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1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1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22.xml" ContentType="application/vnd.openxmlformats-officedocument.drawing+xml"/>
  <Override PartName="/xl/charts/chart8.xml" ContentType="application/vnd.openxmlformats-officedocument.drawingml.chart+xml"/>
  <Override PartName="/xl/theme/themeOverride5.xml" ContentType="application/vnd.openxmlformats-officedocument.themeOverride+xml"/>
  <Override PartName="/xl/drawings/drawing23.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drawings/drawing26.xml" ContentType="application/vnd.openxmlformats-officedocument.drawing+xml"/>
  <Override PartName="/xl/charts/chart12.xml" ContentType="application/vnd.openxmlformats-officedocument.drawingml.chart+xml"/>
  <Override PartName="/xl/theme/themeOverride8.xml" ContentType="application/vnd.openxmlformats-officedocument.themeOverride+xml"/>
  <Override PartName="/xl/drawings/drawing27.xml" ContentType="application/vnd.openxmlformats-officedocument.drawing+xml"/>
  <Override PartName="/xl/charts/chart13.xml" ContentType="application/vnd.openxmlformats-officedocument.drawingml.chart+xml"/>
  <Override PartName="/xl/theme/themeOverride9.xml" ContentType="application/vnd.openxmlformats-officedocument.themeOverride+xml"/>
  <Override PartName="/xl/drawings/drawing28.xml" ContentType="application/vnd.openxmlformats-officedocument.drawing+xml"/>
  <Override PartName="/xl/charts/chart14.xml" ContentType="application/vnd.openxmlformats-officedocument.drawingml.chart+xml"/>
  <Override PartName="/xl/theme/themeOverride10.xml" ContentType="application/vnd.openxmlformats-officedocument.themeOverride+xml"/>
  <Override PartName="/xl/drawings/drawing29.xml" ContentType="application/vnd.openxmlformats-officedocument.drawing+xml"/>
  <Override PartName="/xl/charts/chart15.xml" ContentType="application/vnd.openxmlformats-officedocument.drawingml.chart+xml"/>
  <Override PartName="/xl/theme/themeOverride11.xml" ContentType="application/vnd.openxmlformats-officedocument.themeOverride+xml"/>
  <Override PartName="/xl/drawings/drawing30.xml" ContentType="application/vnd.openxmlformats-officedocument.drawing+xml"/>
  <Override PartName="/xl/charts/chart16.xml" ContentType="application/vnd.openxmlformats-officedocument.drawingml.chart+xml"/>
  <Override PartName="/xl/theme/themeOverride12.xml" ContentType="application/vnd.openxmlformats-officedocument.themeOverride+xml"/>
  <Override PartName="/xl/drawings/drawing31.xml" ContentType="application/vnd.openxmlformats-officedocument.drawing+xml"/>
  <Override PartName="/xl/charts/chart17.xml" ContentType="application/vnd.openxmlformats-officedocument.drawingml.chart+xml"/>
  <Override PartName="/xl/theme/themeOverride13.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theme/themeOverride14.xml" ContentType="application/vnd.openxmlformats-officedocument.themeOverride+xml"/>
  <Override PartName="/xl/drawings/drawing33.xml" ContentType="application/vnd.openxmlformats-officedocument.drawing+xml"/>
  <Override PartName="/xl/charts/chart19.xml" ContentType="application/vnd.openxmlformats-officedocument.drawingml.chart+xml"/>
  <Override PartName="/xl/theme/themeOverride15.xml" ContentType="application/vnd.openxmlformats-officedocument.themeOverride+xml"/>
  <Override PartName="/xl/charts/chart20.xml" ContentType="application/vnd.openxmlformats-officedocument.drawingml.chart+xml"/>
  <Override PartName="/xl/theme/themeOverride16.xml" ContentType="application/vnd.openxmlformats-officedocument.themeOverride+xml"/>
  <Override PartName="/xl/drawings/drawing34.xml" ContentType="application/vnd.openxmlformats-officedocument.drawing+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5.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charts/chart24.xml" ContentType="application/vnd.openxmlformats-officedocument.drawingml.chart+xml"/>
  <Override PartName="/xl/theme/themeOverride20.xml" ContentType="application/vnd.openxmlformats-officedocument.themeOverride+xml"/>
  <Override PartName="/xl/drawings/drawing36.xml" ContentType="application/vnd.openxmlformats-officedocument.drawing+xml"/>
  <Override PartName="/xl/charts/chart25.xml" ContentType="application/vnd.openxmlformats-officedocument.drawingml.chart+xml"/>
  <Override PartName="/xl/theme/themeOverride21.xml" ContentType="application/vnd.openxmlformats-officedocument.themeOverride+xml"/>
  <Override PartName="/xl/drawings/drawing37.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8.xml" ContentType="application/vnd.openxmlformats-officedocument.drawing+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9.xml" ContentType="application/vnd.openxmlformats-officedocument.drawing+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drawings/drawing42.xml" ContentType="application/vnd.openxmlformats-officedocument.drawing+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3.xml" ContentType="application/vnd.openxmlformats-officedocument.drawing+xml"/>
  <Override PartName="/xl/charts/chart32.xml" ContentType="application/vnd.openxmlformats-officedocument.drawingml.chart+xml"/>
  <Override PartName="/xl/drawings/drawing44.xml" ContentType="application/vnd.openxmlformats-officedocument.drawing+xml"/>
  <Override PartName="/xl/charts/chart3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xml"/>
  <Override PartName="/xl/charts/chart35.xml" ContentType="application/vnd.openxmlformats-officedocument.drawingml.chart+xml"/>
  <Override PartName="/xl/drawings/drawing47.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xml"/>
  <Override PartName="/xl/charts/chart37.xml" ContentType="application/vnd.openxmlformats-officedocument.drawingml.chart+xml"/>
  <Override PartName="/xl/theme/themeOverride22.xml" ContentType="application/vnd.openxmlformats-officedocument.themeOverride+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3.xml" ContentType="application/vnd.openxmlformats-officedocument.themeOverride+xml"/>
  <Override PartName="/xl/charts/chart39.xml" ContentType="application/vnd.openxmlformats-officedocument.drawingml.chart+xml"/>
  <Override PartName="/xl/theme/themeOverride24.xml" ContentType="application/vnd.openxmlformats-officedocument.themeOverride+xml"/>
  <Override PartName="/xl/charts/chart4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5.xml" ContentType="application/vnd.openxmlformats-officedocument.themeOverride+xml"/>
  <Override PartName="/xl/drawings/drawing49.xml" ContentType="application/vnd.openxmlformats-officedocument.drawing+xml"/>
  <Override PartName="/xl/charts/chart41.xml" ContentType="application/vnd.openxmlformats-officedocument.drawingml.chart+xml"/>
  <Override PartName="/xl/theme/themeOverride26.xml" ContentType="application/vnd.openxmlformats-officedocument.themeOverride+xml"/>
  <Override PartName="/xl/drawings/drawing50.xml" ContentType="application/vnd.openxmlformats-officedocument.drawing+xml"/>
  <Override PartName="/xl/charts/chart42.xml" ContentType="application/vnd.openxmlformats-officedocument.drawingml.chart+xml"/>
  <Override PartName="/xl/theme/themeOverride27.xml" ContentType="application/vnd.openxmlformats-officedocument.themeOverride+xml"/>
  <Override PartName="/xl/charts/chart43.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28.xml" ContentType="application/vnd.openxmlformats-officedocument.themeOverride+xml"/>
  <Override PartName="/xl/drawings/drawing51.xml" ContentType="application/vnd.openxmlformats-officedocument.drawing+xml"/>
  <Override PartName="/xl/charts/chart44.xml" ContentType="application/vnd.openxmlformats-officedocument.drawingml.chart+xml"/>
  <Override PartName="/xl/theme/themeOverride29.xml" ContentType="application/vnd.openxmlformats-officedocument.themeOverride+xml"/>
  <Override PartName="/xl/drawings/drawing52.xml" ContentType="application/vnd.openxmlformats-officedocument.drawing+xml"/>
  <Override PartName="/xl/charts/chart4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3.xml" ContentType="application/vnd.openxmlformats-officedocument.drawing+xml"/>
  <Override PartName="/xl/charts/chart46.xml" ContentType="application/vnd.openxmlformats-officedocument.drawingml.chart+xml"/>
  <Override PartName="/xl/theme/themeOverride30.xml" ContentType="application/vnd.openxmlformats-officedocument.themeOverride+xml"/>
  <Override PartName="/xl/drawings/drawing54.xml" ContentType="application/vnd.openxmlformats-officedocument.drawing+xml"/>
  <Override PartName="/xl/charts/chart4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5.xml" ContentType="application/vnd.openxmlformats-officedocument.drawing+xml"/>
  <Override PartName="/xl/charts/chart48.xml" ContentType="application/vnd.openxmlformats-officedocument.drawingml.chart+xml"/>
  <Override PartName="/xl/theme/themeOverride31.xml" ContentType="application/vnd.openxmlformats-officedocument.themeOverride+xml"/>
  <Override PartName="/xl/drawings/drawing56.xml" ContentType="application/vnd.openxmlformats-officedocument.drawing+xml"/>
  <Override PartName="/xl/charts/chart49.xml" ContentType="application/vnd.openxmlformats-officedocument.drawingml.chart+xml"/>
  <Override PartName="/xl/theme/themeOverride32.xml" ContentType="application/vnd.openxmlformats-officedocument.themeOverride+xml"/>
  <Override PartName="/xl/drawings/drawing57.xml" ContentType="application/vnd.openxmlformats-officedocument.drawing+xml"/>
  <Override PartName="/xl/charts/chart50.xml" ContentType="application/vnd.openxmlformats-officedocument.drawingml.chart+xml"/>
  <Override PartName="/xl/theme/themeOverride33.xml" ContentType="application/vnd.openxmlformats-officedocument.themeOverride+xml"/>
  <Override PartName="/xl/drawings/drawing58.xml" ContentType="application/vnd.openxmlformats-officedocument.drawing+xml"/>
  <Override PartName="/xl/charts/chart51.xml" ContentType="application/vnd.openxmlformats-officedocument.drawingml.chart+xml"/>
  <Override PartName="/xl/theme/themeOverride34.xml" ContentType="application/vnd.openxmlformats-officedocument.themeOverride+xml"/>
  <Override PartName="/xl/drawings/drawing59.xml" ContentType="application/vnd.openxmlformats-officedocument.drawing+xml"/>
  <Override PartName="/xl/charts/chart52.xml" ContentType="application/vnd.openxmlformats-officedocument.drawingml.chart+xml"/>
  <Override PartName="/xl/theme/themeOverride35.xml" ContentType="application/vnd.openxmlformats-officedocument.themeOverride+xml"/>
  <Override PartName="/xl/drawings/drawing60.xml" ContentType="application/vnd.openxmlformats-officedocument.drawing+xml"/>
  <Override PartName="/xl/charts/chart53.xml" ContentType="application/vnd.openxmlformats-officedocument.drawingml.chart+xml"/>
  <Override PartName="/xl/theme/themeOverride36.xml" ContentType="application/vnd.openxmlformats-officedocument.themeOverride+xml"/>
  <Override PartName="/xl/drawings/drawing61.xml" ContentType="application/vnd.openxmlformats-officedocument.drawing+xml"/>
  <Override PartName="/xl/charts/chart54.xml" ContentType="application/vnd.openxmlformats-officedocument.drawingml.chart+xml"/>
  <Override PartName="/xl/theme/themeOverride37.xml" ContentType="application/vnd.openxmlformats-officedocument.themeOverride+xml"/>
  <Override PartName="/xl/drawings/drawing62.xml" ContentType="application/vnd.openxmlformats-officedocument.drawing+xml"/>
  <Override PartName="/xl/charts/chart55.xml" ContentType="application/vnd.openxmlformats-officedocument.drawingml.chart+xml"/>
  <Override PartName="/xl/theme/themeOverride38.xml" ContentType="application/vnd.openxmlformats-officedocument.themeOverride+xml"/>
  <Override PartName="/xl/drawings/drawing63.xml" ContentType="application/vnd.openxmlformats-officedocument.drawing+xml"/>
  <Override PartName="/xl/charts/chart56.xml" ContentType="application/vnd.openxmlformats-officedocument.drawingml.chart+xml"/>
  <Override PartName="/xl/theme/themeOverride39.xml" ContentType="application/vnd.openxmlformats-officedocument.themeOverride+xml"/>
  <Override PartName="/xl/drawings/drawing64.xml" ContentType="application/vnd.openxmlformats-officedocument.drawing+xml"/>
  <Override PartName="/xl/charts/chart57.xml" ContentType="application/vnd.openxmlformats-officedocument.drawingml.chart+xml"/>
  <Override PartName="/xl/theme/themeOverride40.xml" ContentType="application/vnd.openxmlformats-officedocument.themeOverride+xml"/>
  <Override PartName="/xl/charts/chart58.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41.xml" ContentType="application/vnd.openxmlformats-officedocument.themeOverride+xml"/>
  <Override PartName="/xl/drawings/drawing65.xml" ContentType="application/vnd.openxmlformats-officedocument.drawing+xml"/>
  <Override PartName="/xl/charts/chart59.xml" ContentType="application/vnd.openxmlformats-officedocument.drawingml.chart+xml"/>
  <Override PartName="/xl/theme/themeOverride42.xml" ContentType="application/vnd.openxmlformats-officedocument.themeOverride+xml"/>
  <Override PartName="/xl/charts/chart60.xml" ContentType="application/vnd.openxmlformats-officedocument.drawingml.chart+xml"/>
  <Override PartName="/xl/theme/themeOverride43.xml" ContentType="application/vnd.openxmlformats-officedocument.themeOverride+xml"/>
  <Override PartName="/xl/charts/chart61.xml" ContentType="application/vnd.openxmlformats-officedocument.drawingml.chart+xml"/>
  <Override PartName="/xl/theme/themeOverride44.xml" ContentType="application/vnd.openxmlformats-officedocument.themeOverride+xml"/>
  <Override PartName="/xl/drawings/drawing66.xml" ContentType="application/vnd.openxmlformats-officedocument.drawing+xml"/>
  <Override PartName="/xl/charts/chart62.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45.xml" ContentType="application/vnd.openxmlformats-officedocument.themeOverride+xml"/>
  <Override PartName="/xl/charts/chart63.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46.xml" ContentType="application/vnd.openxmlformats-officedocument.themeOverride+xml"/>
  <Override PartName="/xl/drawings/drawing67.xml" ContentType="application/vnd.openxmlformats-officedocument.drawing+xml"/>
  <Override PartName="/xl/charts/chart6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8.xml" ContentType="application/vnd.openxmlformats-officedocument.drawing+xml"/>
  <Override PartName="/xl/charts/chart65.xml" ContentType="application/vnd.openxmlformats-officedocument.drawingml.chart+xml"/>
  <Override PartName="/xl/theme/themeOverride47.xml" ContentType="application/vnd.openxmlformats-officedocument.themeOverride+xml"/>
  <Override PartName="/xl/drawings/drawing69.xml" ContentType="application/vnd.openxmlformats-officedocument.drawing+xml"/>
  <Override PartName="/xl/charts/chart66.xml" ContentType="application/vnd.openxmlformats-officedocument.drawingml.chart+xml"/>
  <Override PartName="/xl/theme/themeOverride48.xml" ContentType="application/vnd.openxmlformats-officedocument.themeOverride+xml"/>
  <Override PartName="/xl/drawings/drawing70.xml" ContentType="application/vnd.openxmlformats-officedocument.drawing+xml"/>
  <Override PartName="/xl/charts/chart6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1.xml" ContentType="application/vnd.openxmlformats-officedocument.drawing+xml"/>
  <Override PartName="/xl/charts/chart68.xml" ContentType="application/vnd.openxmlformats-officedocument.drawingml.chart+xml"/>
  <Override PartName="/xl/drawings/drawing72.xml" ContentType="application/vnd.openxmlformats-officedocument.drawing+xml"/>
  <Override PartName="/xl/charts/chart6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3.xml" ContentType="application/vnd.openxmlformats-officedocument.drawing+xml"/>
  <Override PartName="/xl/charts/chart70.xml" ContentType="application/vnd.openxmlformats-officedocument.drawingml.chart+xml"/>
  <Override PartName="/xl/drawings/drawing74.xml" ContentType="application/vnd.openxmlformats-officedocument.drawing+xml"/>
  <Override PartName="/xl/charts/chart7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xml"/>
  <Override PartName="/xl/charts/chart72.xml" ContentType="application/vnd.openxmlformats-officedocument.drawingml.chart+xml"/>
  <Override PartName="/xl/drawings/drawing76.xml" ContentType="application/vnd.openxmlformats-officedocument.drawing+xml"/>
  <Override PartName="/xl/charts/chart73.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49.xml" ContentType="application/vnd.openxmlformats-officedocument.themeOverride+xml"/>
  <Override PartName="/xl/drawings/drawing77.xml" ContentType="application/vnd.openxmlformats-officedocument.drawing+xml"/>
  <Override PartName="/xl/charts/chart74.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50.xml" ContentType="application/vnd.openxmlformats-officedocument.themeOverride+xml"/>
  <Override PartName="/xl/drawings/drawing78.xml" ContentType="application/vnd.openxmlformats-officedocument.drawing+xml"/>
  <Override PartName="/xl/charts/chart75.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51.xml" ContentType="application/vnd.openxmlformats-officedocument.themeOverride+xml"/>
  <Override PartName="/xl/drawings/drawing79.xml" ContentType="application/vnd.openxmlformats-officedocument.drawing+xml"/>
  <Override PartName="/xl/charts/chart76.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2.xml" ContentType="application/vnd.openxmlformats-officedocument.themeOverride+xml"/>
  <Override PartName="/xl/drawings/drawing80.xml" ContentType="application/vnd.openxmlformats-officedocument.drawing+xml"/>
  <Override PartName="/xl/charts/chart77.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53.xml" ContentType="application/vnd.openxmlformats-officedocument.themeOverride+xml"/>
  <Override PartName="/xl/drawings/drawing81.xml" ContentType="application/vnd.openxmlformats-officedocument.drawing+xml"/>
  <Override PartName="/xl/charts/chart78.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54.xml" ContentType="application/vnd.openxmlformats-officedocument.themeOverride+xml"/>
  <Override PartName="/xl/drawings/drawing82.xml" ContentType="application/vnd.openxmlformats-officedocument.drawing+xml"/>
  <Override PartName="/xl/charts/chart79.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55.xml" ContentType="application/vnd.openxmlformats-officedocument.themeOverride+xml"/>
  <Override PartName="/xl/drawings/drawing83.xml" ContentType="application/vnd.openxmlformats-officedocument.drawing+xml"/>
  <Override PartName="/xl/charts/chart80.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56.xml" ContentType="application/vnd.openxmlformats-officedocument.themeOverride+xml"/>
  <Override PartName="/xl/drawings/drawing84.xml" ContentType="application/vnd.openxmlformats-officedocument.drawing+xml"/>
  <Override PartName="/xl/charts/chart81.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57.xml" ContentType="application/vnd.openxmlformats-officedocument.themeOverride+xml"/>
  <Override PartName="/xl/drawings/drawing85.xml" ContentType="application/vnd.openxmlformats-officedocument.drawing+xml"/>
  <Override PartName="/xl/charts/chart82.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8.xml" ContentType="application/vnd.openxmlformats-officedocument.themeOverride+xml"/>
  <Override PartName="/xl/drawings/drawing86.xml" ContentType="application/vnd.openxmlformats-officedocument.drawing+xml"/>
  <Override PartName="/xl/charts/chart83.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9.xml" ContentType="application/vnd.openxmlformats-officedocument.themeOverride+xml"/>
  <Override PartName="/xl/drawings/drawing87.xml" ContentType="application/vnd.openxmlformats-officedocument.drawing+xml"/>
  <Override PartName="/xl/charts/chart84.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60.xml" ContentType="application/vnd.openxmlformats-officedocument.themeOverride+xml"/>
  <Override PartName="/xl/drawings/drawing88.xml" ContentType="application/vnd.openxmlformats-officedocument.drawing+xml"/>
  <Override PartName="/xl/charts/chart8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61.xml" ContentType="application/vnd.openxmlformats-officedocument.themeOverride+xml"/>
  <Override PartName="/xl/drawings/drawing89.xml" ContentType="application/vnd.openxmlformats-officedocument.drawing+xml"/>
  <Override PartName="/xl/charts/chart86.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62.xml" ContentType="application/vnd.openxmlformats-officedocument.themeOverride+xml"/>
  <Override PartName="/xl/drawings/drawing90.xml" ContentType="application/vnd.openxmlformats-officedocument.drawing+xml"/>
  <Override PartName="/xl/charts/chart87.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63.xml" ContentType="application/vnd.openxmlformats-officedocument.themeOverride+xml"/>
  <Override PartName="/xl/drawings/drawing91.xml" ContentType="application/vnd.openxmlformats-officedocument.drawing+xml"/>
  <Override PartName="/xl/charts/chart88.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64.xml" ContentType="application/vnd.openxmlformats-officedocument.themeOverride+xml"/>
  <Override PartName="/xl/drawings/drawing92.xml" ContentType="application/vnd.openxmlformats-officedocument.drawing+xml"/>
  <Override PartName="/xl/charts/chart89.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65.xml" ContentType="application/vnd.openxmlformats-officedocument.themeOverride+xml"/>
  <Override PartName="/xl/drawings/drawing93.xml" ContentType="application/vnd.openxmlformats-officedocument.drawing+xml"/>
  <Override PartName="/xl/charts/chart90.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66.xml" ContentType="application/vnd.openxmlformats-officedocument.themeOverride+xml"/>
  <Override PartName="/xl/drawings/drawing94.xml" ContentType="application/vnd.openxmlformats-officedocument.drawing+xml"/>
  <Override PartName="/xl/charts/chart91.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67.xml" ContentType="application/vnd.openxmlformats-officedocument.themeOverride+xml"/>
  <Override PartName="/xl/drawings/drawing95.xml" ContentType="application/vnd.openxmlformats-officedocument.drawing+xml"/>
  <Override PartName="/xl/charts/chart92.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8.xml" ContentType="application/vnd.openxmlformats-officedocument.themeOverride+xml"/>
  <Override PartName="/xl/drawings/drawing96.xml" ContentType="application/vnd.openxmlformats-officedocument.drawing+xml"/>
  <Override PartName="/xl/charts/chart93.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9.xml" ContentType="application/vnd.openxmlformats-officedocument.themeOverride+xml"/>
  <Override PartName="/xl/drawings/drawing97.xml" ContentType="application/vnd.openxmlformats-officedocument.drawing+xml"/>
  <Override PartName="/xl/charts/chart94.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70.xml" ContentType="application/vnd.openxmlformats-officedocument.themeOverride+xml"/>
  <Override PartName="/xl/drawings/drawing98.xml" ContentType="application/vnd.openxmlformats-officedocument.drawing+xml"/>
  <Override PartName="/xl/charts/chart95.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71.xml" ContentType="application/vnd.openxmlformats-officedocument.themeOverride+xml"/>
  <Override PartName="/xl/drawings/drawing99.xml" ContentType="application/vnd.openxmlformats-officedocument.drawing+xml"/>
  <Override PartName="/xl/charts/chart96.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72.xml" ContentType="application/vnd.openxmlformats-officedocument.themeOverride+xml"/>
  <Override PartName="/xl/drawings/drawing100.xml" ContentType="application/vnd.openxmlformats-officedocument.drawing+xml"/>
  <Override PartName="/xl/charts/chart97.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73.xml" ContentType="application/vnd.openxmlformats-officedocument.themeOverride+xml"/>
  <Override PartName="/xl/drawings/drawing101.xml" ContentType="application/vnd.openxmlformats-officedocument.drawing+xml"/>
  <Override PartName="/xl/charts/chart98.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74.xml" ContentType="application/vnd.openxmlformats-officedocument.themeOverride+xml"/>
  <Override PartName="/xl/drawings/drawing102.xml" ContentType="application/vnd.openxmlformats-officedocument.drawing+xml"/>
  <Override PartName="/xl/drawings/drawing103.xml" ContentType="application/vnd.openxmlformats-officedocument.drawing+xml"/>
  <Override PartName="/xl/charts/chart99.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5.xml" ContentType="application/vnd.openxmlformats-officedocument.themeOverride+xml"/>
  <Override PartName="/xl/drawings/drawing104.xml" ContentType="application/vnd.openxmlformats-officedocument.drawing+xml"/>
  <Override PartName="/xl/charts/chart100.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6.xml" ContentType="application/vnd.openxmlformats-officedocument.themeOverride+xml"/>
  <Override PartName="/xl/drawings/drawing105.xml" ContentType="application/vnd.openxmlformats-officedocument.drawing+xml"/>
  <Override PartName="/xl/drawings/drawing106.xml" ContentType="application/vnd.openxmlformats-officedocument.drawing+xml"/>
  <Override PartName="/xl/charts/chart101.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7.xml" ContentType="application/vnd.openxmlformats-officedocument.themeOverride+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102.xml" ContentType="application/vnd.openxmlformats-officedocument.drawingml.chart+xml"/>
  <Override PartName="/xl/theme/themeOverride78.xml" ContentType="application/vnd.openxmlformats-officedocument.themeOverride+xml"/>
  <Override PartName="/xl/drawings/drawing120.xml" ContentType="application/vnd.openxmlformats-officedocument.drawing+xml"/>
  <Override PartName="/xl/charts/chart103.xml" ContentType="application/vnd.openxmlformats-officedocument.drawingml.chart+xml"/>
  <Override PartName="/xl/theme/themeOverride79.xml" ContentType="application/vnd.openxmlformats-officedocument.themeOverride+xml"/>
  <Override PartName="/xl/drawings/drawing121.xml" ContentType="application/vnd.openxmlformats-officedocument.drawing+xml"/>
  <Override PartName="/xl/charts/chart104.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80.xml" ContentType="application/vnd.openxmlformats-officedocument.themeOverride+xml"/>
  <Override PartName="/xl/drawings/drawing122.xml" ContentType="application/vnd.openxmlformats-officedocument.drawing+xml"/>
  <Override PartName="/xl/charts/chart105.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3.xml" ContentType="application/vnd.openxmlformats-officedocument.drawing+xml"/>
  <Override PartName="/xl/charts/chart106.xml" ContentType="application/vnd.openxmlformats-officedocument.drawingml.chart+xml"/>
  <Override PartName="/xl/charts/style58.xml" ContentType="application/vnd.ms-office.chartstyle+xml"/>
  <Override PartName="/xl/charts/colors58.xml" ContentType="application/vnd.ms-office.chartcolorstyle+xml"/>
  <Override PartName="/xl/charts/chart107.xml" ContentType="application/vnd.openxmlformats-officedocument.drawingml.chart+xml"/>
  <Override PartName="/xl/charts/style59.xml" ContentType="application/vnd.ms-office.chartstyle+xml"/>
  <Override PartName="/xl/charts/colors59.xml" ContentType="application/vnd.ms-office.chartcolorstyle+xml"/>
  <Override PartName="/xl/charts/chart10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4.xml" ContentType="application/vnd.openxmlformats-officedocument.drawing+xml"/>
  <Override PartName="/xl/charts/chart109.xml" ContentType="application/vnd.openxmlformats-officedocument.drawingml.chart+xml"/>
  <Override PartName="/xl/charts/style61.xml" ContentType="application/vnd.ms-office.chartstyle+xml"/>
  <Override PartName="/xl/charts/colors6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updateLinks="never" codeName="ThisWorkbook"/>
  <mc:AlternateContent xmlns:mc="http://schemas.openxmlformats.org/markup-compatibility/2006">
    <mc:Choice Requires="x15">
      <x15ac:absPath xmlns:x15ac="http://schemas.microsoft.com/office/spreadsheetml/2010/11/ac" url="L:\UEF\Boletín_Económico\2023\abril_23\"/>
    </mc:Choice>
  </mc:AlternateContent>
  <xr:revisionPtr revIDLastSave="0" documentId="13_ncr:1_{F5B79E59-15DE-48F8-8892-BEFBCEA724C4}" xr6:coauthVersionLast="36" xr6:coauthVersionMax="36" xr10:uidLastSave="{00000000-0000-0000-0000-000000000000}"/>
  <bookViews>
    <workbookView xWindow="0" yWindow="0" windowWidth="22890" windowHeight="8505" tabRatio="878" xr2:uid="{00000000-000D-0000-FFFF-FFFF00000000}"/>
  </bookViews>
  <sheets>
    <sheet name="Index" sheetId="125" r:id="rId1"/>
    <sheet name="T1" sheetId="3413" r:id="rId2"/>
    <sheet name="T2" sheetId="3881" r:id="rId3"/>
    <sheet name="T3" sheetId="3882" r:id="rId4"/>
    <sheet name="T4" sheetId="3414" r:id="rId5"/>
    <sheet name="T5" sheetId="3415" r:id="rId6"/>
    <sheet name="T6" sheetId="3416" r:id="rId7"/>
    <sheet name="T7" sheetId="3417" r:id="rId8"/>
    <sheet name="T8" sheetId="3419" r:id="rId9"/>
    <sheet name="T9" sheetId="3799" r:id="rId10"/>
    <sheet name="T10" sheetId="3420" r:id="rId11"/>
    <sheet name="T11" sheetId="3421" r:id="rId12"/>
    <sheet name="T12" sheetId="3427" r:id="rId13"/>
    <sheet name="T13" sheetId="3422" r:id="rId14"/>
    <sheet name="T14" sheetId="3424" r:id="rId15"/>
    <sheet name="T15" sheetId="3811" r:id="rId16"/>
    <sheet name="T16" sheetId="3425" r:id="rId17"/>
    <sheet name="T17" sheetId="3426" r:id="rId18"/>
    <sheet name="T18" sheetId="3812" r:id="rId19"/>
    <sheet name="T19" sheetId="3428" r:id="rId20"/>
    <sheet name="T20" sheetId="3429" r:id="rId21"/>
    <sheet name="T21" sheetId="3430" r:id="rId22"/>
    <sheet name="T22" sheetId="3431" r:id="rId23"/>
    <sheet name="T23" sheetId="3432" r:id="rId24"/>
    <sheet name="T24" sheetId="3433" r:id="rId25"/>
    <sheet name="T25" sheetId="3926" r:id="rId26"/>
    <sheet name="T26" sheetId="3927" r:id="rId27"/>
    <sheet name="T27" sheetId="3434" r:id="rId28"/>
    <sheet name="F1" sheetId="3931" r:id="rId29"/>
    <sheet name="F2" sheetId="3932" r:id="rId30"/>
    <sheet name="F3" sheetId="3933" r:id="rId31"/>
    <sheet name="F4" sheetId="3934" r:id="rId32"/>
    <sheet name="F5" sheetId="3935" r:id="rId33"/>
    <sheet name="F6" sheetId="3936" r:id="rId34"/>
    <sheet name="F7" sheetId="3937" r:id="rId35"/>
    <sheet name="F8" sheetId="3938" r:id="rId36"/>
    <sheet name="F9" sheetId="3939" r:id="rId37"/>
    <sheet name="F10" sheetId="3940" r:id="rId38"/>
    <sheet name="F11" sheetId="3941" r:id="rId39"/>
    <sheet name="F12" sheetId="3942" r:id="rId40"/>
    <sheet name="F13" sheetId="3943" r:id="rId41"/>
    <sheet name="F14" sheetId="3944" r:id="rId42"/>
    <sheet name="F15" sheetId="1320" r:id="rId43"/>
    <sheet name="F16" sheetId="903" r:id="rId44"/>
    <sheet name="F17" sheetId="3363" r:id="rId45"/>
    <sheet name="F18" sheetId="3364" r:id="rId46"/>
    <sheet name="F19" sheetId="3365" r:id="rId47"/>
    <sheet name="F20" sheetId="3848" r:id="rId48"/>
    <sheet name="F21" sheetId="3849" r:id="rId49"/>
    <sheet name="F22" sheetId="3850" r:id="rId50"/>
    <sheet name="F23" sheetId="3847" r:id="rId51"/>
    <sheet name="F24" sheetId="3839" r:id="rId52"/>
    <sheet name="F25" sheetId="3840" r:id="rId53"/>
    <sheet name="F26" sheetId="3841" r:id="rId54"/>
    <sheet name="F27" sheetId="3842" r:id="rId55"/>
    <sheet name="F28" sheetId="3843" r:id="rId56"/>
    <sheet name="F29" sheetId="3844" r:id="rId57"/>
    <sheet name="F30" sheetId="3845" r:id="rId58"/>
    <sheet name="F31" sheetId="3846" r:id="rId59"/>
    <sheet name="F32" sheetId="3862" r:id="rId60"/>
    <sheet name="F33-34" sheetId="3863" r:id="rId61"/>
    <sheet name="F35-36" sheetId="3864" r:id="rId62"/>
    <sheet name="F37-38" sheetId="3865" r:id="rId63"/>
    <sheet name="F39" sheetId="3866" r:id="rId64"/>
    <sheet name="F40" sheetId="3871" r:id="rId65"/>
    <sheet name="F41" sheetId="3870" r:id="rId66"/>
    <sheet name="F42" sheetId="3880" r:id="rId67"/>
    <sheet name="F43" sheetId="3872" r:id="rId68"/>
    <sheet name="F44" sheetId="3873" r:id="rId69"/>
    <sheet name="F45" sheetId="3874" r:id="rId70"/>
    <sheet name="F46" sheetId="3875" r:id="rId71"/>
    <sheet name="F47" sheetId="3876" r:id="rId72"/>
    <sheet name="F48" sheetId="3877" r:id="rId73"/>
    <sheet name="F49" sheetId="3878" r:id="rId74"/>
    <sheet name="F50" sheetId="3879" r:id="rId75"/>
    <sheet name="F51-54" sheetId="3883" r:id="rId76"/>
    <sheet name="F55" sheetId="2839" r:id="rId77"/>
    <sheet name="F56-57" sheetId="2841" r:id="rId78"/>
    <sheet name="F58" sheetId="2845" r:id="rId79"/>
    <sheet name="F59" sheetId="2846" r:id="rId80"/>
    <sheet name="F60" sheetId="2847" r:id="rId81"/>
    <sheet name="F61" sheetId="2848" r:id="rId82"/>
    <sheet name="F62" sheetId="2849" r:id="rId83"/>
    <sheet name="F63" sheetId="2850" r:id="rId84"/>
    <sheet name="F64" sheetId="2851" r:id="rId85"/>
    <sheet name="F65" sheetId="2852" r:id="rId86"/>
    <sheet name="F66" sheetId="2853" r:id="rId87"/>
    <sheet name="F67" sheetId="2854" r:id="rId88"/>
    <sheet name="F68" sheetId="2855" r:id="rId89"/>
    <sheet name="F69" sheetId="2856" r:id="rId90"/>
    <sheet name="F70" sheetId="2857" r:id="rId91"/>
    <sheet name="F71-72" sheetId="2868" r:id="rId92"/>
    <sheet name="F73-74" sheetId="2869" r:id="rId93"/>
    <sheet name="F75-76" sheetId="2870" r:id="rId94"/>
    <sheet name="F77" sheetId="3887" r:id="rId95"/>
    <sheet name="F78" sheetId="3894" r:id="rId96"/>
    <sheet name="F79" sheetId="3895" r:id="rId97"/>
    <sheet name="F80" sheetId="3888" r:id="rId98"/>
    <sheet name="F81" sheetId="3889" r:id="rId99"/>
    <sheet name="F82" sheetId="3890" r:id="rId100"/>
    <sheet name="F83" sheetId="3891" r:id="rId101"/>
    <sheet name="F84" sheetId="3892" r:id="rId102"/>
    <sheet name="F85" sheetId="3893" r:id="rId103"/>
    <sheet name="F86" sheetId="3896" r:id="rId104"/>
    <sheet name="F87" sheetId="3897" r:id="rId105"/>
    <sheet name="F88" sheetId="3898" r:id="rId106"/>
    <sheet name="F89" sheetId="3899" r:id="rId107"/>
    <sheet name="F90" sheetId="3900" r:id="rId108"/>
    <sheet name="F91" sheetId="3901" r:id="rId109"/>
    <sheet name="F92" sheetId="3902" r:id="rId110"/>
    <sheet name="F93" sheetId="3903" r:id="rId111"/>
    <sheet name="F94" sheetId="3904" r:id="rId112"/>
    <sheet name="F95" sheetId="3905" r:id="rId113"/>
    <sheet name="F96" sheetId="3906" r:id="rId114"/>
    <sheet name="F97" sheetId="3907" r:id="rId115"/>
    <sheet name="F98" sheetId="3908" r:id="rId116"/>
    <sheet name="F99" sheetId="3909" r:id="rId117"/>
    <sheet name="F100" sheetId="3910" r:id="rId118"/>
    <sheet name="F101" sheetId="3911" r:id="rId119"/>
    <sheet name="F102" sheetId="3912" r:id="rId120"/>
    <sheet name="F103" sheetId="3913" r:id="rId121"/>
    <sheet name="F104" sheetId="3914" r:id="rId122"/>
    <sheet name="F105" sheetId="3915" r:id="rId123"/>
    <sheet name="F106" sheetId="3916" r:id="rId124"/>
    <sheet name="F107" sheetId="3917" r:id="rId125"/>
    <sheet name="F108" sheetId="3918" r:id="rId126"/>
    <sheet name="F109" sheetId="3919" r:id="rId127"/>
    <sheet name="F110" sheetId="3920" r:id="rId128"/>
    <sheet name="F111" sheetId="3921" r:id="rId129"/>
    <sheet name="F112" sheetId="2191" r:id="rId130"/>
    <sheet name="F113" sheetId="2192" r:id="rId131"/>
    <sheet name="F114" sheetId="2193" r:id="rId132"/>
    <sheet name="F115" sheetId="2194" r:id="rId133"/>
    <sheet name="F116" sheetId="2195" r:id="rId134"/>
    <sheet name="F117" sheetId="2197" r:id="rId135"/>
    <sheet name="F118" sheetId="2198" r:id="rId136"/>
    <sheet name="F119" sheetId="2199" r:id="rId137"/>
    <sheet name="F120" sheetId="2200" r:id="rId138"/>
    <sheet name="F121" sheetId="2201" r:id="rId139"/>
    <sheet name="F122" sheetId="2202" r:id="rId140"/>
    <sheet name="F123" sheetId="2203" r:id="rId141"/>
    <sheet name="F124" sheetId="2204" r:id="rId142"/>
    <sheet name="F125" sheetId="2205" r:id="rId143"/>
    <sheet name="F126" sheetId="2206" r:id="rId144"/>
    <sheet name="F127" sheetId="2207" r:id="rId145"/>
    <sheet name="F128" sheetId="2208" r:id="rId146"/>
    <sheet name="F129" sheetId="3922" r:id="rId147"/>
    <sheet name="F130" sheetId="3923" r:id="rId148"/>
    <sheet name="F131" sheetId="3924" r:id="rId149"/>
    <sheet name="F132" sheetId="3925" r:id="rId150"/>
    <sheet name="F133-135" sheetId="3928" r:id="rId151"/>
    <sheet name="F136" sheetId="3929" r:id="rId152"/>
    <sheet name="F137-148 empleo por municipio" sheetId="3046" r:id="rId153"/>
  </sheets>
  <definedNames>
    <definedName name="_xlnm._FilterDatabase" localSheetId="117" hidden="1">'F100'!$A$5:$B$38</definedName>
    <definedName name="_xlnm._FilterDatabase" localSheetId="118" hidden="1">'F101'!$A$5:$B$38</definedName>
    <definedName name="_xlnm._FilterDatabase" localSheetId="119" hidden="1">'F102'!$A$5:$B$38</definedName>
    <definedName name="_xlnm._FilterDatabase" localSheetId="120" hidden="1">'F103'!$A$5:$B$38</definedName>
    <definedName name="_xlnm._FilterDatabase" localSheetId="125" hidden="1">'F108'!$A$5:$B$24</definedName>
    <definedName name="_xlnm._FilterDatabase" localSheetId="128" hidden="1">'F111'!$A$5:$B$24</definedName>
    <definedName name="_xlnm._FilterDatabase" localSheetId="130" hidden="1">'F113'!$A$6:$B$39</definedName>
    <definedName name="_xlnm._FilterDatabase" localSheetId="131" hidden="1">'F114'!$A$6:$B$39</definedName>
    <definedName name="_xlnm._FilterDatabase" localSheetId="133" hidden="1">'F116'!$A$6:$B$39</definedName>
    <definedName name="_xlnm._FilterDatabase" localSheetId="147" hidden="1">'F130'!$A$6:$E$6</definedName>
    <definedName name="_xlnm._FilterDatabase" localSheetId="148" hidden="1">'F131'!$A$6:$E$38</definedName>
    <definedName name="_xlnm._FilterDatabase" localSheetId="149" hidden="1">'F132'!$A$6:$D$6</definedName>
    <definedName name="_xlnm._FilterDatabase" localSheetId="51" hidden="1">'F24'!$A$6:$D$6</definedName>
    <definedName name="_xlnm._FilterDatabase" localSheetId="52" hidden="1">'F25'!$A$6:$D$37</definedName>
    <definedName name="_xlnm._FilterDatabase" localSheetId="53" hidden="1">'F26'!$A$6:$D$37</definedName>
    <definedName name="_xlnm._FilterDatabase" localSheetId="54" hidden="1">'F27'!$A$6:$D$37</definedName>
    <definedName name="_xlnm._FilterDatabase" localSheetId="55" hidden="1">'F28'!$A$6:$D$37</definedName>
    <definedName name="_xlnm._FilterDatabase" localSheetId="56" hidden="1">'F29'!$A$6:$D$37</definedName>
    <definedName name="_xlnm._FilterDatabase" localSheetId="57" hidden="1">'F30'!$A$6:$D$38</definedName>
    <definedName name="_xlnm._FilterDatabase" localSheetId="58" hidden="1">'F31'!$A$6:$D$38</definedName>
    <definedName name="_xlnm._FilterDatabase" localSheetId="63" hidden="1">'F39'!$A$6:$D$39</definedName>
    <definedName name="_xlnm._FilterDatabase" localSheetId="66" hidden="1">'F42'!$A$6:$S$39</definedName>
    <definedName name="_xlnm._FilterDatabase" localSheetId="67" hidden="1">'F43'!$A$6:$D$6</definedName>
    <definedName name="_xlnm._FilterDatabase" localSheetId="69" hidden="1">'F45'!$A$6:$F$6</definedName>
    <definedName name="_xlnm._FilterDatabase" localSheetId="70" hidden="1">'F46'!$A$6:$F$6</definedName>
    <definedName name="_xlnm._FilterDatabase" localSheetId="75" hidden="1">'F51-54'!$A$6:$I$131</definedName>
    <definedName name="_xlnm._FilterDatabase" localSheetId="76" hidden="1">'F55'!$A$5:$C$97</definedName>
    <definedName name="_xlnm._FilterDatabase" localSheetId="78" hidden="1">'F58'!#REF!</definedName>
    <definedName name="_xlnm._FilterDatabase" localSheetId="81" hidden="1">'F61'!$A$27:$D$27</definedName>
    <definedName name="_xlnm._FilterDatabase" localSheetId="83" hidden="1">'F63'!$A$40:$C$40</definedName>
    <definedName name="_xlnm._FilterDatabase" localSheetId="92" hidden="1">'F73-74'!$A$6:$D$6</definedName>
    <definedName name="_xlnm._FilterDatabase" localSheetId="104" hidden="1">'F87'!$A$5:$B$38</definedName>
    <definedName name="_xlnm._FilterDatabase" localSheetId="106" hidden="1">'F89'!$A$5:$B$38</definedName>
    <definedName name="_xlnm._FilterDatabase" localSheetId="107" hidden="1">'F90'!$A$5:$B$38</definedName>
    <definedName name="_xlnm._FilterDatabase" localSheetId="110" hidden="1">'F93'!$A$5:$B$38</definedName>
    <definedName name="_xlnm._FilterDatabase" localSheetId="112" hidden="1">'F95'!$A$5:$B$38</definedName>
    <definedName name="_xlnm._FilterDatabase" localSheetId="116" hidden="1">'F99'!$A$5:$B$37</definedName>
    <definedName name="_xlnm._FilterDatabase" localSheetId="19" hidden="1">'T19'!#REF!</definedName>
    <definedName name="_xlnm._FilterDatabase" localSheetId="4" hidden="1">'T4'!$B$5:$C$129</definedName>
    <definedName name="_xlnm._FilterDatabase" localSheetId="6" hidden="1">'T6'!#REF!</definedName>
    <definedName name="actividad" localSheetId="27" hidden="1">{"'III15-0095'!$A$1:$N$151"}</definedName>
    <definedName name="actividad" hidden="1">{"'III15-0095'!$A$1:$N$151"}</definedName>
    <definedName name="dos" hidden="1">{"'III15-0095'!$A$1:$N$151"}</definedName>
    <definedName name="dos_1" hidden="1">{"'III15-0095'!$A$1:$N$151"}</definedName>
    <definedName name="dos_Dos" hidden="1">{"'III15-0095'!$A$1:$N$151"}</definedName>
    <definedName name="HTLML" hidden="1">{"'III15-0095'!$A$1:$N$151"}</definedName>
    <definedName name="HTML_CodePage" hidden="1">1252</definedName>
    <definedName name="HTML_Control" localSheetId="90" hidden="1">{"'III15-0095'!$A$1:$N$151"}</definedName>
    <definedName name="HTML_Control" localSheetId="11" hidden="1">{"'III15-0095'!$A$1:$N$151"}</definedName>
    <definedName name="HTML_Control" localSheetId="27"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'F82'!$H$1:$I$1</definedName>
    <definedName name="Start101">'F83'!$H$1:$I$1</definedName>
    <definedName name="Start102">'F84'!$H$1:$I$1</definedName>
    <definedName name="Start103">'F85'!$H$1:$I$1</definedName>
    <definedName name="Start104">'F86'!$H$1:$I$1</definedName>
    <definedName name="Start105">'F87'!$H$1:$I$1</definedName>
    <definedName name="Start106">'F88'!$H$1:$I$1</definedName>
    <definedName name="Start107">'F89'!$H$1:$I$1</definedName>
    <definedName name="Start108">'F90'!$H$1:$I$1</definedName>
    <definedName name="Start109">'F91'!$H$1:$I$1</definedName>
    <definedName name="Start11">'T10'!$H$1:$I$1</definedName>
    <definedName name="Start110">'F92'!$H$1:$I$1</definedName>
    <definedName name="Start111">'F93'!$H$1:$I$1</definedName>
    <definedName name="Start112">'F94'!$H$1:$I$1</definedName>
    <definedName name="Start113">'F95'!$H$1:$I$1</definedName>
    <definedName name="Start114">'F96'!$H$1:$I$1</definedName>
    <definedName name="Start115">'F97'!$H$1:$I$1</definedName>
    <definedName name="Start116">'F98'!$H$1:$I$1</definedName>
    <definedName name="Start117">'F99'!$H$1:$I$1</definedName>
    <definedName name="Start118">'F100'!$H$1:$I$1</definedName>
    <definedName name="Start119">'F101'!$H$1:$I$1</definedName>
    <definedName name="Start12" localSheetId="15">'T15'!$H$1:$I$1</definedName>
    <definedName name="Start12">'T11'!$H$1:$I$1</definedName>
    <definedName name="Start120">'F102'!$H$1:$I$1</definedName>
    <definedName name="Start121">'F103'!$H$1:$I$1</definedName>
    <definedName name="Start122">'F104'!$H$1:$I$1</definedName>
    <definedName name="Start123">'F105'!$H$1:$I$1</definedName>
    <definedName name="Start124">'F106'!$H$1:$I$1</definedName>
    <definedName name="Start125">'F107'!$H$1:$I$1</definedName>
    <definedName name="Start126">'F108'!$H$1:$I$1</definedName>
    <definedName name="Start127">'F109'!$H$1:$I$1</definedName>
    <definedName name="Start128">'F110'!$H$1:$I$1</definedName>
    <definedName name="Start129">'F111'!$H$1:$I$1</definedName>
    <definedName name="Start13">'T12'!$H$1:$I$1</definedName>
    <definedName name="Start130">'F112'!$H$1:$I$1</definedName>
    <definedName name="Start131">'F113'!$H$1:$I$1</definedName>
    <definedName name="Start132">'F114'!$H$1:$I$1</definedName>
    <definedName name="Start133">'F115'!$H$1:$I$1</definedName>
    <definedName name="Start134">'F116'!$H$1:$I$1</definedName>
    <definedName name="Start135">'F117'!$H$1:$I$1</definedName>
    <definedName name="Start136">'F118'!$H$1:$I$1</definedName>
    <definedName name="Start137">'F119'!$H$1:$I$1</definedName>
    <definedName name="Start138">'F120'!$H$1:$I$1</definedName>
    <definedName name="Start139">'F121'!$H$1:$I$1</definedName>
    <definedName name="Start14" localSheetId="18">'T18'!$H$1:$I$1</definedName>
    <definedName name="Start14">'T13'!$H$1:$I$1</definedName>
    <definedName name="Start140">'F122'!$H$1:$I$1</definedName>
    <definedName name="Start141">'F123'!$H$1:$I$1</definedName>
    <definedName name="Start142">'F124'!$H$1:$I$1</definedName>
    <definedName name="Start143">'F125'!$H$1:$I$1</definedName>
    <definedName name="Start144">'F126'!$H$1:$I$1</definedName>
    <definedName name="Start145">'F127'!$H$1:$I$1</definedName>
    <definedName name="Start146">'F128'!$H$1:$I$1</definedName>
    <definedName name="Start147">'F129'!$H$1:$I$1</definedName>
    <definedName name="Start148">'F130'!$H$1:$I$1</definedName>
    <definedName name="Start149">'F131'!$H$1:$I$1</definedName>
    <definedName name="Start15">'T14'!$H$1:$I$1</definedName>
    <definedName name="Start150">'F132'!$H$1:$I$1</definedName>
    <definedName name="Start151">'F133-135'!$H$1:$I$1</definedName>
    <definedName name="Start152">'F136'!$H$1:$I$1</definedName>
    <definedName name="Start153">'F137-148 empleo por municipio'!$H$1:$I$1</definedName>
    <definedName name="Start154">'F126'!$H$1:$I$1</definedName>
    <definedName name="Start155">'F127'!$H$1:$I$1</definedName>
    <definedName name="Start156">'F128'!$H$1:$I$1</definedName>
    <definedName name="Start157">'F129'!$H$1:$I$1</definedName>
    <definedName name="Start158">'F130'!$H$1:$I$1</definedName>
    <definedName name="Start159">'F131'!$H$1:$I$1</definedName>
    <definedName name="Start16">'T15'!$H$1:$I$1</definedName>
    <definedName name="Start160">'F132'!$H$1:$I$1</definedName>
    <definedName name="Start161">'F133-135'!$H$1:$I$1</definedName>
    <definedName name="Start163">'F136'!$H$1:$I$1</definedName>
    <definedName name="Start164">'F137-148 empleo por municipio'!$H$1:$I$1</definedName>
    <definedName name="Start17">'T16'!$H$1:$I$1</definedName>
    <definedName name="Start170">'F137-148 empleo por municipio'!$H$1:$I$1</definedName>
    <definedName name="Start173">'F137-148 empleo por municipio'!$H$1:$I$1</definedName>
    <definedName name="Start18">'T17'!$H$1:$I$1</definedName>
    <definedName name="Start185">'F137-148 empleo por municipio'!$H$1:$I$1</definedName>
    <definedName name="Start186">'F119'!$H$1:$I$1</definedName>
    <definedName name="Start187">'F120'!$H$1:$I$1</definedName>
    <definedName name="Start188">'F121'!$H$1:$I$1</definedName>
    <definedName name="Start189">'F122'!$H$1:$I$1</definedName>
    <definedName name="Start19">'T18'!$H$1:$I$1</definedName>
    <definedName name="Start190">'F123'!$H$1:$I$1</definedName>
    <definedName name="Start191">'F124'!$H$1:$I$1</definedName>
    <definedName name="Start192">'F125'!$H$1:$I$1</definedName>
    <definedName name="Start193">'F126'!$H$1:$I$1</definedName>
    <definedName name="Start194">'F127'!$H$1:$I$1</definedName>
    <definedName name="Start195">'F128'!$H$1:$I$1</definedName>
    <definedName name="Start2">'T1'!$H$1:$I$1</definedName>
    <definedName name="Start20">'T19'!$H$1:$I$1</definedName>
    <definedName name="Start21">'T20'!$H$1:$I$1</definedName>
    <definedName name="Start212">'F137-148 empleo por municipio'!$H$1:$I$1</definedName>
    <definedName name="Start213">'F137-148 empleo por municipio'!$H$1:$I$1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'F1'!$H$1:$I$1</definedName>
    <definedName name="Start3">'T2'!$H$1:$I$1</definedName>
    <definedName name="Start30">'F2'!$H$1:$I$1</definedName>
    <definedName name="Start31">'F3'!$H$1:$I$1</definedName>
    <definedName name="Start32">'F4'!$H$1:$I$1</definedName>
    <definedName name="Start33">'F5'!$H$1:$I$1</definedName>
    <definedName name="Start34">'F6'!$H$1:$I$1</definedName>
    <definedName name="Start35">'F7'!$H$1:$I$1</definedName>
    <definedName name="Start36">'F8'!$H$1:$I$1</definedName>
    <definedName name="Start37">'F9'!$H$1:$I$1</definedName>
    <definedName name="Start38">'F10'!$H$1:$I$1</definedName>
    <definedName name="Start39">'F11'!$H$1:$I$1</definedName>
    <definedName name="Start4">'T3'!$H$1:$I$1</definedName>
    <definedName name="Start40">'F12'!$H$1:$I$1</definedName>
    <definedName name="Start41">'F13'!$H$1:$I$1</definedName>
    <definedName name="Start42">'F14'!$H$1:$I$1</definedName>
    <definedName name="Start43">'F15'!$H$1:$I$1</definedName>
    <definedName name="Start44">'F16'!$H$1:$I$1</definedName>
    <definedName name="Start45">'F17'!$H$1:$I$1</definedName>
    <definedName name="Start46">'F18'!$H$1:$I$1</definedName>
    <definedName name="Start47">'F19'!$H$1:$I$1</definedName>
    <definedName name="Start48">'F20'!$H$1:$I$1</definedName>
    <definedName name="Start49">'F21'!$H$1:$I$1</definedName>
    <definedName name="Start5">'T4'!$H$1:$I$1</definedName>
    <definedName name="Start50">'F22'!$H$1:$I$1</definedName>
    <definedName name="Start51">'F23'!$H$1:$I$1</definedName>
    <definedName name="Start52">'F24'!$H$1:$I$1</definedName>
    <definedName name="Start53">'F25'!$H$1:$I$1</definedName>
    <definedName name="Start54">'F26'!$H$1:$I$1</definedName>
    <definedName name="Start55">'F27'!$H$1:$I$1</definedName>
    <definedName name="Start56">'F28'!$H$1:$I$1</definedName>
    <definedName name="Start57">'F29'!$H$1:$I$1</definedName>
    <definedName name="Start58">'F30'!$H$1:$I$1</definedName>
    <definedName name="Start59">'F31'!$H$1:$I$1</definedName>
    <definedName name="Start6">'T5'!$H$1:$I$1</definedName>
    <definedName name="Start60">'F32'!$H$1:$I$1</definedName>
    <definedName name="Start61">'F33-34'!$H$1:$I$1</definedName>
    <definedName name="Start62">'F35-36'!$H$1:$I$1</definedName>
    <definedName name="Start63">'F37-38'!$H$1:$I$1</definedName>
    <definedName name="Start64">'F39'!$H$1:$I$1</definedName>
    <definedName name="Start65">'F40'!$H$1:$I$1</definedName>
    <definedName name="Start66">'F41'!$H$1:$I$1</definedName>
    <definedName name="Start67">'F42'!$H$1:$I$1</definedName>
    <definedName name="Start68">'F43'!$H$1:$I$1</definedName>
    <definedName name="Start69">'F44'!$H$1:$I$1</definedName>
    <definedName name="Start7">'T6'!$H$1:$I$1</definedName>
    <definedName name="Start70">'F45'!$H$1:$I$1</definedName>
    <definedName name="Start71">'F46'!$H$1:$I$1</definedName>
    <definedName name="Start72">'F47'!$H$1:$I$1</definedName>
    <definedName name="Start73">'F48'!$H$1:$I$1</definedName>
    <definedName name="Start74">'F49'!$H$1:$I$1</definedName>
    <definedName name="Start75">'F50'!$H$1:$I$1</definedName>
    <definedName name="Start76">'F51-54'!$H$1:$I$1</definedName>
    <definedName name="Start77">'F55'!$H$1:$I$1</definedName>
    <definedName name="Start78">'F56-57'!$H$1:$I$1</definedName>
    <definedName name="Start79">'F58'!$H$1:$I$1</definedName>
    <definedName name="Start8" localSheetId="9">'T9'!$H$1:$I$1</definedName>
    <definedName name="Start8">'T7'!$H$1:$I$1</definedName>
    <definedName name="Start80">'F59'!$H$1:$I$1</definedName>
    <definedName name="Start81">'F60'!$H$1:$I$1</definedName>
    <definedName name="Start82">'F61'!$H$1:$I$1</definedName>
    <definedName name="Start83">'F62'!$H$1:$I$1</definedName>
    <definedName name="Start84">'F63'!$H$1:$I$1</definedName>
    <definedName name="Start85">'F64'!$H$1:$I$1</definedName>
    <definedName name="Start86">'F65'!$H$1:$I$1</definedName>
    <definedName name="Start87">'F66'!$H$1:$I$1</definedName>
    <definedName name="Start88">'F67'!$H$1:$I$1</definedName>
    <definedName name="Start89">'F68'!$H$1:$I$1</definedName>
    <definedName name="Start9">'T8'!$H$1:$I$1</definedName>
    <definedName name="Start90">'F69'!$H$1:$I$1</definedName>
    <definedName name="Start91">'F70'!$H$1:$I$1</definedName>
    <definedName name="Start92">'F71-72'!$H$1:$I$1</definedName>
    <definedName name="Start93">'F73-74'!$H$1:$I$1</definedName>
    <definedName name="Start94">'F75-76'!$H$1:$I$1</definedName>
    <definedName name="Start95">'F77'!$H$1:$I$1</definedName>
    <definedName name="Start96">'F78'!$H$1:$I$1</definedName>
    <definedName name="Start97">'F79'!$H$1:$I$1</definedName>
    <definedName name="Start98">'F80'!$H$1:$I$1</definedName>
    <definedName name="Start99">'F81'!$H$1:$I$1</definedName>
  </definedNames>
  <calcPr calcId="191029"/>
  <extLst>
    <ext xmlns:x15="http://schemas.microsoft.com/office/spreadsheetml/2010/11/main" uri="{FCE2AD5D-F65C-4FA6-A056-5C36A1767C68}">
      <x15:dataModel>
        <x15:modelTables>
          <x15:modelTable id="PIB-68ec75f6-bbc0-436b-b2d0-854d6d018720" name="PIB" connection="Excel base_PIBE"/>
        </x15:modelTables>
      </x15:dataModel>
    </ext>
  </extLst>
</workbook>
</file>

<file path=xl/calcChain.xml><?xml version="1.0" encoding="utf-8"?>
<calcChain xmlns="http://schemas.openxmlformats.org/spreadsheetml/2006/main">
  <c r="C18" i="2857" l="1"/>
  <c r="C27" i="2857" s="1"/>
  <c r="C19" i="2857"/>
  <c r="C20" i="2857"/>
  <c r="C21" i="2857"/>
  <c r="C22" i="2857"/>
  <c r="C23" i="2857"/>
  <c r="C24" i="2857"/>
  <c r="C25" i="2857"/>
  <c r="C26" i="2857"/>
  <c r="D20" i="3929"/>
  <c r="C20" i="3929"/>
  <c r="D18" i="3929"/>
  <c r="E17" i="3929"/>
  <c r="D17" i="3929"/>
  <c r="E10" i="3929"/>
  <c r="E20" i="3929" s="1"/>
  <c r="D10" i="3929"/>
  <c r="D19" i="3929" s="1"/>
  <c r="C10" i="3929"/>
  <c r="C18" i="3929" s="1"/>
  <c r="N188" i="3928"/>
  <c r="M188" i="3928"/>
  <c r="I188" i="3928"/>
  <c r="H188" i="3928"/>
  <c r="D188" i="3928"/>
  <c r="C188" i="3928"/>
  <c r="N187" i="3928"/>
  <c r="M187" i="3928"/>
  <c r="I187" i="3928"/>
  <c r="H187" i="3928"/>
  <c r="D187" i="3928"/>
  <c r="C187" i="3928"/>
  <c r="N186" i="3928"/>
  <c r="M186" i="3928"/>
  <c r="I186" i="3928"/>
  <c r="H186" i="3928"/>
  <c r="D186" i="3928"/>
  <c r="C186" i="3928"/>
  <c r="N185" i="3928"/>
  <c r="M185" i="3928"/>
  <c r="I185" i="3928"/>
  <c r="H185" i="3928"/>
  <c r="D185" i="3928"/>
  <c r="C185" i="3928"/>
  <c r="N184" i="3928"/>
  <c r="M184" i="3928"/>
  <c r="I184" i="3928"/>
  <c r="H184" i="3928"/>
  <c r="D184" i="3928"/>
  <c r="C184" i="3928"/>
  <c r="N183" i="3928"/>
  <c r="M183" i="3928"/>
  <c r="I183" i="3928"/>
  <c r="H183" i="3928"/>
  <c r="D183" i="3928"/>
  <c r="C183" i="3928"/>
  <c r="N182" i="3928"/>
  <c r="M182" i="3928"/>
  <c r="I182" i="3928"/>
  <c r="H182" i="3928"/>
  <c r="D182" i="3928"/>
  <c r="C182" i="3928"/>
  <c r="N181" i="3928"/>
  <c r="M181" i="3928"/>
  <c r="I181" i="3928"/>
  <c r="H181" i="3928"/>
  <c r="D181" i="3928"/>
  <c r="C181" i="3928"/>
  <c r="N180" i="3928"/>
  <c r="M180" i="3928"/>
  <c r="I180" i="3928"/>
  <c r="H180" i="3928"/>
  <c r="D180" i="3928"/>
  <c r="C180" i="3928"/>
  <c r="N179" i="3928"/>
  <c r="M179" i="3928"/>
  <c r="I179" i="3928"/>
  <c r="H179" i="3928"/>
  <c r="D179" i="3928"/>
  <c r="C179" i="3928"/>
  <c r="N178" i="3928"/>
  <c r="M178" i="3928"/>
  <c r="I178" i="3928"/>
  <c r="H178" i="3928"/>
  <c r="D178" i="3928"/>
  <c r="C178" i="3928"/>
  <c r="N177" i="3928"/>
  <c r="M177" i="3928"/>
  <c r="I177" i="3928"/>
  <c r="H177" i="3928"/>
  <c r="D177" i="3928"/>
  <c r="C177" i="3928"/>
  <c r="N176" i="3928"/>
  <c r="M176" i="3928"/>
  <c r="I176" i="3928"/>
  <c r="H176" i="3928"/>
  <c r="D176" i="3928"/>
  <c r="C176" i="3928"/>
  <c r="N175" i="3928"/>
  <c r="M175" i="3928"/>
  <c r="I175" i="3928"/>
  <c r="H175" i="3928"/>
  <c r="D175" i="3928"/>
  <c r="C175" i="3928"/>
  <c r="N174" i="3928"/>
  <c r="M174" i="3928"/>
  <c r="I174" i="3928"/>
  <c r="H174" i="3928"/>
  <c r="D174" i="3928"/>
  <c r="C174" i="3928"/>
  <c r="N173" i="3928"/>
  <c r="M173" i="3928"/>
  <c r="I173" i="3928"/>
  <c r="H173" i="3928"/>
  <c r="D173" i="3928"/>
  <c r="C173" i="3928"/>
  <c r="N172" i="3928"/>
  <c r="M172" i="3928"/>
  <c r="I172" i="3928"/>
  <c r="H172" i="3928"/>
  <c r="D172" i="3928"/>
  <c r="C172" i="3928"/>
  <c r="N171" i="3928"/>
  <c r="M171" i="3928"/>
  <c r="I171" i="3928"/>
  <c r="H171" i="3928"/>
  <c r="D171" i="3928"/>
  <c r="C171" i="3928"/>
  <c r="N170" i="3928"/>
  <c r="M170" i="3928"/>
  <c r="I170" i="3928"/>
  <c r="H170" i="3928"/>
  <c r="D170" i="3928"/>
  <c r="C170" i="3928"/>
  <c r="N169" i="3928"/>
  <c r="M169" i="3928"/>
  <c r="I169" i="3928"/>
  <c r="H169" i="3928"/>
  <c r="D169" i="3928"/>
  <c r="C169" i="3928"/>
  <c r="N168" i="3928"/>
  <c r="M168" i="3928"/>
  <c r="I168" i="3928"/>
  <c r="H168" i="3928"/>
  <c r="D168" i="3928"/>
  <c r="C168" i="3928"/>
  <c r="N167" i="3928"/>
  <c r="M167" i="3928"/>
  <c r="I167" i="3928"/>
  <c r="H167" i="3928"/>
  <c r="D167" i="3928"/>
  <c r="C167" i="3928"/>
  <c r="N166" i="3928"/>
  <c r="M166" i="3928"/>
  <c r="I166" i="3928"/>
  <c r="H166" i="3928"/>
  <c r="D166" i="3928"/>
  <c r="C166" i="3928"/>
  <c r="N165" i="3928"/>
  <c r="M165" i="3928"/>
  <c r="I165" i="3928"/>
  <c r="H165" i="3928"/>
  <c r="D165" i="3928"/>
  <c r="C165" i="3928"/>
  <c r="N164" i="3928"/>
  <c r="M164" i="3928"/>
  <c r="I164" i="3928"/>
  <c r="H164" i="3928"/>
  <c r="D164" i="3928"/>
  <c r="C164" i="3928"/>
  <c r="N163" i="3928"/>
  <c r="M163" i="3928"/>
  <c r="I163" i="3928"/>
  <c r="H163" i="3928"/>
  <c r="D163" i="3928"/>
  <c r="C163" i="3928"/>
  <c r="N162" i="3928"/>
  <c r="M162" i="3928"/>
  <c r="I162" i="3928"/>
  <c r="H162" i="3928"/>
  <c r="D162" i="3928"/>
  <c r="C162" i="3928"/>
  <c r="N161" i="3928"/>
  <c r="M161" i="3928"/>
  <c r="I161" i="3928"/>
  <c r="H161" i="3928"/>
  <c r="D161" i="3928"/>
  <c r="C161" i="3928"/>
  <c r="N160" i="3928"/>
  <c r="M160" i="3928"/>
  <c r="I160" i="3928"/>
  <c r="H160" i="3928"/>
  <c r="D160" i="3928"/>
  <c r="C160" i="3928"/>
  <c r="N159" i="3928"/>
  <c r="M159" i="3928"/>
  <c r="I159" i="3928"/>
  <c r="H159" i="3928"/>
  <c r="D159" i="3928"/>
  <c r="C159" i="3928"/>
  <c r="N158" i="3928"/>
  <c r="M158" i="3928"/>
  <c r="I158" i="3928"/>
  <c r="H158" i="3928"/>
  <c r="D158" i="3928"/>
  <c r="C158" i="3928"/>
  <c r="N157" i="3928"/>
  <c r="M157" i="3928"/>
  <c r="I157" i="3928"/>
  <c r="H157" i="3928"/>
  <c r="D157" i="3928"/>
  <c r="C157" i="3928"/>
  <c r="N156" i="3928"/>
  <c r="M156" i="3928"/>
  <c r="I156" i="3928"/>
  <c r="H156" i="3928"/>
  <c r="D156" i="3928"/>
  <c r="C156" i="3928"/>
  <c r="N155" i="3928"/>
  <c r="M155" i="3928"/>
  <c r="I155" i="3928"/>
  <c r="H155" i="3928"/>
  <c r="D155" i="3928"/>
  <c r="C155" i="3928"/>
  <c r="N154" i="3928"/>
  <c r="M154" i="3928"/>
  <c r="I154" i="3928"/>
  <c r="H154" i="3928"/>
  <c r="D154" i="3928"/>
  <c r="C154" i="3928"/>
  <c r="N153" i="3928"/>
  <c r="M153" i="3928"/>
  <c r="I153" i="3928"/>
  <c r="H153" i="3928"/>
  <c r="D153" i="3928"/>
  <c r="C153" i="3928"/>
  <c r="N152" i="3928"/>
  <c r="M152" i="3928"/>
  <c r="I152" i="3928"/>
  <c r="H152" i="3928"/>
  <c r="D152" i="3928"/>
  <c r="C152" i="3928"/>
  <c r="N151" i="3928"/>
  <c r="M151" i="3928"/>
  <c r="I151" i="3928"/>
  <c r="H151" i="3928"/>
  <c r="D151" i="3928"/>
  <c r="C151" i="3928"/>
  <c r="N150" i="3928"/>
  <c r="M150" i="3928"/>
  <c r="I150" i="3928"/>
  <c r="H150" i="3928"/>
  <c r="D150" i="3928"/>
  <c r="C150" i="3928"/>
  <c r="N149" i="3928"/>
  <c r="M149" i="3928"/>
  <c r="I149" i="3928"/>
  <c r="H149" i="3928"/>
  <c r="D149" i="3928"/>
  <c r="C149" i="3928"/>
  <c r="N148" i="3928"/>
  <c r="M148" i="3928"/>
  <c r="I148" i="3928"/>
  <c r="H148" i="3928"/>
  <c r="D148" i="3928"/>
  <c r="C148" i="3928"/>
  <c r="N147" i="3928"/>
  <c r="M147" i="3928"/>
  <c r="I147" i="3928"/>
  <c r="H147" i="3928"/>
  <c r="D147" i="3928"/>
  <c r="C147" i="3928"/>
  <c r="N146" i="3928"/>
  <c r="M146" i="3928"/>
  <c r="I146" i="3928"/>
  <c r="H146" i="3928"/>
  <c r="D146" i="3928"/>
  <c r="C146" i="3928"/>
  <c r="N145" i="3928"/>
  <c r="M145" i="3928"/>
  <c r="I145" i="3928"/>
  <c r="H145" i="3928"/>
  <c r="D145" i="3928"/>
  <c r="C145" i="3928"/>
  <c r="N144" i="3928"/>
  <c r="M144" i="3928"/>
  <c r="I144" i="3928"/>
  <c r="H144" i="3928"/>
  <c r="D144" i="3928"/>
  <c r="C144" i="3928"/>
  <c r="N143" i="3928"/>
  <c r="M143" i="3928"/>
  <c r="I143" i="3928"/>
  <c r="H143" i="3928"/>
  <c r="D143" i="3928"/>
  <c r="C143" i="3928"/>
  <c r="N142" i="3928"/>
  <c r="M142" i="3928"/>
  <c r="I142" i="3928"/>
  <c r="H142" i="3928"/>
  <c r="D142" i="3928"/>
  <c r="C142" i="3928"/>
  <c r="N141" i="3928"/>
  <c r="M141" i="3928"/>
  <c r="I141" i="3928"/>
  <c r="H141" i="3928"/>
  <c r="D141" i="3928"/>
  <c r="C141" i="3928"/>
  <c r="N140" i="3928"/>
  <c r="M140" i="3928"/>
  <c r="I140" i="3928"/>
  <c r="H140" i="3928"/>
  <c r="D140" i="3928"/>
  <c r="C140" i="3928"/>
  <c r="N139" i="3928"/>
  <c r="M139" i="3928"/>
  <c r="I139" i="3928"/>
  <c r="H139" i="3928"/>
  <c r="D139" i="3928"/>
  <c r="C139" i="3928"/>
  <c r="N138" i="3928"/>
  <c r="M138" i="3928"/>
  <c r="I138" i="3928"/>
  <c r="H138" i="3928"/>
  <c r="D138" i="3928"/>
  <c r="C138" i="3928"/>
  <c r="N137" i="3928"/>
  <c r="M137" i="3928"/>
  <c r="I137" i="3928"/>
  <c r="H137" i="3928"/>
  <c r="D137" i="3928"/>
  <c r="C137" i="3928"/>
  <c r="N136" i="3928"/>
  <c r="M136" i="3928"/>
  <c r="I136" i="3928"/>
  <c r="H136" i="3928"/>
  <c r="D136" i="3928"/>
  <c r="C136" i="3928"/>
  <c r="N135" i="3928"/>
  <c r="M135" i="3928"/>
  <c r="I135" i="3928"/>
  <c r="H135" i="3928"/>
  <c r="D135" i="3928"/>
  <c r="C135" i="3928"/>
  <c r="N134" i="3928"/>
  <c r="M134" i="3928"/>
  <c r="I134" i="3928"/>
  <c r="H134" i="3928"/>
  <c r="D134" i="3928"/>
  <c r="C134" i="3928"/>
  <c r="N133" i="3928"/>
  <c r="M133" i="3928"/>
  <c r="I133" i="3928"/>
  <c r="H133" i="3928"/>
  <c r="D133" i="3928"/>
  <c r="C133" i="3928"/>
  <c r="N132" i="3928"/>
  <c r="M132" i="3928"/>
  <c r="I132" i="3928"/>
  <c r="H132" i="3928"/>
  <c r="D132" i="3928"/>
  <c r="C132" i="3928"/>
  <c r="N131" i="3928"/>
  <c r="M131" i="3928"/>
  <c r="I131" i="3928"/>
  <c r="H131" i="3928"/>
  <c r="D131" i="3928"/>
  <c r="C131" i="3928"/>
  <c r="N130" i="3928"/>
  <c r="M130" i="3928"/>
  <c r="I130" i="3928"/>
  <c r="H130" i="3928"/>
  <c r="D130" i="3928"/>
  <c r="C130" i="3928"/>
  <c r="N129" i="3928"/>
  <c r="M129" i="3928"/>
  <c r="I129" i="3928"/>
  <c r="H129" i="3928"/>
  <c r="D129" i="3928"/>
  <c r="C129" i="3928"/>
  <c r="N128" i="3928"/>
  <c r="M128" i="3928"/>
  <c r="I128" i="3928"/>
  <c r="H128" i="3928"/>
  <c r="D128" i="3928"/>
  <c r="C128" i="3928"/>
  <c r="N127" i="3928"/>
  <c r="M127" i="3928"/>
  <c r="I127" i="3928"/>
  <c r="H127" i="3928"/>
  <c r="D127" i="3928"/>
  <c r="C127" i="3928"/>
  <c r="N126" i="3928"/>
  <c r="M126" i="3928"/>
  <c r="I126" i="3928"/>
  <c r="H126" i="3928"/>
  <c r="D126" i="3928"/>
  <c r="C126" i="3928"/>
  <c r="N125" i="3928"/>
  <c r="M125" i="3928"/>
  <c r="I125" i="3928"/>
  <c r="H125" i="3928"/>
  <c r="D125" i="3928"/>
  <c r="C125" i="3928"/>
  <c r="N124" i="3928"/>
  <c r="M124" i="3928"/>
  <c r="I124" i="3928"/>
  <c r="H124" i="3928"/>
  <c r="D124" i="3928"/>
  <c r="C124" i="3928"/>
  <c r="N123" i="3928"/>
  <c r="M123" i="3928"/>
  <c r="I123" i="3928"/>
  <c r="H123" i="3928"/>
  <c r="D123" i="3928"/>
  <c r="C123" i="3928"/>
  <c r="N122" i="3928"/>
  <c r="M122" i="3928"/>
  <c r="I122" i="3928"/>
  <c r="H122" i="3928"/>
  <c r="D122" i="3928"/>
  <c r="C122" i="3928"/>
  <c r="N121" i="3928"/>
  <c r="M121" i="3928"/>
  <c r="I121" i="3928"/>
  <c r="H121" i="3928"/>
  <c r="D121" i="3928"/>
  <c r="C121" i="3928"/>
  <c r="N120" i="3928"/>
  <c r="M120" i="3928"/>
  <c r="I120" i="3928"/>
  <c r="H120" i="3928"/>
  <c r="D120" i="3928"/>
  <c r="C120" i="3928"/>
  <c r="N119" i="3928"/>
  <c r="M119" i="3928"/>
  <c r="I119" i="3928"/>
  <c r="H119" i="3928"/>
  <c r="D119" i="3928"/>
  <c r="C119" i="3928"/>
  <c r="N118" i="3928"/>
  <c r="M118" i="3928"/>
  <c r="I118" i="3928"/>
  <c r="H118" i="3928"/>
  <c r="D118" i="3928"/>
  <c r="C118" i="3928"/>
  <c r="N117" i="3928"/>
  <c r="M117" i="3928"/>
  <c r="I117" i="3928"/>
  <c r="H117" i="3928"/>
  <c r="D117" i="3928"/>
  <c r="C117" i="3928"/>
  <c r="N116" i="3928"/>
  <c r="M116" i="3928"/>
  <c r="I116" i="3928"/>
  <c r="H116" i="3928"/>
  <c r="D116" i="3928"/>
  <c r="C116" i="3928"/>
  <c r="N115" i="3928"/>
  <c r="M115" i="3928"/>
  <c r="I115" i="3928"/>
  <c r="H115" i="3928"/>
  <c r="D115" i="3928"/>
  <c r="C115" i="3928"/>
  <c r="N114" i="3928"/>
  <c r="M114" i="3928"/>
  <c r="I114" i="3928"/>
  <c r="H114" i="3928"/>
  <c r="D114" i="3928"/>
  <c r="C114" i="3928"/>
  <c r="N113" i="3928"/>
  <c r="M113" i="3928"/>
  <c r="I113" i="3928"/>
  <c r="H113" i="3928"/>
  <c r="D113" i="3928"/>
  <c r="C113" i="3928"/>
  <c r="N112" i="3928"/>
  <c r="M112" i="3928"/>
  <c r="I112" i="3928"/>
  <c r="H112" i="3928"/>
  <c r="D112" i="3928"/>
  <c r="C112" i="3928"/>
  <c r="N111" i="3928"/>
  <c r="M111" i="3928"/>
  <c r="I111" i="3928"/>
  <c r="H111" i="3928"/>
  <c r="D111" i="3928"/>
  <c r="C111" i="3928"/>
  <c r="N110" i="3928"/>
  <c r="M110" i="3928"/>
  <c r="I110" i="3928"/>
  <c r="H110" i="3928"/>
  <c r="D110" i="3928"/>
  <c r="C110" i="3928"/>
  <c r="N109" i="3928"/>
  <c r="M109" i="3928"/>
  <c r="I109" i="3928"/>
  <c r="H109" i="3928"/>
  <c r="D109" i="3928"/>
  <c r="C109" i="3928"/>
  <c r="N108" i="3928"/>
  <c r="M108" i="3928"/>
  <c r="I108" i="3928"/>
  <c r="H108" i="3928"/>
  <c r="D108" i="3928"/>
  <c r="C108" i="3928"/>
  <c r="N107" i="3928"/>
  <c r="M107" i="3928"/>
  <c r="I107" i="3928"/>
  <c r="H107" i="3928"/>
  <c r="D107" i="3928"/>
  <c r="C107" i="3928"/>
  <c r="N106" i="3928"/>
  <c r="M106" i="3928"/>
  <c r="I106" i="3928"/>
  <c r="H106" i="3928"/>
  <c r="D106" i="3928"/>
  <c r="C106" i="3928"/>
  <c r="N105" i="3928"/>
  <c r="M105" i="3928"/>
  <c r="I105" i="3928"/>
  <c r="H105" i="3928"/>
  <c r="D105" i="3928"/>
  <c r="C105" i="3928"/>
  <c r="N104" i="3928"/>
  <c r="M104" i="3928"/>
  <c r="I104" i="3928"/>
  <c r="H104" i="3928"/>
  <c r="D104" i="3928"/>
  <c r="C104" i="3928"/>
  <c r="N103" i="3928"/>
  <c r="M103" i="3928"/>
  <c r="I103" i="3928"/>
  <c r="H103" i="3928"/>
  <c r="D103" i="3928"/>
  <c r="C103" i="3928"/>
  <c r="N102" i="3928"/>
  <c r="M102" i="3928"/>
  <c r="I102" i="3928"/>
  <c r="H102" i="3928"/>
  <c r="D102" i="3928"/>
  <c r="C102" i="3928"/>
  <c r="N101" i="3928"/>
  <c r="M101" i="3928"/>
  <c r="I101" i="3928"/>
  <c r="H101" i="3928"/>
  <c r="D101" i="3928"/>
  <c r="C101" i="3928"/>
  <c r="N100" i="3928"/>
  <c r="M100" i="3928"/>
  <c r="I100" i="3928"/>
  <c r="H100" i="3928"/>
  <c r="D100" i="3928"/>
  <c r="C100" i="3928"/>
  <c r="N99" i="3928"/>
  <c r="M99" i="3928"/>
  <c r="I99" i="3928"/>
  <c r="H99" i="3928"/>
  <c r="D99" i="3928"/>
  <c r="C99" i="3928"/>
  <c r="N98" i="3928"/>
  <c r="M98" i="3928"/>
  <c r="I98" i="3928"/>
  <c r="H98" i="3928"/>
  <c r="D98" i="3928"/>
  <c r="C98" i="3928"/>
  <c r="N97" i="3928"/>
  <c r="M97" i="3928"/>
  <c r="I97" i="3928"/>
  <c r="H97" i="3928"/>
  <c r="D97" i="3928"/>
  <c r="C97" i="3928"/>
  <c r="N96" i="3928"/>
  <c r="M96" i="3928"/>
  <c r="I96" i="3928"/>
  <c r="H96" i="3928"/>
  <c r="D96" i="3928"/>
  <c r="C96" i="3928"/>
  <c r="N95" i="3928"/>
  <c r="M95" i="3928"/>
  <c r="I95" i="3928"/>
  <c r="H95" i="3928"/>
  <c r="D95" i="3928"/>
  <c r="C95" i="3928"/>
  <c r="N94" i="3928"/>
  <c r="M94" i="3928"/>
  <c r="I94" i="3928"/>
  <c r="H94" i="3928"/>
  <c r="D94" i="3928"/>
  <c r="C94" i="3928"/>
  <c r="N93" i="3928"/>
  <c r="M93" i="3928"/>
  <c r="I93" i="3928"/>
  <c r="H93" i="3928"/>
  <c r="D93" i="3928"/>
  <c r="C93" i="3928"/>
  <c r="N92" i="3928"/>
  <c r="M92" i="3928"/>
  <c r="I92" i="3928"/>
  <c r="H92" i="3928"/>
  <c r="D92" i="3928"/>
  <c r="C92" i="3928"/>
  <c r="N91" i="3928"/>
  <c r="M91" i="3928"/>
  <c r="I91" i="3928"/>
  <c r="H91" i="3928"/>
  <c r="D91" i="3928"/>
  <c r="C91" i="3928"/>
  <c r="N90" i="3928"/>
  <c r="M90" i="3928"/>
  <c r="I90" i="3928"/>
  <c r="H90" i="3928"/>
  <c r="D90" i="3928"/>
  <c r="C90" i="3928"/>
  <c r="N89" i="3928"/>
  <c r="M89" i="3928"/>
  <c r="I89" i="3928"/>
  <c r="H89" i="3928"/>
  <c r="D89" i="3928"/>
  <c r="C89" i="3928"/>
  <c r="N88" i="3928"/>
  <c r="M88" i="3928"/>
  <c r="I88" i="3928"/>
  <c r="H88" i="3928"/>
  <c r="D88" i="3928"/>
  <c r="C88" i="3928"/>
  <c r="N87" i="3928"/>
  <c r="M87" i="3928"/>
  <c r="I87" i="3928"/>
  <c r="H87" i="3928"/>
  <c r="D87" i="3928"/>
  <c r="C87" i="3928"/>
  <c r="N86" i="3928"/>
  <c r="M86" i="3928"/>
  <c r="I86" i="3928"/>
  <c r="H86" i="3928"/>
  <c r="D86" i="3928"/>
  <c r="C86" i="3928"/>
  <c r="N85" i="3928"/>
  <c r="M85" i="3928"/>
  <c r="I85" i="3928"/>
  <c r="H85" i="3928"/>
  <c r="D85" i="3928"/>
  <c r="C85" i="3928"/>
  <c r="N84" i="3928"/>
  <c r="M84" i="3928"/>
  <c r="I84" i="3928"/>
  <c r="H84" i="3928"/>
  <c r="D84" i="3928"/>
  <c r="C84" i="3928"/>
  <c r="N83" i="3928"/>
  <c r="M83" i="3928"/>
  <c r="I83" i="3928"/>
  <c r="H83" i="3928"/>
  <c r="D83" i="3928"/>
  <c r="C83" i="3928"/>
  <c r="N82" i="3928"/>
  <c r="M82" i="3928"/>
  <c r="I82" i="3928"/>
  <c r="H82" i="3928"/>
  <c r="D82" i="3928"/>
  <c r="C82" i="3928"/>
  <c r="N81" i="3928"/>
  <c r="M81" i="3928"/>
  <c r="I81" i="3928"/>
  <c r="H81" i="3928"/>
  <c r="D81" i="3928"/>
  <c r="C81" i="3928"/>
  <c r="N80" i="3928"/>
  <c r="M80" i="3928"/>
  <c r="I80" i="3928"/>
  <c r="H80" i="3928"/>
  <c r="D80" i="3928"/>
  <c r="C80" i="3928"/>
  <c r="N79" i="3928"/>
  <c r="M79" i="3928"/>
  <c r="I79" i="3928"/>
  <c r="H79" i="3928"/>
  <c r="D79" i="3928"/>
  <c r="C79" i="3928"/>
  <c r="N78" i="3928"/>
  <c r="M78" i="3928"/>
  <c r="I78" i="3928"/>
  <c r="H78" i="3928"/>
  <c r="D78" i="3928"/>
  <c r="C78" i="3928"/>
  <c r="N77" i="3928"/>
  <c r="M77" i="3928"/>
  <c r="I77" i="3928"/>
  <c r="H77" i="3928"/>
  <c r="D77" i="3928"/>
  <c r="C77" i="3928"/>
  <c r="N76" i="3928"/>
  <c r="M76" i="3928"/>
  <c r="I76" i="3928"/>
  <c r="H76" i="3928"/>
  <c r="D76" i="3928"/>
  <c r="C76" i="3928"/>
  <c r="N75" i="3928"/>
  <c r="M75" i="3928"/>
  <c r="I75" i="3928"/>
  <c r="H75" i="3928"/>
  <c r="D75" i="3928"/>
  <c r="C75" i="3928"/>
  <c r="N74" i="3928"/>
  <c r="M74" i="3928"/>
  <c r="I74" i="3928"/>
  <c r="H74" i="3928"/>
  <c r="D74" i="3928"/>
  <c r="C74" i="3928"/>
  <c r="N73" i="3928"/>
  <c r="M73" i="3928"/>
  <c r="I73" i="3928"/>
  <c r="H73" i="3928"/>
  <c r="D73" i="3928"/>
  <c r="C73" i="3928"/>
  <c r="N72" i="3928"/>
  <c r="M72" i="3928"/>
  <c r="I72" i="3928"/>
  <c r="H72" i="3928"/>
  <c r="D72" i="3928"/>
  <c r="C72" i="3928"/>
  <c r="N71" i="3928"/>
  <c r="M71" i="3928"/>
  <c r="I71" i="3928"/>
  <c r="H71" i="3928"/>
  <c r="D71" i="3928"/>
  <c r="C71" i="3928"/>
  <c r="N70" i="3928"/>
  <c r="M70" i="3928"/>
  <c r="I70" i="3928"/>
  <c r="H70" i="3928"/>
  <c r="D70" i="3928"/>
  <c r="C70" i="3928"/>
  <c r="N69" i="3928"/>
  <c r="M69" i="3928"/>
  <c r="I69" i="3928"/>
  <c r="H69" i="3928"/>
  <c r="D69" i="3928"/>
  <c r="C69" i="3928"/>
  <c r="N68" i="3928"/>
  <c r="M68" i="3928"/>
  <c r="I68" i="3928"/>
  <c r="H68" i="3928"/>
  <c r="D68" i="3928"/>
  <c r="C68" i="3928"/>
  <c r="N67" i="3928"/>
  <c r="M67" i="3928"/>
  <c r="I67" i="3928"/>
  <c r="H67" i="3928"/>
  <c r="D67" i="3928"/>
  <c r="C67" i="3928"/>
  <c r="N66" i="3928"/>
  <c r="M66" i="3928"/>
  <c r="I66" i="3928"/>
  <c r="H66" i="3928"/>
  <c r="D66" i="3928"/>
  <c r="C66" i="3928"/>
  <c r="N65" i="3928"/>
  <c r="M65" i="3928"/>
  <c r="I65" i="3928"/>
  <c r="H65" i="3928"/>
  <c r="D65" i="3928"/>
  <c r="C65" i="3928"/>
  <c r="N64" i="3928"/>
  <c r="M64" i="3928"/>
  <c r="I64" i="3928"/>
  <c r="H64" i="3928"/>
  <c r="D64" i="3928"/>
  <c r="C64" i="3928"/>
  <c r="N63" i="3928"/>
  <c r="M63" i="3928"/>
  <c r="I63" i="3928"/>
  <c r="H63" i="3928"/>
  <c r="D63" i="3928"/>
  <c r="C63" i="3928"/>
  <c r="N62" i="3928"/>
  <c r="M62" i="3928"/>
  <c r="I62" i="3928"/>
  <c r="H62" i="3928"/>
  <c r="D62" i="3928"/>
  <c r="C62" i="3928"/>
  <c r="N61" i="3928"/>
  <c r="M61" i="3928"/>
  <c r="I61" i="3928"/>
  <c r="H61" i="3928"/>
  <c r="D61" i="3928"/>
  <c r="C61" i="3928"/>
  <c r="N60" i="3928"/>
  <c r="M60" i="3928"/>
  <c r="I60" i="3928"/>
  <c r="H60" i="3928"/>
  <c r="D60" i="3928"/>
  <c r="C60" i="3928"/>
  <c r="N59" i="3928"/>
  <c r="M59" i="3928"/>
  <c r="I59" i="3928"/>
  <c r="H59" i="3928"/>
  <c r="D59" i="3928"/>
  <c r="C59" i="3928"/>
  <c r="N58" i="3928"/>
  <c r="M58" i="3928"/>
  <c r="I58" i="3928"/>
  <c r="H58" i="3928"/>
  <c r="D58" i="3928"/>
  <c r="C58" i="3928"/>
  <c r="N57" i="3928"/>
  <c r="M57" i="3928"/>
  <c r="I57" i="3928"/>
  <c r="H57" i="3928"/>
  <c r="D57" i="3928"/>
  <c r="C57" i="3928"/>
  <c r="N56" i="3928"/>
  <c r="M56" i="3928"/>
  <c r="I56" i="3928"/>
  <c r="H56" i="3928"/>
  <c r="D56" i="3928"/>
  <c r="C56" i="3928"/>
  <c r="N55" i="3928"/>
  <c r="M55" i="3928"/>
  <c r="I55" i="3928"/>
  <c r="H55" i="3928"/>
  <c r="D55" i="3928"/>
  <c r="C55" i="3928"/>
  <c r="N54" i="3928"/>
  <c r="M54" i="3928"/>
  <c r="I54" i="3928"/>
  <c r="H54" i="3928"/>
  <c r="D54" i="3928"/>
  <c r="C54" i="3928"/>
  <c r="N53" i="3928"/>
  <c r="M53" i="3928"/>
  <c r="I53" i="3928"/>
  <c r="H53" i="3928"/>
  <c r="D53" i="3928"/>
  <c r="C53" i="3928"/>
  <c r="N52" i="3928"/>
  <c r="M52" i="3928"/>
  <c r="I52" i="3928"/>
  <c r="H52" i="3928"/>
  <c r="D52" i="3928"/>
  <c r="C52" i="3928"/>
  <c r="N51" i="3928"/>
  <c r="M51" i="3928"/>
  <c r="I51" i="3928"/>
  <c r="H51" i="3928"/>
  <c r="D51" i="3928"/>
  <c r="C51" i="3928"/>
  <c r="N50" i="3928"/>
  <c r="M50" i="3928"/>
  <c r="I50" i="3928"/>
  <c r="H50" i="3928"/>
  <c r="D50" i="3928"/>
  <c r="C50" i="3928"/>
  <c r="N49" i="3928"/>
  <c r="M49" i="3928"/>
  <c r="I49" i="3928"/>
  <c r="H49" i="3928"/>
  <c r="D49" i="3928"/>
  <c r="C49" i="3928"/>
  <c r="N48" i="3928"/>
  <c r="M48" i="3928"/>
  <c r="I48" i="3928"/>
  <c r="H48" i="3928"/>
  <c r="D48" i="3928"/>
  <c r="C48" i="3928"/>
  <c r="N47" i="3928"/>
  <c r="M47" i="3928"/>
  <c r="I47" i="3928"/>
  <c r="H47" i="3928"/>
  <c r="D47" i="3928"/>
  <c r="C47" i="3928"/>
  <c r="N46" i="3928"/>
  <c r="M46" i="3928"/>
  <c r="I46" i="3928"/>
  <c r="H46" i="3928"/>
  <c r="D46" i="3928"/>
  <c r="C46" i="3928"/>
  <c r="N45" i="3928"/>
  <c r="M45" i="3928"/>
  <c r="I45" i="3928"/>
  <c r="H45" i="3928"/>
  <c r="D45" i="3928"/>
  <c r="C45" i="3928"/>
  <c r="N44" i="3928"/>
  <c r="M44" i="3928"/>
  <c r="I44" i="3928"/>
  <c r="H44" i="3928"/>
  <c r="D44" i="3928"/>
  <c r="C44" i="3928"/>
  <c r="N43" i="3928"/>
  <c r="M43" i="3928"/>
  <c r="I43" i="3928"/>
  <c r="H43" i="3928"/>
  <c r="D43" i="3928"/>
  <c r="C43" i="3928"/>
  <c r="N42" i="3928"/>
  <c r="M42" i="3928"/>
  <c r="I42" i="3928"/>
  <c r="H42" i="3928"/>
  <c r="D42" i="3928"/>
  <c r="C42" i="3928"/>
  <c r="N41" i="3928"/>
  <c r="M41" i="3928"/>
  <c r="I41" i="3928"/>
  <c r="H41" i="3928"/>
  <c r="D41" i="3928"/>
  <c r="C41" i="3928"/>
  <c r="N40" i="3928"/>
  <c r="M40" i="3928"/>
  <c r="I40" i="3928"/>
  <c r="H40" i="3928"/>
  <c r="D40" i="3928"/>
  <c r="C40" i="3928"/>
  <c r="N39" i="3928"/>
  <c r="M39" i="3928"/>
  <c r="I39" i="3928"/>
  <c r="H39" i="3928"/>
  <c r="D39" i="3928"/>
  <c r="C39" i="3928"/>
  <c r="N38" i="3928"/>
  <c r="M38" i="3928"/>
  <c r="I38" i="3928"/>
  <c r="H38" i="3928"/>
  <c r="D38" i="3928"/>
  <c r="C38" i="3928"/>
  <c r="N37" i="3928"/>
  <c r="M37" i="3928"/>
  <c r="I37" i="3928"/>
  <c r="H37" i="3928"/>
  <c r="D37" i="3928"/>
  <c r="C37" i="3928"/>
  <c r="N36" i="3928"/>
  <c r="M36" i="3928"/>
  <c r="I36" i="3928"/>
  <c r="H36" i="3928"/>
  <c r="D36" i="3928"/>
  <c r="C36" i="3928"/>
  <c r="N35" i="3928"/>
  <c r="M35" i="3928"/>
  <c r="I35" i="3928"/>
  <c r="H35" i="3928"/>
  <c r="D35" i="3928"/>
  <c r="C35" i="3928"/>
  <c r="N34" i="3928"/>
  <c r="M34" i="3928"/>
  <c r="I34" i="3928"/>
  <c r="H34" i="3928"/>
  <c r="D34" i="3928"/>
  <c r="C34" i="3928"/>
  <c r="N33" i="3928"/>
  <c r="M33" i="3928"/>
  <c r="I33" i="3928"/>
  <c r="H33" i="3928"/>
  <c r="D33" i="3928"/>
  <c r="C33" i="3928"/>
  <c r="N32" i="3928"/>
  <c r="M32" i="3928"/>
  <c r="I32" i="3928"/>
  <c r="H32" i="3928"/>
  <c r="D32" i="3928"/>
  <c r="C32" i="3928"/>
  <c r="N31" i="3928"/>
  <c r="M31" i="3928"/>
  <c r="I31" i="3928"/>
  <c r="H31" i="3928"/>
  <c r="D31" i="3928"/>
  <c r="C31" i="3928"/>
  <c r="N30" i="3928"/>
  <c r="M30" i="3928"/>
  <c r="I30" i="3928"/>
  <c r="H30" i="3928"/>
  <c r="D30" i="3928"/>
  <c r="C30" i="3928"/>
  <c r="N29" i="3928"/>
  <c r="M29" i="3928"/>
  <c r="I29" i="3928"/>
  <c r="H29" i="3928"/>
  <c r="D29" i="3928"/>
  <c r="C29" i="3928"/>
  <c r="N28" i="3928"/>
  <c r="M28" i="3928"/>
  <c r="I28" i="3928"/>
  <c r="H28" i="3928"/>
  <c r="D28" i="3928"/>
  <c r="C28" i="3928"/>
  <c r="N27" i="3928"/>
  <c r="M27" i="3928"/>
  <c r="I27" i="3928"/>
  <c r="H27" i="3928"/>
  <c r="D27" i="3928"/>
  <c r="C27" i="3928"/>
  <c r="N26" i="3928"/>
  <c r="M26" i="3928"/>
  <c r="I26" i="3928"/>
  <c r="H26" i="3928"/>
  <c r="D26" i="3928"/>
  <c r="C26" i="3928"/>
  <c r="N25" i="3928"/>
  <c r="M25" i="3928"/>
  <c r="I25" i="3928"/>
  <c r="H25" i="3928"/>
  <c r="D25" i="3928"/>
  <c r="C25" i="3928"/>
  <c r="N24" i="3928"/>
  <c r="M24" i="3928"/>
  <c r="I24" i="3928"/>
  <c r="H24" i="3928"/>
  <c r="D24" i="3928"/>
  <c r="C24" i="3928"/>
  <c r="N23" i="3928"/>
  <c r="M23" i="3928"/>
  <c r="I23" i="3928"/>
  <c r="H23" i="3928"/>
  <c r="D23" i="3928"/>
  <c r="C23" i="3928"/>
  <c r="N22" i="3928"/>
  <c r="M22" i="3928"/>
  <c r="I22" i="3928"/>
  <c r="H22" i="3928"/>
  <c r="D22" i="3928"/>
  <c r="C22" i="3928"/>
  <c r="N21" i="3928"/>
  <c r="M21" i="3928"/>
  <c r="I21" i="3928"/>
  <c r="H21" i="3928"/>
  <c r="D21" i="3928"/>
  <c r="C21" i="3928"/>
  <c r="N20" i="3928"/>
  <c r="M20" i="3928"/>
  <c r="I20" i="3928"/>
  <c r="H20" i="3928"/>
  <c r="D20" i="3928"/>
  <c r="C20" i="3928"/>
  <c r="N19" i="3928"/>
  <c r="M19" i="3928"/>
  <c r="I19" i="3928"/>
  <c r="H19" i="3928"/>
  <c r="D19" i="3928"/>
  <c r="C19" i="3928"/>
  <c r="N18" i="3928"/>
  <c r="I18" i="3928"/>
  <c r="D18" i="3928"/>
  <c r="N17" i="3928"/>
  <c r="I17" i="3928"/>
  <c r="D17" i="3928"/>
  <c r="N16" i="3928"/>
  <c r="I16" i="3928"/>
  <c r="D16" i="3928"/>
  <c r="N15" i="3928"/>
  <c r="I15" i="3928"/>
  <c r="D15" i="3928"/>
  <c r="N14" i="3928"/>
  <c r="I14" i="3928"/>
  <c r="D14" i="3928"/>
  <c r="N13" i="3928"/>
  <c r="I13" i="3928"/>
  <c r="D13" i="3928"/>
  <c r="N12" i="3928"/>
  <c r="I12" i="3928"/>
  <c r="D12" i="3928"/>
  <c r="N11" i="3928"/>
  <c r="I11" i="3928"/>
  <c r="D11" i="3928"/>
  <c r="N10" i="3928"/>
  <c r="I10" i="3928"/>
  <c r="D10" i="3928"/>
  <c r="N9" i="3928"/>
  <c r="I9" i="3928"/>
  <c r="D9" i="3928"/>
  <c r="N8" i="3928"/>
  <c r="I8" i="3928"/>
  <c r="D8" i="3928"/>
  <c r="D40" i="3925"/>
  <c r="D38" i="3925"/>
  <c r="D37" i="3925"/>
  <c r="D36" i="3925"/>
  <c r="D35" i="3925"/>
  <c r="D34" i="3925"/>
  <c r="D33" i="3925"/>
  <c r="D32" i="3925"/>
  <c r="D31" i="3925"/>
  <c r="D30" i="3925"/>
  <c r="D29" i="3925"/>
  <c r="D28" i="3925"/>
  <c r="D27" i="3925"/>
  <c r="D26" i="3925"/>
  <c r="D25" i="3925"/>
  <c r="D24" i="3925"/>
  <c r="D23" i="3925"/>
  <c r="D22" i="3925"/>
  <c r="D21" i="3925"/>
  <c r="D20" i="3925"/>
  <c r="D19" i="3925"/>
  <c r="D18" i="3925"/>
  <c r="D17" i="3925"/>
  <c r="D16" i="3925"/>
  <c r="D15" i="3925"/>
  <c r="D14" i="3925"/>
  <c r="D13" i="3925"/>
  <c r="D12" i="3925"/>
  <c r="D11" i="3925"/>
  <c r="D10" i="3925"/>
  <c r="D9" i="3925"/>
  <c r="D8" i="3925"/>
  <c r="D7" i="3925"/>
  <c r="J30" i="3923"/>
  <c r="I30" i="3923"/>
  <c r="H30" i="3923"/>
  <c r="C16" i="3929" l="1"/>
  <c r="E18" i="3929"/>
  <c r="D16" i="3929"/>
  <c r="C19" i="3929"/>
  <c r="E16" i="3929"/>
  <c r="C17" i="3929"/>
  <c r="E19" i="3929"/>
  <c r="AN13" i="3413" l="1"/>
  <c r="AM13" i="3413"/>
  <c r="AL13" i="3413"/>
  <c r="AK13" i="3413"/>
  <c r="AN12" i="3413"/>
  <c r="AM12" i="3413"/>
  <c r="AL12" i="3413"/>
  <c r="AK12" i="3413"/>
  <c r="AN11" i="3413"/>
  <c r="AM11" i="3413"/>
  <c r="AL11" i="3413"/>
  <c r="AK11" i="3413"/>
  <c r="AN10" i="3413"/>
  <c r="AM10" i="3413"/>
  <c r="AL10" i="3413"/>
  <c r="AK10" i="3413"/>
  <c r="AN9" i="3413"/>
  <c r="AM9" i="3413"/>
  <c r="AL9" i="3413"/>
  <c r="AK9" i="3413"/>
  <c r="AN8" i="3413"/>
  <c r="AM8" i="3413"/>
  <c r="AL8" i="3413"/>
  <c r="AK8" i="3413"/>
  <c r="B28" i="3895" l="1"/>
  <c r="B9" i="3895" s="1"/>
  <c r="B24" i="3894"/>
  <c r="B23" i="3894"/>
  <c r="G39" i="3893"/>
  <c r="G38" i="3893"/>
  <c r="G37" i="3893"/>
  <c r="G36" i="3893"/>
  <c r="G35" i="3893"/>
  <c r="G34" i="3893"/>
  <c r="G33" i="3893"/>
  <c r="G32" i="3893"/>
  <c r="G31" i="3893"/>
  <c r="G30" i="3893"/>
  <c r="G29" i="3893"/>
  <c r="G28" i="3893"/>
  <c r="G27" i="3893"/>
  <c r="G26" i="3893"/>
  <c r="G25" i="3893"/>
  <c r="G24" i="3893"/>
  <c r="G23" i="3893"/>
  <c r="G22" i="3893"/>
  <c r="G21" i="3893"/>
  <c r="G20" i="3893"/>
  <c r="G19" i="3893"/>
  <c r="G18" i="3893"/>
  <c r="G17" i="3893"/>
  <c r="G16" i="3893"/>
  <c r="G15" i="3893"/>
  <c r="G14" i="3893"/>
  <c r="G13" i="3893"/>
  <c r="G12" i="3893"/>
  <c r="G11" i="3893"/>
  <c r="G10" i="3893"/>
  <c r="G9" i="3893"/>
  <c r="G8" i="3893"/>
  <c r="G7" i="3893"/>
  <c r="G39" i="3892"/>
  <c r="G38" i="3892"/>
  <c r="G37" i="3892"/>
  <c r="G36" i="3892"/>
  <c r="G35" i="3892"/>
  <c r="G34" i="3892"/>
  <c r="G33" i="3892"/>
  <c r="G32" i="3892"/>
  <c r="G31" i="3892"/>
  <c r="G30" i="3892"/>
  <c r="G29" i="3892"/>
  <c r="G28" i="3892"/>
  <c r="G27" i="3892"/>
  <c r="G26" i="3892"/>
  <c r="G25" i="3892"/>
  <c r="G24" i="3892"/>
  <c r="G23" i="3892"/>
  <c r="G22" i="3892"/>
  <c r="G21" i="3892"/>
  <c r="G20" i="3892"/>
  <c r="G19" i="3892"/>
  <c r="G18" i="3892"/>
  <c r="G17" i="3892"/>
  <c r="G16" i="3892"/>
  <c r="G15" i="3892"/>
  <c r="G14" i="3892"/>
  <c r="G13" i="3892"/>
  <c r="G12" i="3892"/>
  <c r="G11" i="3892"/>
  <c r="G10" i="3892"/>
  <c r="G9" i="3892"/>
  <c r="G8" i="3892"/>
  <c r="G7" i="3892"/>
  <c r="G39" i="3891"/>
  <c r="G38" i="3891"/>
  <c r="G37" i="3891"/>
  <c r="G36" i="3891"/>
  <c r="G35" i="3891"/>
  <c r="G34" i="3891"/>
  <c r="G33" i="3891"/>
  <c r="G32" i="3891"/>
  <c r="G31" i="3891"/>
  <c r="G30" i="3891"/>
  <c r="G29" i="3891"/>
  <c r="G28" i="3891"/>
  <c r="G27" i="3891"/>
  <c r="G26" i="3891"/>
  <c r="G25" i="3891"/>
  <c r="G24" i="3891"/>
  <c r="G23" i="3891"/>
  <c r="G22" i="3891"/>
  <c r="G21" i="3891"/>
  <c r="G20" i="3891"/>
  <c r="G19" i="3891"/>
  <c r="G18" i="3891"/>
  <c r="G17" i="3891"/>
  <c r="G16" i="3891"/>
  <c r="G15" i="3891"/>
  <c r="G14" i="3891"/>
  <c r="G13" i="3891"/>
  <c r="G12" i="3891"/>
  <c r="G11" i="3891"/>
  <c r="G10" i="3891"/>
  <c r="G9" i="3891"/>
  <c r="G8" i="3891"/>
  <c r="G7" i="3891"/>
  <c r="G39" i="3890"/>
  <c r="G38" i="3890"/>
  <c r="G37" i="3890"/>
  <c r="G36" i="3890"/>
  <c r="G35" i="3890"/>
  <c r="G34" i="3890"/>
  <c r="G33" i="3890"/>
  <c r="G32" i="3890"/>
  <c r="G31" i="3890"/>
  <c r="G30" i="3890"/>
  <c r="G29" i="3890"/>
  <c r="G28" i="3890"/>
  <c r="G27" i="3890"/>
  <c r="G26" i="3890"/>
  <c r="G25" i="3890"/>
  <c r="G24" i="3890"/>
  <c r="G23" i="3890"/>
  <c r="G22" i="3890"/>
  <c r="G21" i="3890"/>
  <c r="G20" i="3890"/>
  <c r="G19" i="3890"/>
  <c r="G18" i="3890"/>
  <c r="G17" i="3890"/>
  <c r="G16" i="3890"/>
  <c r="G15" i="3890"/>
  <c r="G14" i="3890"/>
  <c r="G13" i="3890"/>
  <c r="G12" i="3890"/>
  <c r="G11" i="3890"/>
  <c r="G10" i="3890"/>
  <c r="G9" i="3890"/>
  <c r="G8" i="3890"/>
  <c r="G7" i="3890"/>
  <c r="G39" i="3889"/>
  <c r="G38" i="3889"/>
  <c r="G37" i="3889"/>
  <c r="G36" i="3889"/>
  <c r="G35" i="3889"/>
  <c r="G34" i="3889"/>
  <c r="G33" i="3889"/>
  <c r="G32" i="3889"/>
  <c r="G31" i="3889"/>
  <c r="G30" i="3889"/>
  <c r="G29" i="3889"/>
  <c r="G28" i="3889"/>
  <c r="G27" i="3889"/>
  <c r="G26" i="3889"/>
  <c r="G25" i="3889"/>
  <c r="G24" i="3889"/>
  <c r="G23" i="3889"/>
  <c r="G22" i="3889"/>
  <c r="G21" i="3889"/>
  <c r="G20" i="3889"/>
  <c r="G19" i="3889"/>
  <c r="G18" i="3889"/>
  <c r="G17" i="3889"/>
  <c r="G16" i="3889"/>
  <c r="G15" i="3889"/>
  <c r="G14" i="3889"/>
  <c r="G13" i="3889"/>
  <c r="G12" i="3889"/>
  <c r="G11" i="3889"/>
  <c r="G10" i="3889"/>
  <c r="G9" i="3889"/>
  <c r="G8" i="3889"/>
  <c r="G7" i="3889"/>
  <c r="G38" i="3888"/>
  <c r="G37" i="3888"/>
  <c r="G36" i="3888"/>
  <c r="G35" i="3888"/>
  <c r="G34" i="3888"/>
  <c r="G33" i="3888"/>
  <c r="G32" i="3888"/>
  <c r="G31" i="3888"/>
  <c r="G30" i="3888"/>
  <c r="G29" i="3888"/>
  <c r="G28" i="3888"/>
  <c r="G27" i="3888"/>
  <c r="G26" i="3888"/>
  <c r="G25" i="3888"/>
  <c r="G24" i="3888"/>
  <c r="G23" i="3888"/>
  <c r="G22" i="3888"/>
  <c r="G21" i="3888"/>
  <c r="G20" i="3888"/>
  <c r="G19" i="3888"/>
  <c r="G18" i="3888"/>
  <c r="G17" i="3888"/>
  <c r="G16" i="3888"/>
  <c r="G15" i="3888"/>
  <c r="G14" i="3888"/>
  <c r="G13" i="3888"/>
  <c r="G12" i="3888"/>
  <c r="G11" i="3888"/>
  <c r="G10" i="3888"/>
  <c r="G9" i="3888"/>
  <c r="G8" i="3888"/>
  <c r="G7" i="3888"/>
  <c r="B6" i="3895" l="1"/>
  <c r="B7" i="3895"/>
  <c r="B12" i="3895"/>
  <c r="B13" i="3895"/>
  <c r="B10" i="3895"/>
  <c r="B11" i="3895"/>
  <c r="B8" i="3895"/>
  <c r="D104" i="2841"/>
  <c r="E104" i="2841"/>
  <c r="F104" i="2841"/>
  <c r="G104" i="2841"/>
  <c r="G135" i="3883"/>
  <c r="G134" i="3883"/>
  <c r="G133" i="3883"/>
  <c r="B14" i="3895" l="1"/>
  <c r="DD8" i="3880"/>
  <c r="DD9" i="3880"/>
  <c r="DD10" i="3880"/>
  <c r="DD11" i="3880"/>
  <c r="DD12" i="3880"/>
  <c r="DD13" i="3880"/>
  <c r="DD14" i="3880"/>
  <c r="DD15" i="3880"/>
  <c r="DD16" i="3880"/>
  <c r="DD17" i="3880"/>
  <c r="DD18" i="3880"/>
  <c r="DD19" i="3880"/>
  <c r="DD20" i="3880"/>
  <c r="DD21" i="3880"/>
  <c r="DD22" i="3880"/>
  <c r="DD23" i="3880"/>
  <c r="DD24" i="3880"/>
  <c r="DD25" i="3880"/>
  <c r="DD26" i="3880"/>
  <c r="DD27" i="3880"/>
  <c r="DD28" i="3880"/>
  <c r="DD29" i="3880"/>
  <c r="DD30" i="3880"/>
  <c r="DD31" i="3880"/>
  <c r="DD32" i="3880"/>
  <c r="DD33" i="3880"/>
  <c r="DD34" i="3880"/>
  <c r="DD35" i="3880"/>
  <c r="DD36" i="3880"/>
  <c r="DD37" i="3880"/>
  <c r="DD38" i="3880"/>
  <c r="DD39" i="3880"/>
  <c r="DD7" i="3880"/>
  <c r="AJ40" i="3880"/>
  <c r="AI40" i="3880"/>
  <c r="AH40" i="3880"/>
  <c r="AG40" i="3880"/>
  <c r="AF40" i="3880"/>
  <c r="AJ39" i="3880"/>
  <c r="AI39" i="3880"/>
  <c r="AH39" i="3880"/>
  <c r="AG39" i="3880"/>
  <c r="AF39" i="3880"/>
  <c r="AJ38" i="3880"/>
  <c r="AI38" i="3880"/>
  <c r="AH38" i="3880"/>
  <c r="AG38" i="3880"/>
  <c r="AF38" i="3880"/>
  <c r="AJ37" i="3880"/>
  <c r="AI37" i="3880"/>
  <c r="AH37" i="3880"/>
  <c r="AG37" i="3880"/>
  <c r="AF37" i="3880"/>
  <c r="AJ36" i="3880"/>
  <c r="AI36" i="3880"/>
  <c r="AH36" i="3880"/>
  <c r="AG36" i="3880"/>
  <c r="AF36" i="3880"/>
  <c r="AJ35" i="3880"/>
  <c r="AI35" i="3880"/>
  <c r="AH35" i="3880"/>
  <c r="AG35" i="3880"/>
  <c r="AF35" i="3880"/>
  <c r="AJ34" i="3880"/>
  <c r="AI34" i="3880"/>
  <c r="AH34" i="3880"/>
  <c r="AG34" i="3880"/>
  <c r="AF34" i="3880"/>
  <c r="AJ33" i="3880"/>
  <c r="AI33" i="3880"/>
  <c r="AH33" i="3880"/>
  <c r="AG33" i="3880"/>
  <c r="AF33" i="3880"/>
  <c r="AJ32" i="3880"/>
  <c r="AI32" i="3880"/>
  <c r="AH32" i="3880"/>
  <c r="AG32" i="3880"/>
  <c r="AF32" i="3880"/>
  <c r="AJ31" i="3880"/>
  <c r="AI31" i="3880"/>
  <c r="AH31" i="3880"/>
  <c r="AG31" i="3880"/>
  <c r="AF31" i="3880"/>
  <c r="AJ30" i="3880"/>
  <c r="AI30" i="3880"/>
  <c r="AH30" i="3880"/>
  <c r="AG30" i="3880"/>
  <c r="AF30" i="3880"/>
  <c r="AJ29" i="3880"/>
  <c r="AI29" i="3880"/>
  <c r="AH29" i="3880"/>
  <c r="AG29" i="3880"/>
  <c r="AF29" i="3880"/>
  <c r="AJ28" i="3880"/>
  <c r="AI28" i="3880"/>
  <c r="AH28" i="3880"/>
  <c r="AG28" i="3880"/>
  <c r="AF28" i="3880"/>
  <c r="AJ27" i="3880"/>
  <c r="AI27" i="3880"/>
  <c r="AH27" i="3880"/>
  <c r="AG27" i="3880"/>
  <c r="AF27" i="3880"/>
  <c r="AJ26" i="3880"/>
  <c r="AI26" i="3880"/>
  <c r="AH26" i="3880"/>
  <c r="AG26" i="3880"/>
  <c r="AF26" i="3880"/>
  <c r="AJ25" i="3880"/>
  <c r="AI25" i="3880"/>
  <c r="AH25" i="3880"/>
  <c r="AG25" i="3880"/>
  <c r="AF25" i="3880"/>
  <c r="AJ24" i="3880"/>
  <c r="AI24" i="3880"/>
  <c r="AH24" i="3880"/>
  <c r="AG24" i="3880"/>
  <c r="AF24" i="3880"/>
  <c r="AJ23" i="3880"/>
  <c r="AI23" i="3880"/>
  <c r="AH23" i="3880"/>
  <c r="AG23" i="3880"/>
  <c r="AF23" i="3880"/>
  <c r="AJ22" i="3880"/>
  <c r="AI22" i="3880"/>
  <c r="AH22" i="3880"/>
  <c r="AG22" i="3880"/>
  <c r="AF22" i="3880"/>
  <c r="AJ21" i="3880"/>
  <c r="AI21" i="3880"/>
  <c r="AH21" i="3880"/>
  <c r="AG21" i="3880"/>
  <c r="AF21" i="3880"/>
  <c r="AJ20" i="3880"/>
  <c r="AI20" i="3880"/>
  <c r="AH20" i="3880"/>
  <c r="AG20" i="3880"/>
  <c r="AF20" i="3880"/>
  <c r="AJ19" i="3880"/>
  <c r="AI19" i="3880"/>
  <c r="AH19" i="3880"/>
  <c r="AG19" i="3880"/>
  <c r="AF19" i="3880"/>
  <c r="AJ18" i="3880"/>
  <c r="AI18" i="3880"/>
  <c r="AH18" i="3880"/>
  <c r="AG18" i="3880"/>
  <c r="AF18" i="3880"/>
  <c r="AJ17" i="3880"/>
  <c r="AI17" i="3880"/>
  <c r="AH17" i="3880"/>
  <c r="AG17" i="3880"/>
  <c r="AF17" i="3880"/>
  <c r="AJ16" i="3880"/>
  <c r="AI16" i="3880"/>
  <c r="AH16" i="3880"/>
  <c r="AG16" i="3880"/>
  <c r="AF16" i="3880"/>
  <c r="AJ15" i="3880"/>
  <c r="AI15" i="3880"/>
  <c r="AH15" i="3880"/>
  <c r="AG15" i="3880"/>
  <c r="AF15" i="3880"/>
  <c r="AJ14" i="3880"/>
  <c r="AI14" i="3880"/>
  <c r="AH14" i="3880"/>
  <c r="AG14" i="3880"/>
  <c r="AF14" i="3880"/>
  <c r="AJ13" i="3880"/>
  <c r="AI13" i="3880"/>
  <c r="AH13" i="3880"/>
  <c r="AG13" i="3880"/>
  <c r="AF13" i="3880"/>
  <c r="AJ12" i="3880"/>
  <c r="AI12" i="3880"/>
  <c r="AH12" i="3880"/>
  <c r="AG12" i="3880"/>
  <c r="AF12" i="3880"/>
  <c r="AJ11" i="3880"/>
  <c r="AI11" i="3880"/>
  <c r="AH11" i="3880"/>
  <c r="AG11" i="3880"/>
  <c r="AF11" i="3880"/>
  <c r="AJ10" i="3880"/>
  <c r="AI10" i="3880"/>
  <c r="AH10" i="3880"/>
  <c r="AG10" i="3880"/>
  <c r="AF10" i="3880"/>
  <c r="AJ9" i="3880"/>
  <c r="AI9" i="3880"/>
  <c r="AH9" i="3880"/>
  <c r="AG9" i="3880"/>
  <c r="AF9" i="3880"/>
  <c r="AJ8" i="3880"/>
  <c r="AI8" i="3880"/>
  <c r="AH8" i="3880"/>
  <c r="AG8" i="3880"/>
  <c r="AF8" i="3880"/>
  <c r="G46" i="3879"/>
  <c r="F46" i="3879"/>
  <c r="H40" i="3879"/>
  <c r="G40" i="3879"/>
  <c r="E39" i="3878"/>
  <c r="E38" i="3878"/>
  <c r="E37" i="3878"/>
  <c r="E36" i="3878"/>
  <c r="E35" i="3878"/>
  <c r="E34" i="3878"/>
  <c r="E33" i="3878"/>
  <c r="E32" i="3878"/>
  <c r="E31" i="3878"/>
  <c r="E30" i="3878"/>
  <c r="E29" i="3878"/>
  <c r="E28" i="3878"/>
  <c r="E27" i="3878"/>
  <c r="E26" i="3878"/>
  <c r="E25" i="3878"/>
  <c r="E24" i="3878"/>
  <c r="E23" i="3878"/>
  <c r="E22" i="3878"/>
  <c r="E21" i="3878"/>
  <c r="E20" i="3878"/>
  <c r="E19" i="3878"/>
  <c r="E18" i="3878"/>
  <c r="E17" i="3878"/>
  <c r="E16" i="3878"/>
  <c r="E15" i="3878"/>
  <c r="E14" i="3878"/>
  <c r="E13" i="3878"/>
  <c r="E12" i="3878"/>
  <c r="E11" i="3878"/>
  <c r="E10" i="3878"/>
  <c r="E9" i="3878"/>
  <c r="E8" i="3878"/>
  <c r="E7" i="3878"/>
  <c r="E39" i="3877"/>
  <c r="E38" i="3877"/>
  <c r="E37" i="3877"/>
  <c r="E36" i="3877"/>
  <c r="E35" i="3877"/>
  <c r="E34" i="3877"/>
  <c r="E33" i="3877"/>
  <c r="E32" i="3877"/>
  <c r="E31" i="3877"/>
  <c r="E30" i="3877"/>
  <c r="E29" i="3877"/>
  <c r="E28" i="3877"/>
  <c r="E27" i="3877"/>
  <c r="E26" i="3877"/>
  <c r="E25" i="3877"/>
  <c r="E24" i="3877"/>
  <c r="E23" i="3877"/>
  <c r="E22" i="3877"/>
  <c r="E21" i="3877"/>
  <c r="E20" i="3877"/>
  <c r="E19" i="3877"/>
  <c r="E18" i="3877"/>
  <c r="E17" i="3877"/>
  <c r="E16" i="3877"/>
  <c r="E15" i="3877"/>
  <c r="E14" i="3877"/>
  <c r="E13" i="3877"/>
  <c r="E12" i="3877"/>
  <c r="E11" i="3877"/>
  <c r="E10" i="3877"/>
  <c r="E9" i="3877"/>
  <c r="E8" i="3877"/>
  <c r="E40" i="3875"/>
  <c r="F39" i="3875"/>
  <c r="F38" i="3875"/>
  <c r="F37" i="3875"/>
  <c r="F36" i="3875"/>
  <c r="F35" i="3875"/>
  <c r="F34" i="3875"/>
  <c r="F33" i="3875"/>
  <c r="F32" i="3875"/>
  <c r="F31" i="3875"/>
  <c r="F30" i="3875"/>
  <c r="F29" i="3875"/>
  <c r="F28" i="3875"/>
  <c r="F27" i="3875"/>
  <c r="F26" i="3875"/>
  <c r="F25" i="3875"/>
  <c r="F24" i="3875"/>
  <c r="F23" i="3875"/>
  <c r="F22" i="3875"/>
  <c r="F21" i="3875"/>
  <c r="F20" i="3875"/>
  <c r="F19" i="3875"/>
  <c r="F18" i="3875"/>
  <c r="F17" i="3875"/>
  <c r="F16" i="3875"/>
  <c r="F15" i="3875"/>
  <c r="F14" i="3875"/>
  <c r="F13" i="3875"/>
  <c r="F12" i="3875"/>
  <c r="F11" i="3875"/>
  <c r="F10" i="3875"/>
  <c r="F9" i="3875"/>
  <c r="F8" i="3875"/>
  <c r="F7" i="3875"/>
  <c r="E40" i="3874"/>
  <c r="F39" i="3874"/>
  <c r="F38" i="3874"/>
  <c r="F37" i="3874"/>
  <c r="F36" i="3874"/>
  <c r="F35" i="3874"/>
  <c r="F34" i="3874"/>
  <c r="F33" i="3874"/>
  <c r="F32" i="3874"/>
  <c r="F31" i="3874"/>
  <c r="F30" i="3874"/>
  <c r="F29" i="3874"/>
  <c r="F28" i="3874"/>
  <c r="F27" i="3874"/>
  <c r="F26" i="3874"/>
  <c r="F25" i="3874"/>
  <c r="F24" i="3874"/>
  <c r="F23" i="3874"/>
  <c r="F22" i="3874"/>
  <c r="F21" i="3874"/>
  <c r="F20" i="3874"/>
  <c r="F19" i="3874"/>
  <c r="F18" i="3874"/>
  <c r="F17" i="3874"/>
  <c r="F16" i="3874"/>
  <c r="F15" i="3874"/>
  <c r="F14" i="3874"/>
  <c r="F13" i="3874"/>
  <c r="F12" i="3874"/>
  <c r="F11" i="3874"/>
  <c r="F10" i="3874"/>
  <c r="F9" i="3874"/>
  <c r="F8" i="3874"/>
  <c r="F7" i="3874"/>
  <c r="E39" i="3873"/>
  <c r="E38" i="3873"/>
  <c r="E37" i="3873"/>
  <c r="E36" i="3873"/>
  <c r="E35" i="3873"/>
  <c r="E34" i="3873"/>
  <c r="E33" i="3873"/>
  <c r="E32" i="3873"/>
  <c r="E31" i="3873"/>
  <c r="E30" i="3873"/>
  <c r="E29" i="3873"/>
  <c r="E28" i="3873"/>
  <c r="E27" i="3873"/>
  <c r="E26" i="3873"/>
  <c r="E25" i="3873"/>
  <c r="E24" i="3873"/>
  <c r="E23" i="3873"/>
  <c r="E22" i="3873"/>
  <c r="E21" i="3873"/>
  <c r="E20" i="3873"/>
  <c r="E19" i="3873"/>
  <c r="E18" i="3873"/>
  <c r="E17" i="3873"/>
  <c r="E16" i="3873"/>
  <c r="E15" i="3873"/>
  <c r="E14" i="3873"/>
  <c r="E13" i="3873"/>
  <c r="E12" i="3873"/>
  <c r="E11" i="3873"/>
  <c r="E10" i="3873"/>
  <c r="E9" i="3873"/>
  <c r="E8" i="3873"/>
  <c r="E7" i="3873"/>
  <c r="E38" i="3872"/>
  <c r="E37" i="3872"/>
  <c r="E36" i="3872"/>
  <c r="E35" i="3872"/>
  <c r="E34" i="3872"/>
  <c r="E33" i="3872"/>
  <c r="E32" i="3872"/>
  <c r="E31" i="3872"/>
  <c r="E30" i="3872"/>
  <c r="E29" i="3872"/>
  <c r="E28" i="3872"/>
  <c r="E27" i="3872"/>
  <c r="E26" i="3872"/>
  <c r="E25" i="3872"/>
  <c r="E24" i="3872"/>
  <c r="E23" i="3872"/>
  <c r="E22" i="3872"/>
  <c r="E21" i="3872"/>
  <c r="E20" i="3872"/>
  <c r="E19" i="3872"/>
  <c r="E18" i="3872"/>
  <c r="E17" i="3872"/>
  <c r="E16" i="3872"/>
  <c r="E15" i="3872"/>
  <c r="E14" i="3872"/>
  <c r="E13" i="3872"/>
  <c r="E12" i="3872"/>
  <c r="E11" i="3872"/>
  <c r="E10" i="3872"/>
  <c r="E9" i="3872"/>
  <c r="E8" i="3872"/>
  <c r="G29" i="3870"/>
  <c r="D29" i="3870"/>
  <c r="G28" i="3870"/>
  <c r="G27" i="3870"/>
  <c r="G26" i="3870"/>
  <c r="G25" i="3870"/>
  <c r="G24" i="3870"/>
  <c r="G23" i="3870"/>
  <c r="G22" i="3870"/>
  <c r="G21" i="3870"/>
  <c r="G20" i="3870"/>
  <c r="G19" i="3870"/>
  <c r="G18" i="3870"/>
  <c r="G17" i="3870"/>
  <c r="G16" i="3870"/>
  <c r="G15" i="3870"/>
  <c r="G14" i="3870"/>
  <c r="G13" i="3870"/>
  <c r="G12" i="3870"/>
  <c r="G11" i="3870"/>
  <c r="G10" i="3870"/>
  <c r="G9" i="3870"/>
  <c r="G8" i="3870"/>
  <c r="G7" i="3870"/>
  <c r="AK12" i="3880" l="1"/>
  <c r="AK20" i="3880"/>
  <c r="AK28" i="3880"/>
  <c r="AK36" i="3880"/>
  <c r="AK11" i="3880"/>
  <c r="AK19" i="3880"/>
  <c r="AK27" i="3880"/>
  <c r="AK35" i="3880"/>
  <c r="AK13" i="3880"/>
  <c r="AK21" i="3880"/>
  <c r="AK29" i="3880"/>
  <c r="AK37" i="3880"/>
  <c r="AK8" i="3880"/>
  <c r="AK16" i="3880"/>
  <c r="AK24" i="3880"/>
  <c r="AK32" i="3880"/>
  <c r="AK40" i="3880"/>
  <c r="AK39" i="3880"/>
  <c r="AK31" i="3880"/>
  <c r="AK10" i="3880"/>
  <c r="AK15" i="3880"/>
  <c r="AK18" i="3880"/>
  <c r="AK23" i="3880"/>
  <c r="AK26" i="3880"/>
  <c r="AK34" i="3880"/>
  <c r="AK9" i="3880"/>
  <c r="AK17" i="3880"/>
  <c r="AK25" i="3880"/>
  <c r="AK33" i="3880"/>
  <c r="AK14" i="3880"/>
  <c r="AK22" i="3880"/>
  <c r="AK30" i="3880"/>
  <c r="AK38" i="3880"/>
  <c r="M5" i="3863" l="1"/>
  <c r="B16" i="2853" l="1"/>
  <c r="B16" i="2851"/>
  <c r="B16" i="2849"/>
  <c r="B19" i="2849" s="1"/>
  <c r="B12" i="2846"/>
  <c r="B11" i="2846"/>
  <c r="B10" i="2846"/>
  <c r="B9" i="2846"/>
  <c r="B8" i="2846"/>
  <c r="B7" i="2846"/>
  <c r="B6" i="2846"/>
  <c r="B5" i="2846"/>
  <c r="B16" i="2847" s="1"/>
  <c r="B18" i="2847" s="1"/>
  <c r="J16" i="2845"/>
  <c r="H20" i="2845" s="1"/>
  <c r="E20" i="2845" l="1"/>
  <c r="B20" i="2845"/>
  <c r="I20" i="2845"/>
  <c r="G20" i="2845"/>
  <c r="F20" i="2845"/>
  <c r="D20" i="2845"/>
  <c r="C20" i="2845"/>
  <c r="B42" i="2869"/>
  <c r="D287" i="2868"/>
  <c r="C287" i="2868"/>
  <c r="D41" i="3846"/>
  <c r="D38" i="3846"/>
  <c r="D37" i="3846"/>
  <c r="D36" i="3846"/>
  <c r="D35" i="3846"/>
  <c r="D34" i="3846"/>
  <c r="D33" i="3846"/>
  <c r="D32" i="3846"/>
  <c r="D31" i="3846"/>
  <c r="D30" i="3846"/>
  <c r="D29" i="3846"/>
  <c r="D28" i="3846"/>
  <c r="D27" i="3846"/>
  <c r="D26" i="3846"/>
  <c r="D25" i="3846"/>
  <c r="D24" i="3846"/>
  <c r="D23" i="3846"/>
  <c r="D22" i="3846"/>
  <c r="D21" i="3846"/>
  <c r="D20" i="3846"/>
  <c r="D19" i="3846"/>
  <c r="D18" i="3846"/>
  <c r="D17" i="3846"/>
  <c r="D16" i="3846"/>
  <c r="D15" i="3846"/>
  <c r="D14" i="3846"/>
  <c r="D13" i="3846"/>
  <c r="D12" i="3846"/>
  <c r="D11" i="3846"/>
  <c r="D10" i="3846"/>
  <c r="D9" i="3846"/>
  <c r="D8" i="3846"/>
  <c r="D7" i="3846"/>
  <c r="D41" i="3845"/>
  <c r="D38" i="3845"/>
  <c r="D37" i="3845"/>
  <c r="D36" i="3845"/>
  <c r="D35" i="3845"/>
  <c r="D34" i="3845"/>
  <c r="D33" i="3845"/>
  <c r="D32" i="3845"/>
  <c r="D31" i="3845"/>
  <c r="D30" i="3845"/>
  <c r="D29" i="3845"/>
  <c r="D28" i="3845"/>
  <c r="D27" i="3845"/>
  <c r="D26" i="3845"/>
  <c r="D25" i="3845"/>
  <c r="D24" i="3845"/>
  <c r="D23" i="3845"/>
  <c r="D22" i="3845"/>
  <c r="D21" i="3845"/>
  <c r="D20" i="3845"/>
  <c r="D19" i="3845"/>
  <c r="D18" i="3845"/>
  <c r="D17" i="3845"/>
  <c r="D16" i="3845"/>
  <c r="D15" i="3845"/>
  <c r="D14" i="3845"/>
  <c r="D13" i="3845"/>
  <c r="D12" i="3845"/>
  <c r="D11" i="3845"/>
  <c r="D10" i="3845"/>
  <c r="D9" i="3845"/>
  <c r="D8" i="3845"/>
  <c r="D7" i="3845"/>
  <c r="D41" i="3844"/>
  <c r="D38" i="3844"/>
  <c r="D37" i="3844"/>
  <c r="D36" i="3844"/>
  <c r="D35" i="3844"/>
  <c r="D34" i="3844"/>
  <c r="D33" i="3844"/>
  <c r="D32" i="3844"/>
  <c r="D31" i="3844"/>
  <c r="D30" i="3844"/>
  <c r="D29" i="3844"/>
  <c r="D28" i="3844"/>
  <c r="D27" i="3844"/>
  <c r="D26" i="3844"/>
  <c r="D25" i="3844"/>
  <c r="D24" i="3844"/>
  <c r="D23" i="3844"/>
  <c r="D22" i="3844"/>
  <c r="D21" i="3844"/>
  <c r="D20" i="3844"/>
  <c r="D19" i="3844"/>
  <c r="D18" i="3844"/>
  <c r="D17" i="3844"/>
  <c r="D16" i="3844"/>
  <c r="D15" i="3844"/>
  <c r="D14" i="3844"/>
  <c r="D13" i="3844"/>
  <c r="D12" i="3844"/>
  <c r="D11" i="3844"/>
  <c r="D10" i="3844"/>
  <c r="D9" i="3844"/>
  <c r="D8" i="3844"/>
  <c r="D7" i="3844"/>
  <c r="D41" i="3843"/>
  <c r="D38" i="3843"/>
  <c r="D37" i="3843"/>
  <c r="D36" i="3843"/>
  <c r="D35" i="3843"/>
  <c r="D34" i="3843"/>
  <c r="D33" i="3843"/>
  <c r="D32" i="3843"/>
  <c r="D31" i="3843"/>
  <c r="D30" i="3843"/>
  <c r="D29" i="3843"/>
  <c r="D28" i="3843"/>
  <c r="D27" i="3843"/>
  <c r="D26" i="3843"/>
  <c r="D25" i="3843"/>
  <c r="D24" i="3843"/>
  <c r="D23" i="3843"/>
  <c r="D22" i="3843"/>
  <c r="D21" i="3843"/>
  <c r="D20" i="3843"/>
  <c r="D19" i="3843"/>
  <c r="D18" i="3843"/>
  <c r="D17" i="3843"/>
  <c r="D16" i="3843"/>
  <c r="D15" i="3843"/>
  <c r="D14" i="3843"/>
  <c r="D13" i="3843"/>
  <c r="D12" i="3843"/>
  <c r="D11" i="3843"/>
  <c r="D10" i="3843"/>
  <c r="D9" i="3843"/>
  <c r="D8" i="3843"/>
  <c r="D7" i="3843"/>
  <c r="D41" i="3842"/>
  <c r="D38" i="3842"/>
  <c r="D37" i="3842"/>
  <c r="D36" i="3842"/>
  <c r="D35" i="3842"/>
  <c r="D34" i="3842"/>
  <c r="D33" i="3842"/>
  <c r="D32" i="3842"/>
  <c r="D31" i="3842"/>
  <c r="D30" i="3842"/>
  <c r="D29" i="3842"/>
  <c r="D28" i="3842"/>
  <c r="D27" i="3842"/>
  <c r="D26" i="3842"/>
  <c r="D25" i="3842"/>
  <c r="D24" i="3842"/>
  <c r="D23" i="3842"/>
  <c r="D22" i="3842"/>
  <c r="D21" i="3842"/>
  <c r="D20" i="3842"/>
  <c r="D19" i="3842"/>
  <c r="D18" i="3842"/>
  <c r="D17" i="3842"/>
  <c r="D16" i="3842"/>
  <c r="D15" i="3842"/>
  <c r="D14" i="3842"/>
  <c r="D13" i="3842"/>
  <c r="D12" i="3842"/>
  <c r="D11" i="3842"/>
  <c r="D10" i="3842"/>
  <c r="D9" i="3842"/>
  <c r="D8" i="3842"/>
  <c r="D7" i="3842"/>
  <c r="D41" i="3841"/>
  <c r="D38" i="3841"/>
  <c r="D37" i="3841"/>
  <c r="D36" i="3841"/>
  <c r="D35" i="3841"/>
  <c r="D34" i="3841"/>
  <c r="D33" i="3841"/>
  <c r="D32" i="3841"/>
  <c r="D31" i="3841"/>
  <c r="D30" i="3841"/>
  <c r="D29" i="3841"/>
  <c r="D28" i="3841"/>
  <c r="D27" i="3841"/>
  <c r="D26" i="3841"/>
  <c r="D25" i="3841"/>
  <c r="D24" i="3841"/>
  <c r="D23" i="3841"/>
  <c r="D22" i="3841"/>
  <c r="D21" i="3841"/>
  <c r="D20" i="3841"/>
  <c r="D19" i="3841"/>
  <c r="D18" i="3841"/>
  <c r="D17" i="3841"/>
  <c r="D16" i="3841"/>
  <c r="D15" i="3841"/>
  <c r="D14" i="3841"/>
  <c r="D13" i="3841"/>
  <c r="D12" i="3841"/>
  <c r="D11" i="3841"/>
  <c r="D10" i="3841"/>
  <c r="D9" i="3841"/>
  <c r="D8" i="3841"/>
  <c r="D7" i="3841"/>
  <c r="D41" i="3840"/>
  <c r="D38" i="3840"/>
  <c r="D37" i="3840"/>
  <c r="D36" i="3840"/>
  <c r="D35" i="3840"/>
  <c r="D34" i="3840"/>
  <c r="D33" i="3840"/>
  <c r="D32" i="3840"/>
  <c r="D31" i="3840"/>
  <c r="D30" i="3840"/>
  <c r="D29" i="3840"/>
  <c r="D28" i="3840"/>
  <c r="D27" i="3840"/>
  <c r="D26" i="3840"/>
  <c r="D25" i="3840"/>
  <c r="D24" i="3840"/>
  <c r="D23" i="3840"/>
  <c r="D22" i="3840"/>
  <c r="D21" i="3840"/>
  <c r="D20" i="3840"/>
  <c r="D19" i="3840"/>
  <c r="D18" i="3840"/>
  <c r="D17" i="3840"/>
  <c r="D16" i="3840"/>
  <c r="D15" i="3840"/>
  <c r="D14" i="3840"/>
  <c r="D13" i="3840"/>
  <c r="D12" i="3840"/>
  <c r="D11" i="3840"/>
  <c r="D10" i="3840"/>
  <c r="D9" i="3840"/>
  <c r="D8" i="3840"/>
  <c r="D7" i="3840"/>
  <c r="D41" i="3839"/>
  <c r="D38" i="3839"/>
  <c r="D37" i="3839"/>
  <c r="D36" i="3839"/>
  <c r="D35" i="3839"/>
  <c r="D34" i="3839"/>
  <c r="D33" i="3839"/>
  <c r="D32" i="3839"/>
  <c r="D31" i="3839"/>
  <c r="D30" i="3839"/>
  <c r="D29" i="3839"/>
  <c r="D28" i="3839"/>
  <c r="D27" i="3839"/>
  <c r="D26" i="3839"/>
  <c r="D25" i="3839"/>
  <c r="D24" i="3839"/>
  <c r="D23" i="3839"/>
  <c r="D22" i="3839"/>
  <c r="D21" i="3839"/>
  <c r="D20" i="3839"/>
  <c r="D19" i="3839"/>
  <c r="D18" i="3839"/>
  <c r="D17" i="3839"/>
  <c r="D16" i="3839"/>
  <c r="D15" i="3839"/>
  <c r="D14" i="3839"/>
  <c r="D13" i="3839"/>
  <c r="D12" i="3839"/>
  <c r="D11" i="3839"/>
  <c r="D10" i="3839"/>
  <c r="D9" i="3839"/>
  <c r="D8" i="3839"/>
  <c r="D7" i="3839"/>
  <c r="C43" i="1320" l="1"/>
  <c r="D14" i="2857" l="1"/>
  <c r="C14" i="2857"/>
  <c r="F14" i="2857" s="1"/>
  <c r="F13" i="2857"/>
  <c r="E13" i="2857"/>
  <c r="F12" i="2857"/>
  <c r="E12" i="2857"/>
  <c r="F11" i="2857"/>
  <c r="E11" i="2857"/>
  <c r="F10" i="2857"/>
  <c r="E10" i="2857"/>
  <c r="F9" i="2857"/>
  <c r="E9" i="2857"/>
  <c r="F8" i="2857"/>
  <c r="E8" i="2857"/>
  <c r="F7" i="2857"/>
  <c r="E7" i="2857"/>
  <c r="F6" i="2857"/>
  <c r="E6" i="2857"/>
  <c r="F5" i="2857"/>
  <c r="E5" i="2857"/>
  <c r="B16" i="3421"/>
  <c r="F46" i="2855"/>
  <c r="E46" i="2855"/>
  <c r="D46" i="2855"/>
  <c r="C46" i="2855"/>
  <c r="C18" i="3799"/>
  <c r="E13" i="3419"/>
  <c r="B15" i="3419"/>
  <c r="C15" i="3419"/>
  <c r="B15" i="3417"/>
  <c r="E14" i="2857" l="1"/>
  <c r="D15" i="3419"/>
  <c r="B19" i="2845"/>
  <c r="B18" i="2845"/>
  <c r="J15" i="3427"/>
  <c r="H15" i="3427"/>
  <c r="G15" i="3427"/>
  <c r="F15" i="3427"/>
  <c r="J14" i="3427"/>
  <c r="H14" i="3427"/>
  <c r="G14" i="3427"/>
  <c r="F14" i="3427"/>
  <c r="J13" i="3427"/>
  <c r="H13" i="3427"/>
  <c r="G13" i="3427"/>
  <c r="F13" i="3427"/>
  <c r="J12" i="3427"/>
  <c r="H12" i="3427"/>
  <c r="G12" i="3427"/>
  <c r="F12" i="3427"/>
  <c r="J11" i="3427"/>
  <c r="H11" i="3427"/>
  <c r="G11" i="3427"/>
  <c r="F11" i="3427"/>
  <c r="J10" i="3427"/>
  <c r="H10" i="3427"/>
  <c r="G10" i="3427"/>
  <c r="F10" i="3427"/>
  <c r="J9" i="3427"/>
  <c r="H9" i="3427"/>
  <c r="G9" i="3427"/>
  <c r="F9" i="3427"/>
  <c r="J8" i="3427"/>
  <c r="H8" i="3427"/>
  <c r="G8" i="3427"/>
  <c r="F8" i="3427"/>
  <c r="J7" i="3427"/>
  <c r="H7" i="3427"/>
  <c r="G7" i="3427"/>
  <c r="F7" i="3427"/>
  <c r="D103" i="2841" l="1"/>
  <c r="E103" i="2841"/>
  <c r="F103" i="2841"/>
  <c r="G103" i="2841"/>
  <c r="A8" i="2856" l="1"/>
  <c r="A9" i="2856"/>
  <c r="A10" i="2856"/>
  <c r="A11" i="2856"/>
  <c r="A12" i="2856"/>
  <c r="A13" i="2856"/>
  <c r="A14" i="2856"/>
  <c r="A7" i="2856"/>
  <c r="E6" i="2855"/>
  <c r="E7" i="2855"/>
  <c r="E8" i="2855"/>
  <c r="E9" i="2855"/>
  <c r="E10" i="2855"/>
  <c r="E11" i="2855"/>
  <c r="E12" i="2855"/>
  <c r="E5" i="2855"/>
  <c r="B18" i="3799"/>
  <c r="E18" i="3799" s="1"/>
  <c r="E17" i="3799"/>
  <c r="D17" i="3799"/>
  <c r="E16" i="3799"/>
  <c r="D16" i="3799"/>
  <c r="E15" i="3799"/>
  <c r="D15" i="3799"/>
  <c r="E14" i="3799"/>
  <c r="D14" i="3799"/>
  <c r="E13" i="3799"/>
  <c r="D13" i="3799"/>
  <c r="E12" i="3799"/>
  <c r="D12" i="3799"/>
  <c r="E11" i="3799"/>
  <c r="D11" i="3799"/>
  <c r="E10" i="3799"/>
  <c r="D10" i="3799"/>
  <c r="D18" i="3799" l="1"/>
  <c r="B20" i="2853" l="1"/>
  <c r="B19" i="2853"/>
  <c r="B20" i="2851"/>
  <c r="B19" i="2851"/>
  <c r="B19" i="2847"/>
  <c r="B18" i="2849"/>
  <c r="I18" i="2845" l="1"/>
  <c r="H18" i="2845"/>
  <c r="G18" i="2845"/>
  <c r="F18" i="2845"/>
  <c r="E18" i="2845"/>
  <c r="D18" i="2845"/>
  <c r="C18" i="2845"/>
  <c r="I19" i="2845"/>
  <c r="H19" i="2845"/>
  <c r="G19" i="2845"/>
  <c r="F19" i="2845"/>
  <c r="E19" i="2845"/>
  <c r="D19" i="2845"/>
  <c r="C19" i="2845"/>
  <c r="M15" i="2845"/>
  <c r="N14" i="2845" s="1"/>
  <c r="N9" i="2845" l="1"/>
  <c r="N7" i="2845"/>
  <c r="N8" i="2845"/>
  <c r="N10" i="2845"/>
  <c r="N11" i="2845"/>
  <c r="N12" i="2845"/>
  <c r="N13" i="2845"/>
  <c r="C313" i="2868"/>
  <c r="C312" i="2868"/>
  <c r="D102" i="2841" l="1"/>
  <c r="E102" i="2841"/>
  <c r="F102" i="2841"/>
  <c r="G102" i="2841"/>
  <c r="C288" i="2868" l="1"/>
  <c r="C289" i="2868"/>
  <c r="C290" i="2868"/>
  <c r="C291" i="2868"/>
  <c r="C292" i="2868"/>
  <c r="C293" i="2868"/>
  <c r="C294" i="2868"/>
  <c r="C295" i="2868"/>
  <c r="C296" i="2868"/>
  <c r="C297" i="2868"/>
  <c r="C298" i="2868"/>
  <c r="C299" i="2868"/>
  <c r="C300" i="2868"/>
  <c r="C301" i="2868"/>
  <c r="C302" i="2868"/>
  <c r="C303" i="2868"/>
  <c r="C304" i="2868"/>
  <c r="C305" i="2868"/>
  <c r="C306" i="2868"/>
  <c r="C307" i="2868"/>
  <c r="C308" i="2868"/>
  <c r="C309" i="2868"/>
  <c r="C310" i="2868"/>
  <c r="C311" i="2868"/>
  <c r="E101" i="2841"/>
  <c r="D101" i="2841"/>
  <c r="F101" i="2841"/>
  <c r="G101" i="2841"/>
  <c r="D100" i="2841" l="1"/>
  <c r="E100" i="2841"/>
  <c r="F100" i="2841"/>
  <c r="G100" i="2841"/>
  <c r="C16" i="3421" l="1"/>
  <c r="E15" i="3421"/>
  <c r="D15" i="3421"/>
  <c r="E14" i="3421"/>
  <c r="D14" i="3421"/>
  <c r="E13" i="3421"/>
  <c r="D13" i="3421"/>
  <c r="E12" i="3421"/>
  <c r="D12" i="3421"/>
  <c r="E11" i="3421"/>
  <c r="D11" i="3421"/>
  <c r="E10" i="3421"/>
  <c r="D10" i="3421"/>
  <c r="E9" i="3421"/>
  <c r="D9" i="3421"/>
  <c r="E8" i="3421"/>
  <c r="D8" i="3421"/>
  <c r="E7" i="3421"/>
  <c r="D7" i="3421"/>
  <c r="G16" i="3420"/>
  <c r="F16" i="3420"/>
  <c r="E16" i="3420"/>
  <c r="D16" i="3420"/>
  <c r="C16" i="3420"/>
  <c r="B16" i="3420"/>
  <c r="I15" i="3420"/>
  <c r="H15" i="3420"/>
  <c r="I14" i="3420"/>
  <c r="H14" i="3420"/>
  <c r="I13" i="3420"/>
  <c r="H13" i="3420"/>
  <c r="I12" i="3420"/>
  <c r="H12" i="3420"/>
  <c r="I11" i="3420"/>
  <c r="H11" i="3420"/>
  <c r="I10" i="3420"/>
  <c r="H10" i="3420"/>
  <c r="I9" i="3420"/>
  <c r="H9" i="3420"/>
  <c r="I8" i="3420"/>
  <c r="H8" i="3420"/>
  <c r="E14" i="3419"/>
  <c r="D14" i="3419"/>
  <c r="D13" i="3419"/>
  <c r="E12" i="3419"/>
  <c r="D12" i="3419"/>
  <c r="E11" i="3419"/>
  <c r="D11" i="3419"/>
  <c r="E10" i="3419"/>
  <c r="D10" i="3419"/>
  <c r="E9" i="3419"/>
  <c r="D9" i="3419"/>
  <c r="E8" i="3419"/>
  <c r="D8" i="3419"/>
  <c r="E7" i="3419"/>
  <c r="D7" i="3419"/>
  <c r="C15" i="3417"/>
  <c r="D15" i="3417" s="1"/>
  <c r="E14" i="3417"/>
  <c r="D14" i="3417"/>
  <c r="E13" i="3417"/>
  <c r="D13" i="3417"/>
  <c r="E12" i="3417"/>
  <c r="D12" i="3417"/>
  <c r="E11" i="3417"/>
  <c r="D11" i="3417"/>
  <c r="E10" i="3417"/>
  <c r="D10" i="3417"/>
  <c r="E9" i="3417"/>
  <c r="D9" i="3417"/>
  <c r="E8" i="3417"/>
  <c r="D8" i="3417"/>
  <c r="E7" i="3417"/>
  <c r="D7" i="3417"/>
  <c r="J8" i="3420" l="1"/>
  <c r="J9" i="3420"/>
  <c r="E15" i="3417"/>
  <c r="J15" i="3420"/>
  <c r="I16" i="3420"/>
  <c r="J12" i="3420"/>
  <c r="J13" i="3420"/>
  <c r="H16" i="3420"/>
  <c r="E15" i="3419"/>
  <c r="J11" i="3420"/>
  <c r="J10" i="3420"/>
  <c r="J14" i="3420"/>
  <c r="E16" i="3421"/>
  <c r="D16" i="3421"/>
  <c r="J16" i="3420" l="1"/>
  <c r="D98" i="2841" l="1"/>
  <c r="E98" i="2841"/>
  <c r="F98" i="2841"/>
  <c r="G98" i="2841"/>
  <c r="D99" i="2841"/>
  <c r="E99" i="2841"/>
  <c r="F99" i="2841"/>
  <c r="G99" i="2841"/>
  <c r="G97" i="2841" l="1"/>
  <c r="F97" i="2841"/>
  <c r="E97" i="2841"/>
  <c r="D97" i="2841"/>
  <c r="D13" i="2855" l="1"/>
  <c r="D17" i="2855" s="1"/>
  <c r="C13" i="2855"/>
  <c r="E13" i="2855" s="1"/>
  <c r="B38" i="2854"/>
  <c r="B36" i="2852"/>
  <c r="B6" i="2852" s="1"/>
  <c r="B28" i="2851"/>
  <c r="B27" i="2851"/>
  <c r="B24" i="2851"/>
  <c r="B23" i="2851"/>
  <c r="B37" i="2850"/>
  <c r="M9" i="2848"/>
  <c r="B13" i="2846"/>
  <c r="L15" i="2845"/>
  <c r="B12" i="2854" l="1"/>
  <c r="B6" i="2854"/>
  <c r="C7" i="2856"/>
  <c r="B5" i="2850"/>
  <c r="B6" i="2850"/>
  <c r="B12" i="2850"/>
  <c r="B13" i="2850"/>
  <c r="B11" i="2850"/>
  <c r="B10" i="2850"/>
  <c r="B9" i="2850"/>
  <c r="B7" i="2850"/>
  <c r="B8" i="2850"/>
  <c r="C18" i="2855"/>
  <c r="B8" i="2856" s="1"/>
  <c r="C17" i="2855"/>
  <c r="B7" i="2848"/>
  <c r="B6" i="2848"/>
  <c r="B10" i="2854"/>
  <c r="B8" i="2854"/>
  <c r="B14" i="2852"/>
  <c r="B11" i="2852"/>
  <c r="B10" i="2852"/>
  <c r="B14" i="2850"/>
  <c r="B8" i="2848"/>
  <c r="C9" i="2846"/>
  <c r="C5" i="2846"/>
  <c r="C23" i="2855"/>
  <c r="B13" i="2856" s="1"/>
  <c r="B13" i="2854"/>
  <c r="B15" i="2854"/>
  <c r="B14" i="2854"/>
  <c r="B11" i="2854"/>
  <c r="B9" i="2854"/>
  <c r="B7" i="2854"/>
  <c r="C24" i="2855"/>
  <c r="B14" i="2856" s="1"/>
  <c r="C21" i="2855"/>
  <c r="B11" i="2856" s="1"/>
  <c r="D23" i="2855"/>
  <c r="C13" i="2856" s="1"/>
  <c r="D24" i="2855"/>
  <c r="C14" i="2856" s="1"/>
  <c r="D18" i="2855"/>
  <c r="C8" i="2856" s="1"/>
  <c r="D21" i="2855"/>
  <c r="C11" i="2856" s="1"/>
  <c r="B10" i="2848"/>
  <c r="B9" i="2848"/>
  <c r="B12" i="2852"/>
  <c r="B9" i="2852"/>
  <c r="B8" i="2852"/>
  <c r="B13" i="2852"/>
  <c r="B7" i="2852"/>
  <c r="C8" i="2846"/>
  <c r="C10" i="2846"/>
  <c r="C20" i="2855"/>
  <c r="B10" i="2856" s="1"/>
  <c r="C11" i="2846"/>
  <c r="C12" i="2846"/>
  <c r="C6" i="2846"/>
  <c r="C7" i="2846"/>
  <c r="C22" i="2855"/>
  <c r="B12" i="2856" s="1"/>
  <c r="D20" i="2855"/>
  <c r="C10" i="2856" s="1"/>
  <c r="D22" i="2855"/>
  <c r="C12" i="2856" s="1"/>
  <c r="C19" i="2855"/>
  <c r="B9" i="2856" s="1"/>
  <c r="D19" i="2855"/>
  <c r="C9" i="2856" s="1"/>
  <c r="E18" i="2855" l="1"/>
  <c r="B7" i="2856"/>
  <c r="B15" i="2856" s="1"/>
  <c r="C15" i="2856"/>
  <c r="F18" i="2855"/>
  <c r="B14" i="2848"/>
  <c r="B16" i="2854"/>
  <c r="C25" i="2855"/>
  <c r="B11" i="2848"/>
  <c r="N15" i="2845"/>
  <c r="C13" i="2846"/>
  <c r="D25" i="2855"/>
  <c r="B15" i="2850"/>
  <c r="B15" i="285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Excel base_PIBE" type="100" refreshedVersion="6" minRefreshableVersion="5">
    <extLst>
      <ext xmlns:x15="http://schemas.microsoft.com/office/spreadsheetml/2010/11/main" uri="{DE250136-89BD-433C-8126-D09CA5730AF9}">
        <x15:connection id="eb9558b3-0518-4943-b45e-615e15835c0a"/>
      </ext>
    </extLst>
  </connection>
  <connection id="2" xr16:uid="{00000000-0015-0000-FFFF-FFFF0100000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<sst xmlns="http://schemas.openxmlformats.org/spreadsheetml/2006/main" count="14778" uniqueCount="1818">
  <si>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</si>
  <si>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</si>
  <si>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</si>
  <si>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</si>
  <si>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</si>
  <si>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</si>
  <si>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</si>
  <si>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</si>
  <si>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</si>
  <si>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</si>
  <si>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</si>
  <si>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</si>
  <si>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</si>
  <si>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</si>
  <si>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</si>
  <si>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</si>
  <si>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</si>
  <si>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</si>
  <si>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</si>
  <si>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</si>
  <si>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</si>
  <si>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</si>
  <si>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</si>
  <si>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</si>
  <si>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</si>
  <si>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</si>
  <si>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</si>
  <si>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</si>
  <si>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</si>
  <si>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</si>
  <si>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</si>
  <si>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</si>
  <si>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</si>
  <si>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</si>
  <si>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</si>
  <si>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</si>
  <si>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</si>
  <si>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</si>
  <si>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</si>
  <si>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</si>
  <si>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</si>
  <si>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</si>
  <si>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</si>
  <si>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</si>
  <si>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</si>
  <si>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</si>
  <si>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</si>
  <si>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</si>
  <si>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</si>
  <si>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</si>
  <si>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</si>
  <si>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</si>
  <si>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</si>
  <si>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</si>
  <si>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</si>
  <si>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</si>
  <si>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</si>
  <si>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</si>
  <si>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</si>
  <si>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</si>
  <si>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</si>
  <si>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</si>
  <si>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</si>
  <si>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</si>
  <si>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</si>
  <si>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</si>
  <si>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</si>
  <si>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</si>
  <si>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</si>
  <si>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</si>
  <si>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</si>
  <si>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</si>
  <si>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</si>
  <si>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</si>
  <si>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</si>
  <si>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</si>
  <si>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</si>
  <si>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</si>
  <si>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</si>
  <si>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</si>
  <si>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</si>
  <si>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</si>
  <si>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</si>
  <si>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</si>
  <si>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</si>
  <si>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</si>
  <si>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</si>
  <si>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</si>
  <si>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</si>
  <si>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</si>
  <si>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</si>
  <si>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</si>
  <si>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</si>
  <si>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</si>
  <si>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</si>
  <si>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</si>
  <si>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</si>
  <si>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</si>
  <si>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</si>
  <si>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</si>
  <si>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</si>
  <si>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</si>
  <si>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</si>
  <si>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</si>
  <si>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</si>
  <si>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</si>
  <si>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</si>
  <si>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</si>
  <si>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</si>
  <si>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</si>
  <si>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</si>
  <si>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</si>
  <si>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</si>
  <si>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</si>
  <si>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</si>
  <si>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</si>
  <si>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</si>
  <si>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</si>
  <si>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</si>
  <si>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</si>
  <si>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</si>
  <si>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</si>
  <si>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</si>
  <si>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</si>
  <si>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</si>
  <si>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</si>
  <si>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</si>
  <si>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</si>
  <si>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</si>
  <si>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</si>
  <si>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</si>
  <si>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</si>
  <si>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</si>
  <si>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</si>
  <si>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</si>
  <si>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</si>
  <si>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</si>
  <si>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</si>
  <si>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</si>
  <si>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</si>
  <si>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</si>
  <si>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</si>
  <si>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</si>
  <si>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</si>
  <si>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</si>
  <si>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</si>
  <si>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</si>
  <si>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</si>
  <si>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</si>
  <si>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</si>
  <si>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</si>
  <si>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</si>
  <si>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</si>
  <si>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</si>
  <si>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</si>
  <si>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</si>
  <si>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</si>
  <si>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</si>
  <si>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</si>
  <si>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</si>
  <si>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</si>
  <si>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</si>
  <si>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</si>
  <si>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</si>
  <si>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</si>
  <si>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</si>
  <si>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</si>
  <si>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</si>
  <si>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</si>
  <si>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</si>
  <si>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</si>
  <si>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</si>
  <si>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</si>
  <si>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</si>
  <si>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</si>
  <si>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</si>
  <si>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</si>
  <si>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</si>
  <si>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</si>
  <si>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</si>
  <si>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</si>
  <si>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</si>
  <si>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</si>
  <si>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</si>
  <si>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</si>
  <si>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</si>
  <si>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</si>
  <si>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</si>
  <si>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</si>
  <si>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</si>
  <si>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</si>
  <si>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</si>
  <si>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</si>
  <si>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</si>
  <si>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</si>
  <si>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</si>
  <si>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</si>
  <si>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</si>
  <si>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</si>
  <si>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</si>
  <si>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</si>
  <si>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</si>
  <si>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</si>
  <si>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</si>
  <si>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</si>
  <si>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</si>
  <si>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</si>
  <si>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</si>
  <si>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</si>
  <si>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</si>
  <si>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</si>
  <si>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</si>
  <si>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</si>
  <si>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</si>
  <si>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</si>
  <si>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</si>
  <si>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</si>
  <si>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</si>
  <si>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</si>
  <si>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</si>
  <si>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</si>
  <si>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</si>
  <si>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</si>
  <si>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</si>
  <si>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</si>
  <si>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</si>
  <si>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</si>
  <si>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</si>
  <si>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</si>
  <si>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</si>
  <si>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</si>
  <si>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</si>
  <si>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</si>
  <si>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</si>
  <si>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</si>
  <si>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</si>
  <si>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</si>
  <si>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</si>
  <si>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</si>
  <si>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</si>
  <si>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</si>
  <si>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</si>
  <si>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</si>
  <si>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</si>
  <si>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</si>
  <si>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</si>
  <si>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</si>
  <si>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</si>
  <si>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</si>
  <si>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</si>
  <si>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</si>
  <si>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</si>
  <si>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</si>
  <si>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</si>
  <si>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</si>
  <si>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</si>
  <si>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</si>
  <si>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</si>
  <si>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</si>
  <si>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</si>
  <si>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</si>
  <si>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</si>
  <si>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</si>
  <si>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</si>
  <si>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</si>
  <si>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</si>
  <si>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</si>
  <si>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</si>
  <si>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</si>
  <si>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</si>
  <si>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</si>
  <si>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</si>
  <si>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</si>
  <si>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</si>
  <si>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</si>
  <si>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</si>
  <si>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</si>
  <si>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</si>
  <si>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</si>
  <si>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</si>
  <si>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</si>
  <si>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</si>
  <si>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</si>
  <si>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</si>
  <si>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</si>
  <si>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</si>
  <si>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</si>
  <si>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</si>
  <si>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Hombres</t>
  </si>
  <si>
    <t>Mujeres</t>
  </si>
  <si>
    <t>Grupos de edad</t>
  </si>
  <si>
    <t>% part</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</si>
  <si>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</si>
  <si>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</si>
  <si>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</si>
  <si>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</si>
  <si>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</si>
  <si>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</si>
  <si>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</si>
  <si>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</si>
  <si>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</si>
  <si>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</si>
  <si>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</si>
  <si>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</si>
  <si>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</si>
  <si>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</si>
  <si>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</si>
  <si>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</si>
  <si>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</si>
  <si>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</si>
  <si>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</si>
  <si>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</si>
  <si>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</si>
  <si>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</si>
  <si>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</si>
  <si>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</si>
  <si>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</si>
  <si>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</si>
  <si>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Grupo económico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</si>
  <si>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</si>
  <si>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</si>
  <si>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</si>
  <si>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</si>
  <si>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</si>
  <si>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</si>
  <si>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</si>
  <si>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</si>
  <si>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</si>
  <si>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</si>
  <si>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</si>
  <si>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</si>
  <si>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</si>
  <si>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</si>
  <si>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</si>
  <si>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</si>
  <si>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</si>
  <si>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</si>
  <si>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</si>
  <si>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</si>
  <si>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</si>
  <si>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</si>
  <si>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</si>
  <si>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</si>
  <si>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</si>
  <si>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</si>
  <si>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</si>
  <si>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</si>
  <si>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</si>
  <si>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</si>
  <si>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</si>
  <si>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</si>
  <si>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</si>
  <si>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</si>
  <si>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</si>
  <si>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</si>
  <si>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</si>
  <si>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</si>
  <si>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</si>
  <si>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</si>
  <si>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</si>
  <si>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</si>
  <si>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</si>
  <si>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</si>
  <si>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Personal Ocupado</t>
  </si>
  <si>
    <t>Remuneración Media</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</si>
  <si>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</si>
  <si>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</si>
  <si>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</si>
  <si>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</si>
  <si>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</si>
  <si>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</si>
  <si>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</si>
  <si>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</si>
  <si>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</si>
  <si>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</si>
  <si>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MES</t>
  </si>
  <si>
    <t>Ganado bovino</t>
  </si>
  <si>
    <t>Ganado porcino</t>
  </si>
  <si>
    <t>Ganado ovino</t>
  </si>
  <si>
    <t>Ganado caprino</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</si>
  <si>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</si>
  <si>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</si>
  <si>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</si>
  <si>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</si>
  <si>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</si>
  <si>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</si>
  <si>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</si>
  <si>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</si>
  <si>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</si>
  <si>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</si>
  <si>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</si>
  <si>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</si>
  <si>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</si>
  <si>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</si>
  <si>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</si>
  <si>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</si>
  <si>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</si>
  <si>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</si>
  <si>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</si>
  <si>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</si>
  <si>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</si>
  <si>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</si>
  <si>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</si>
  <si>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</si>
  <si>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20</t>
  </si>
  <si>
    <t>Figura 21</t>
  </si>
  <si>
    <t>Tamaño</t>
  </si>
  <si>
    <t>t</t>
  </si>
  <si>
    <t>Figura 101</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</si>
  <si>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</si>
  <si>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</si>
  <si>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</si>
  <si>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</si>
  <si>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</si>
  <si>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</si>
  <si>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</si>
  <si>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</si>
  <si>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</si>
  <si>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</si>
  <si>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</si>
  <si>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</si>
  <si>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</si>
  <si>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Toneladas</t>
  </si>
  <si>
    <t>Figura 106</t>
  </si>
  <si>
    <t>Figura 107</t>
  </si>
  <si>
    <t>Figura 108</t>
  </si>
  <si>
    <t>Figura 109</t>
  </si>
  <si>
    <t>Figura 110</t>
  </si>
  <si>
    <t>Figura 111</t>
  </si>
  <si>
    <t>Figura 112</t>
  </si>
  <si>
    <t>Figura 113</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</si>
  <si>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</si>
  <si>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</si>
  <si>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</si>
  <si>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</si>
  <si>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%Saldos cartera vencida y prorroga</t>
  </si>
  <si>
    <t>edo</t>
  </si>
  <si>
    <t>MMabs</t>
  </si>
  <si>
    <t>MMrel</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</si>
  <si>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</si>
  <si>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</si>
  <si>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</si>
  <si>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</si>
  <si>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</si>
  <si>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</si>
  <si>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</si>
  <si>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</si>
  <si>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</si>
  <si>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</si>
  <si>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</si>
  <si>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</si>
  <si>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</si>
  <si>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</si>
  <si>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Unidades Vehiculares Eléctricas</t>
  </si>
  <si>
    <t>Unidades Vehiculares Híbridas Plugin (conectables)</t>
  </si>
  <si>
    <t>Unidades Vehiculares Hibridas</t>
  </si>
  <si>
    <t>Total de Unidades</t>
  </si>
  <si>
    <t>Tasa por cada millón de habitantes</t>
  </si>
  <si>
    <t>2021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</si>
  <si>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</si>
  <si>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</si>
  <si>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</si>
  <si>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</si>
  <si>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</si>
  <si>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</si>
  <si>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</si>
  <si>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</si>
  <si>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</si>
  <si>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</si>
  <si>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</si>
  <si>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</si>
  <si>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</si>
  <si>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</si>
  <si>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</si>
  <si>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</si>
  <si>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</si>
  <si>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</si>
  <si>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</si>
  <si>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</si>
  <si>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</si>
  <si>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</si>
  <si>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</si>
  <si>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</si>
  <si>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</si>
  <si>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</si>
  <si>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</si>
  <si>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</si>
  <si>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</si>
  <si>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</si>
  <si>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</si>
  <si>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</si>
  <si>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</si>
  <si>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</si>
  <si>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</si>
  <si>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</si>
  <si>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</si>
  <si>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</si>
  <si>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</si>
  <si>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</si>
  <si>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</si>
  <si>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</si>
  <si>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</si>
  <si>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</si>
  <si>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</si>
  <si>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</si>
  <si>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</si>
  <si>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</si>
  <si>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</si>
  <si>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</si>
  <si>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</si>
  <si>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</si>
  <si>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</si>
  <si>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</si>
  <si>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</si>
  <si>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</si>
  <si>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</si>
  <si>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</si>
  <si>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</si>
  <si>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</si>
  <si>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</si>
  <si>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</si>
  <si>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</si>
  <si>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</si>
  <si>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</si>
  <si>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</si>
  <si>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</si>
  <si>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</si>
  <si>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</si>
  <si>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</si>
  <si>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</si>
  <si>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</si>
  <si>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</si>
  <si>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</si>
  <si>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</si>
  <si>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</si>
  <si>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</si>
  <si>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</si>
  <si>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</si>
  <si>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</si>
  <si>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</si>
  <si>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</si>
  <si>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</si>
  <si>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</si>
  <si>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</si>
  <si>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</si>
  <si>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</si>
  <si>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</si>
  <si>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</si>
  <si>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</si>
  <si>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</si>
  <si>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</si>
  <si>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</si>
  <si>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</si>
  <si>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</si>
  <si>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</si>
  <si>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</si>
  <si>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</si>
  <si>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</si>
  <si>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</si>
  <si>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</si>
  <si>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</si>
  <si>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</si>
  <si>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</si>
  <si>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</si>
  <si>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</si>
  <si>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</si>
  <si>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</si>
  <si>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</si>
  <si>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</si>
  <si>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</si>
  <si>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</si>
  <si>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</si>
  <si>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</si>
  <si>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</si>
  <si>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</si>
  <si>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</si>
  <si>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</si>
  <si>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</si>
  <si>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</si>
  <si>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</si>
  <si>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</si>
  <si>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</si>
  <si>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</si>
  <si>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</si>
  <si>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CLAVE</t>
  </si>
  <si>
    <t>Municipio</t>
  </si>
  <si>
    <t>marzo</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</si>
  <si>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</si>
  <si>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</si>
  <si>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</si>
  <si>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</si>
  <si>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</si>
  <si>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</si>
  <si>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</si>
  <si>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</si>
  <si>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</si>
  <si>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</si>
  <si>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</si>
  <si>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</si>
  <si>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</si>
  <si>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</si>
  <si>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</si>
  <si>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</si>
  <si>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</si>
  <si>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</si>
  <si>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</si>
  <si>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</si>
  <si>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</si>
  <si>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</si>
  <si>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</si>
  <si>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</si>
  <si>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</si>
  <si>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</si>
  <si>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</si>
  <si>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</si>
  <si>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</si>
  <si>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Edo</t>
  </si>
  <si>
    <t>Ingresos_g</t>
  </si>
  <si>
    <t>Quintana Roo</t>
  </si>
  <si>
    <t>Baja California Sur</t>
  </si>
  <si>
    <t>Ciudad de México</t>
  </si>
  <si>
    <t>Nuevo León</t>
  </si>
  <si>
    <t>Baja California</t>
  </si>
  <si>
    <t>San Luis Potosí</t>
  </si>
  <si>
    <t>Estado de México</t>
  </si>
  <si>
    <t>Personal_Ocupado_g</t>
  </si>
  <si>
    <t>abril</t>
  </si>
  <si>
    <t>Porcentaje de trabajadores asegurados mujeres, abril 2021</t>
  </si>
  <si>
    <t>mayo</t>
  </si>
  <si>
    <t>enero</t>
  </si>
  <si>
    <t>febrero</t>
  </si>
  <si>
    <t>junio</t>
  </si>
  <si>
    <t>julio</t>
  </si>
  <si>
    <t>agosto</t>
  </si>
  <si>
    <t>septiembre</t>
  </si>
  <si>
    <t>octubre</t>
  </si>
  <si>
    <t>noviembre</t>
  </si>
  <si>
    <t>diciembre</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</si>
  <si>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</si>
  <si>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</si>
  <si>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</si>
  <si>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</si>
  <si>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</si>
  <si>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</si>
  <si>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</si>
  <si>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</si>
  <si>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Índice</t>
  </si>
  <si>
    <t>Exportaciones</t>
  </si>
  <si>
    <t>Nota: Las cifras se refieren a la suma de los montos de los últimos 12 meses al mes de referencia.</t>
  </si>
  <si>
    <t>PROM %</t>
  </si>
  <si>
    <t>Establecimientos</t>
  </si>
  <si>
    <t>% 12M</t>
  </si>
  <si>
    <t>Personal ocupado</t>
  </si>
  <si>
    <t>2017/06</t>
  </si>
  <si>
    <t>2018/06</t>
  </si>
  <si>
    <t>2019/06</t>
  </si>
  <si>
    <t>2021/06</t>
  </si>
  <si>
    <t>year</t>
  </si>
  <si>
    <t>Nota: Por porcentaje de cuentas en cartera vencida se refiere al porcentaje de créditos que presentan retrasos en sus pagos por más de 90 días respecto a la cartera total de Infonavit.</t>
  </si>
  <si>
    <t>2017/07</t>
  </si>
  <si>
    <t>2018/07</t>
  </si>
  <si>
    <t>2019/07</t>
  </si>
  <si>
    <t>2020/07</t>
  </si>
  <si>
    <t>2021/07</t>
  </si>
  <si>
    <t>Serie desestacionalizada</t>
  </si>
  <si>
    <t>Tendencia-ciclo</t>
  </si>
  <si>
    <t>2020/06</t>
  </si>
  <si>
    <t>abs</t>
  </si>
  <si>
    <t>2017/08</t>
  </si>
  <si>
    <t>2018/08</t>
  </si>
  <si>
    <t>2019/08</t>
  </si>
  <si>
    <t>2020/08</t>
  </si>
  <si>
    <t>2021/08</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</si>
  <si>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</si>
  <si>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</si>
  <si>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</si>
  <si>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</si>
  <si>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</si>
  <si>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</si>
  <si>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</si>
  <si>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</si>
  <si>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</si>
  <si>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</si>
  <si>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</si>
  <si>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</si>
  <si>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</si>
  <si>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</si>
  <si>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</si>
  <si>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</si>
  <si>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</si>
  <si>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</si>
  <si>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</si>
  <si>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</si>
  <si>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</si>
  <si>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</si>
  <si>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</si>
  <si>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</si>
  <si>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</si>
  <si>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</si>
  <si>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</si>
  <si>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</si>
  <si>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</si>
  <si>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</si>
  <si>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</si>
  <si>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</si>
  <si>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</si>
  <si>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</si>
  <si>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</si>
  <si>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</si>
  <si>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</si>
  <si>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</si>
  <si>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</si>
  <si>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</si>
  <si>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</si>
  <si>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</si>
  <si>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</si>
  <si>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</si>
  <si>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</si>
  <si>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</si>
  <si>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</si>
  <si>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</si>
  <si>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</si>
  <si>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</si>
  <si>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</si>
  <si>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</si>
  <si>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</si>
  <si>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Figura 98</t>
  </si>
  <si>
    <t>2021/09</t>
  </si>
  <si>
    <t>Figura 122</t>
  </si>
  <si>
    <t>Figura 123</t>
  </si>
  <si>
    <t>Figura 124</t>
  </si>
  <si>
    <t>Figura 125</t>
  </si>
  <si>
    <t>Figura 126</t>
  </si>
  <si>
    <t>Figura 127</t>
  </si>
  <si>
    <t>Figura 128</t>
  </si>
  <si>
    <t>Figura 129</t>
  </si>
  <si>
    <t>Figura 130</t>
  </si>
  <si>
    <t>Figura 131</t>
  </si>
  <si>
    <t>Figura 132</t>
  </si>
  <si>
    <t>Jalisco.1</t>
  </si>
  <si>
    <t>Nacional.1</t>
  </si>
  <si>
    <t>2021/10</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</si>
  <si>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</si>
  <si>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Ingreso, Índice</t>
  </si>
  <si>
    <t>Variación anual, %</t>
  </si>
  <si>
    <t>Sector SCIAN</t>
  </si>
  <si>
    <t>Personal ocupado, Índice</t>
  </si>
  <si>
    <t>Figura 7</t>
  </si>
  <si>
    <t>Figura 14</t>
  </si>
  <si>
    <t>lugar</t>
  </si>
  <si>
    <t>Car anual gral.</t>
  </si>
  <si>
    <t>2021/11</t>
  </si>
  <si>
    <t>Servicios Públicos</t>
  </si>
  <si>
    <t>Unidades Vehiculares Híbridas</t>
  </si>
  <si>
    <t>50 o más años</t>
  </si>
  <si>
    <t>2021/12</t>
  </si>
  <si>
    <t>2005</t>
  </si>
  <si>
    <t>2006</t>
  </si>
  <si>
    <t>2007</t>
  </si>
  <si>
    <t>2008</t>
  </si>
  <si>
    <t>2009</t>
  </si>
  <si>
    <t>2010</t>
  </si>
  <si>
    <t>2011</t>
  </si>
  <si>
    <t>2012</t>
  </si>
  <si>
    <t>2022</t>
  </si>
  <si>
    <t>2000</t>
  </si>
  <si>
    <t>2001</t>
  </si>
  <si>
    <t>2002</t>
  </si>
  <si>
    <t>2003</t>
  </si>
  <si>
    <t>2004</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</si>
  <si>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</si>
  <si>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</si>
  <si>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</si>
  <si>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</si>
  <si>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</si>
  <si>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</si>
  <si>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</si>
  <si>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</si>
  <si>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</si>
  <si>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</si>
  <si>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</si>
  <si>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</si>
  <si>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</si>
  <si>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</si>
  <si>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</si>
  <si>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</si>
  <si>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</si>
  <si>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</si>
  <si>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</si>
  <si>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</si>
  <si>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</si>
  <si>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</si>
  <si>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</si>
  <si>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</si>
  <si>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</si>
  <si>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</si>
  <si>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</si>
  <si>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</si>
  <si>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</si>
  <si>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</si>
  <si>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</si>
  <si>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</si>
  <si>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</si>
  <si>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</si>
  <si>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</si>
  <si>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</si>
  <si>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</si>
  <si>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</si>
  <si>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</si>
  <si>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</si>
  <si>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</si>
  <si>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</si>
  <si>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</si>
  <si>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</si>
  <si>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</si>
  <si>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</si>
  <si>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</si>
  <si>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</si>
  <si>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</si>
  <si>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</si>
  <si>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</si>
  <si>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</si>
  <si>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</si>
  <si>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</si>
  <si>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</si>
  <si>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</si>
  <si>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</si>
  <si>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</si>
  <si>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</si>
  <si>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</si>
  <si>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</si>
  <si>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</si>
  <si>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</si>
  <si>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</si>
  <si>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</si>
  <si>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</si>
  <si>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</si>
  <si>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</si>
  <si>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</si>
  <si>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</si>
  <si>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</si>
  <si>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</si>
  <si>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</si>
  <si>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</si>
  <si>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</si>
  <si>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</si>
  <si>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</si>
  <si>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</si>
  <si>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</si>
  <si>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</si>
  <si>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</si>
  <si>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</si>
  <si>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</si>
  <si>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</si>
  <si>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</si>
  <si>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</si>
  <si>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</si>
  <si>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</si>
  <si>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</si>
  <si>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</si>
  <si>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</si>
  <si>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</si>
  <si>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</si>
  <si>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</si>
  <si>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</si>
  <si>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</si>
  <si>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</si>
  <si>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</si>
  <si>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</si>
  <si>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</si>
  <si>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</si>
  <si>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</si>
  <si>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</si>
  <si>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</si>
  <si>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</si>
  <si>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</si>
  <si>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</si>
  <si>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</si>
  <si>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</si>
  <si>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</si>
  <si>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</si>
  <si>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</si>
  <si>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</si>
  <si>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</si>
  <si>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</si>
  <si>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</si>
  <si>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</si>
  <si>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</si>
  <si>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</si>
  <si>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</si>
  <si>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</si>
  <si>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</si>
  <si>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</si>
  <si>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</si>
  <si>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</si>
  <si>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</si>
  <si>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</si>
  <si>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</si>
  <si>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</si>
  <si>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</si>
  <si>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</si>
  <si>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</si>
  <si>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</si>
  <si>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</si>
  <si>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</si>
  <si>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</si>
  <si>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</si>
  <si>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</si>
  <si>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</si>
  <si>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</si>
  <si>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</si>
  <si>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</si>
  <si>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</si>
  <si>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</si>
  <si>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</si>
  <si>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</si>
  <si>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</si>
  <si>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</si>
  <si>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</si>
  <si>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</si>
  <si>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</si>
  <si>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</si>
  <si>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</si>
  <si>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</si>
  <si>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</si>
  <si>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</si>
  <si>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</si>
  <si>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</si>
  <si>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</si>
  <si>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</si>
  <si>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</si>
  <si>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</si>
  <si>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</si>
  <si>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</si>
  <si>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</si>
  <si>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</si>
  <si>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</si>
  <si>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</si>
  <si>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</si>
  <si>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</si>
  <si>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</si>
  <si>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</si>
  <si>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</si>
  <si>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</si>
  <si>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</si>
  <si>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</si>
  <si>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</si>
  <si>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</si>
  <si>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</si>
  <si>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</si>
  <si>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</si>
  <si>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</si>
  <si>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</si>
  <si>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</si>
  <si>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</si>
  <si>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</si>
  <si>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</si>
  <si>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</si>
  <si>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</si>
  <si>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</si>
  <si>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</si>
  <si>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</si>
  <si>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</si>
  <si>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</si>
  <si>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</si>
  <si>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</si>
  <si>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</si>
  <si>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</si>
  <si>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</si>
  <si>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</si>
  <si>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</si>
  <si>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</si>
  <si>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</si>
  <si>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</si>
  <si>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</si>
  <si>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</si>
  <si>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</si>
  <si>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</si>
  <si>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</si>
  <si>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</si>
  <si>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</si>
  <si>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</si>
  <si>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</si>
  <si>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</si>
  <si>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</si>
  <si>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</si>
  <si>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</si>
  <si>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</si>
  <si>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</si>
  <si>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</si>
  <si>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</si>
  <si>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</si>
  <si>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</si>
  <si>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</si>
  <si>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</si>
  <si>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</si>
  <si>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</si>
  <si>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</si>
  <si>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</si>
  <si>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</si>
  <si>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</si>
  <si>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</si>
  <si>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</si>
  <si>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</si>
  <si>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</si>
  <si>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</si>
  <si>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</si>
  <si>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</si>
  <si>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</si>
  <si>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</si>
  <si>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</si>
  <si>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</si>
  <si>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</si>
  <si>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YYabs</t>
  </si>
  <si>
    <t>YYrel</t>
  </si>
  <si>
    <t>2022/02</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</si>
  <si>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</si>
  <si>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</si>
  <si>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</si>
  <si>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</si>
  <si>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</si>
  <si>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</si>
  <si>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</si>
  <si>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</si>
  <si>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</si>
  <si>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</si>
  <si>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</si>
  <si>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</si>
  <si>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</si>
  <si>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</si>
  <si>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</si>
  <si>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</si>
  <si>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</si>
  <si>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</si>
  <si>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</si>
  <si>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</si>
  <si>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</si>
  <si>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</si>
  <si>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</si>
  <si>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</si>
  <si>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</si>
  <si>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</si>
  <si>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2022/01</t>
  </si>
  <si>
    <t>Tabla 18</t>
  </si>
  <si>
    <t>Tabla 19</t>
  </si>
  <si>
    <t>Tabla 20</t>
  </si>
  <si>
    <t>Tabla 21</t>
  </si>
  <si>
    <t>Tabla 22</t>
  </si>
  <si>
    <t>Figura 60</t>
  </si>
  <si>
    <t>2022/Mar</t>
  </si>
  <si>
    <t>Variación porcentual anual</t>
  </si>
  <si>
    <t>Empleo turístico</t>
  </si>
  <si>
    <t>% del total</t>
  </si>
  <si>
    <t>Variación porcentual mensual</t>
  </si>
  <si>
    <t>trabajadores</t>
  </si>
  <si>
    <t>Variación absoluta anual</t>
  </si>
  <si>
    <t>Variación absoluta mensual</t>
  </si>
  <si>
    <t>cnc</t>
  </si>
  <si>
    <t>Dec</t>
  </si>
  <si>
    <t>Jan</t>
  </si>
  <si>
    <t>Apr</t>
  </si>
  <si>
    <t>Aug</t>
  </si>
  <si>
    <t>month</t>
  </si>
  <si>
    <t>Figura 13</t>
  </si>
  <si>
    <t>Figura 15</t>
  </si>
  <si>
    <t>Figura 18</t>
  </si>
  <si>
    <t>Figura 19</t>
  </si>
  <si>
    <t>San Pedro Tlaquepaque</t>
  </si>
  <si>
    <t>A. M.Cd. de México</t>
  </si>
  <si>
    <t>2022/04</t>
  </si>
  <si>
    <t>Empleo total</t>
  </si>
  <si>
    <t>% del total municipal</t>
  </si>
  <si>
    <t>% del total estatal</t>
  </si>
  <si>
    <t>Patrones con un puesto de trabajo</t>
  </si>
  <si>
    <t>Patrones con 2 y hasta 5 PT</t>
  </si>
  <si>
    <t>Patrones con 6 y hasta 50 PT</t>
  </si>
  <si>
    <t>Patrones con 51 y hasta 250 PT</t>
  </si>
  <si>
    <t>Patrones con 251 y hasta 500 PT</t>
  </si>
  <si>
    <t>Patrones con 501 y hasta 1,000 PT</t>
  </si>
  <si>
    <t>Patrones con más de 1,000 PT</t>
  </si>
  <si>
    <t>INPC_ms</t>
  </si>
  <si>
    <t>SDBC_ms</t>
  </si>
  <si>
    <t>varMM</t>
  </si>
  <si>
    <t>varAA</t>
  </si>
  <si>
    <t>shj</t>
  </si>
  <si>
    <t>smj</t>
  </si>
  <si>
    <t>Salario diario hombres</t>
  </si>
  <si>
    <t>Salario diario mujeres</t>
  </si>
  <si>
    <t>varMMhj</t>
  </si>
  <si>
    <t>varMMmj</t>
  </si>
  <si>
    <t>varMMhn</t>
  </si>
  <si>
    <t>varMMmn</t>
  </si>
  <si>
    <t>varAAhj</t>
  </si>
  <si>
    <t>varAAmj</t>
  </si>
  <si>
    <t>varAAhn</t>
  </si>
  <si>
    <t>varAAmn</t>
  </si>
  <si>
    <t>2022/Apr</t>
  </si>
  <si>
    <t>2022/03</t>
  </si>
  <si>
    <t>participación %</t>
  </si>
  <si>
    <t>diferencia</t>
  </si>
  <si>
    <t>Figura 58</t>
  </si>
  <si>
    <t>Figura 59</t>
  </si>
  <si>
    <t>Figura 78</t>
  </si>
  <si>
    <t>Figura 79</t>
  </si>
  <si>
    <t>Figura 80</t>
  </si>
  <si>
    <t>Figura 81</t>
  </si>
  <si>
    <t>2022/May</t>
  </si>
  <si>
    <t>2022/05</t>
  </si>
  <si>
    <t>Figura 8</t>
  </si>
  <si>
    <t>Figura 16</t>
  </si>
  <si>
    <t>Figura 17</t>
  </si>
  <si>
    <t>Figura 91</t>
  </si>
  <si>
    <t>Figura 92</t>
  </si>
  <si>
    <t>Figura 93</t>
  </si>
  <si>
    <t>time</t>
  </si>
  <si>
    <t>CDMX</t>
  </si>
  <si>
    <t>2022/Jun</t>
  </si>
  <si>
    <t>Variación mensual, %</t>
  </si>
  <si>
    <t>2022/06</t>
  </si>
  <si>
    <t>Coahuila de Zaragoza</t>
  </si>
  <si>
    <t>Michoacán de Ocampo</t>
  </si>
  <si>
    <t>Veracruz de Ignacio de la Llave</t>
  </si>
  <si>
    <t>Figura 22</t>
  </si>
  <si>
    <t>Figura 23</t>
  </si>
  <si>
    <t>Figura 26</t>
  </si>
  <si>
    <t>Figura 69</t>
  </si>
  <si>
    <t>Figura 136</t>
  </si>
  <si>
    <t>2022/Jul</t>
  </si>
  <si>
    <t>fecha</t>
  </si>
  <si>
    <t>2022/07</t>
  </si>
  <si>
    <t>Figura 39</t>
  </si>
  <si>
    <t>Figura 40</t>
  </si>
  <si>
    <t>Figura 41</t>
  </si>
  <si>
    <t>Figura 42</t>
  </si>
  <si>
    <t>Figura 63</t>
  </si>
  <si>
    <t>Figura 64</t>
  </si>
  <si>
    <t>Figura 82</t>
  </si>
  <si>
    <t>Figura 83</t>
  </si>
  <si>
    <t>Figura 84</t>
  </si>
  <si>
    <t>ene</t>
  </si>
  <si>
    <t>sep</t>
  </si>
  <si>
    <t>2022/Aug</t>
  </si>
  <si>
    <t>ESTADOS</t>
  </si>
  <si>
    <t>POBLACIÓN</t>
  </si>
  <si>
    <t>varición % mensual</t>
  </si>
  <si>
    <t>Jalisco hombres</t>
  </si>
  <si>
    <t>Jalisco mujeres</t>
  </si>
  <si>
    <t>Nacional hombres</t>
  </si>
  <si>
    <t>Nacional mujeres</t>
  </si>
  <si>
    <t>2022/08</t>
  </si>
  <si>
    <t>2022/Sep</t>
  </si>
  <si>
    <t>Brecha vs nacional</t>
  </si>
  <si>
    <t>2022/Oct</t>
  </si>
  <si>
    <t>2022/09</t>
  </si>
  <si>
    <t>Promedio Nacional</t>
  </si>
  <si>
    <t>Total Jalisco</t>
  </si>
  <si>
    <t>Total Nacional</t>
  </si>
  <si>
    <t>2022/10</t>
  </si>
  <si>
    <t>Figura 27</t>
  </si>
  <si>
    <t>Figura 30</t>
  </si>
  <si>
    <t>Figura 31</t>
  </si>
  <si>
    <t>Figura 55</t>
  </si>
  <si>
    <t>Variación 
% 
anual</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</si>
  <si>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</si>
  <si>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</si>
  <si>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</si>
  <si>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</si>
  <si>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</si>
  <si>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</si>
  <si>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</si>
  <si>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</si>
  <si>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2022/Nov</t>
  </si>
  <si>
    <t>2022/11</t>
  </si>
  <si>
    <t>Figura #.  comparativoestatal-empleos_abril21 2021-05-12</t>
  </si>
  <si>
    <t>Figura 1</t>
  </si>
  <si>
    <t>Figura 2</t>
  </si>
  <si>
    <t>Figura 3</t>
  </si>
  <si>
    <t>Figura 4</t>
  </si>
  <si>
    <t>Figura 5</t>
  </si>
  <si>
    <t>Figura 6</t>
  </si>
  <si>
    <t>Figura 24</t>
  </si>
  <si>
    <t>Figura 25</t>
  </si>
  <si>
    <t>Figura 28</t>
  </si>
  <si>
    <t>Figura 29</t>
  </si>
  <si>
    <t>Figura 32</t>
  </si>
  <si>
    <t>Figura 61</t>
  </si>
  <si>
    <t>Figura 62</t>
  </si>
  <si>
    <t>Figura 77</t>
  </si>
  <si>
    <t>Figura 94</t>
  </si>
  <si>
    <t>Figura 95</t>
  </si>
  <si>
    <t>Figura 96</t>
  </si>
  <si>
    <t>Figura 97</t>
  </si>
  <si>
    <t>Figura 99</t>
  </si>
  <si>
    <t>Figura 100</t>
  </si>
  <si>
    <t>Figura 114</t>
  </si>
  <si>
    <t>Figura 115</t>
  </si>
  <si>
    <t>Figura 116</t>
  </si>
  <si>
    <t>Figura 117</t>
  </si>
  <si>
    <t>Figura 118</t>
  </si>
  <si>
    <t>Figura 119</t>
  </si>
  <si>
    <t>2022-12-01</t>
  </si>
  <si>
    <t>Diciembre
2022</t>
  </si>
  <si>
    <t>2022/Diciembre</t>
  </si>
  <si>
    <t>X</t>
  </si>
  <si>
    <t>2022/Dec</t>
  </si>
  <si>
    <t>2008/12</t>
  </si>
  <si>
    <t>2009/12</t>
  </si>
  <si>
    <t>2010/12</t>
  </si>
  <si>
    <t>2011/12</t>
  </si>
  <si>
    <t>2012/12</t>
  </si>
  <si>
    <t>2013/12</t>
  </si>
  <si>
    <t>2014/12</t>
  </si>
  <si>
    <t>2015/12</t>
  </si>
  <si>
    <t>2016/12</t>
  </si>
  <si>
    <t>2022/12</t>
  </si>
  <si>
    <t>Figura 9</t>
  </si>
  <si>
    <t>Figura 10</t>
  </si>
  <si>
    <t>Figura 11</t>
  </si>
  <si>
    <t>Figura 12</t>
  </si>
  <si>
    <t>Figura 43</t>
  </si>
  <si>
    <t>Figura 44</t>
  </si>
  <si>
    <t>Figura 45</t>
  </si>
  <si>
    <t>2022-01-01</t>
  </si>
  <si>
    <t>2023-01-01</t>
  </si>
  <si>
    <t>2023</t>
  </si>
  <si>
    <t>aaabs</t>
  </si>
  <si>
    <t>aavar</t>
  </si>
  <si>
    <t>Diciembre 2022-12-01</t>
  </si>
  <si>
    <t>2023/Jan</t>
  </si>
  <si>
    <t>Enero
2023</t>
  </si>
  <si>
    <t>2023/Enero</t>
  </si>
  <si>
    <t>Var. % aa.</t>
  </si>
  <si>
    <t xml:space="preserve">Enero </t>
  </si>
  <si>
    <t>2021-12-01</t>
  </si>
  <si>
    <t>Total general</t>
  </si>
  <si>
    <t>Febrero
2023</t>
  </si>
  <si>
    <t>Hombre</t>
  </si>
  <si>
    <t>Mujer</t>
  </si>
  <si>
    <t>Etiquetas de fila</t>
  </si>
  <si>
    <t>2019-02-01</t>
  </si>
  <si>
    <t>2020-02-01</t>
  </si>
  <si>
    <t>2021-02-01</t>
  </si>
  <si>
    <t>2022-02-01</t>
  </si>
  <si>
    <t>2023-02-01</t>
  </si>
  <si>
    <t>febrero nuevos</t>
  </si>
  <si>
    <t>febrero permanentes</t>
  </si>
  <si>
    <t>TA_feb23</t>
  </si>
  <si>
    <t>TP_feb23</t>
  </si>
  <si>
    <t>2023/febrero</t>
  </si>
  <si>
    <t>2023/Feb</t>
  </si>
  <si>
    <t>DMabs</t>
  </si>
  <si>
    <t>DMrel</t>
  </si>
  <si>
    <t>Var. %mm</t>
  </si>
  <si>
    <t>Var. % cierre 2022</t>
  </si>
  <si>
    <t>Ind. de la construcción</t>
  </si>
  <si>
    <t>Ind. de la transformación</t>
  </si>
  <si>
    <t>Ind. eléctrica, captación y suministro de agua potable</t>
  </si>
  <si>
    <t>Ind. extractiva</t>
  </si>
  <si>
    <t>Servicios para empresas, personas y el hogar</t>
  </si>
  <si>
    <t>Servicios sociales y comunales</t>
  </si>
  <si>
    <t>var abs feb 23/dic 22</t>
  </si>
  <si>
    <t>var % feb 23/dic 22</t>
  </si>
  <si>
    <t>Construcción, reconstrucción y ensamble de equipo de transporte y sus partes                                                          </t>
  </si>
  <si>
    <t>Elaboración de bebidas</t>
  </si>
  <si>
    <t>Fabricación de alimentos</t>
  </si>
  <si>
    <t>Fabricación de productos de hule y plástico</t>
  </si>
  <si>
    <t>Fabricación de productos metálicos; excepto maquinaria y equipo</t>
  </si>
  <si>
    <t>Fabricación y ensamble de maquinaria, equipos, aparatos, accesorios y artículos eléctricos, electrónicos y sus partes                            </t>
  </si>
  <si>
    <t>Fabricación y reparación de muebles de madera y sus partes; excepto los de metal y plástico moldeado</t>
  </si>
  <si>
    <t>Fabricación, ensamble y reparación de maquinaria, equipo y sus partes; excepto los eléctricos                                                      </t>
  </si>
  <si>
    <t>Industria química</t>
  </si>
  <si>
    <t>Marzo
2023</t>
  </si>
  <si>
    <t>Marzo
2022</t>
  </si>
  <si>
    <t>(en blanco)</t>
  </si>
  <si>
    <t>Industria eléctrica, y captación y suministro de agua potable</t>
  </si>
  <si>
    <t>General</t>
  </si>
  <si>
    <t>Alimentos</t>
  </si>
  <si>
    <t>Ropa</t>
  </si>
  <si>
    <t>Vivienda</t>
  </si>
  <si>
    <t>Muebles</t>
  </si>
  <si>
    <t>Salud</t>
  </si>
  <si>
    <t>Transporte</t>
  </si>
  <si>
    <t>Educación</t>
  </si>
  <si>
    <t>Otros 
servicios</t>
  </si>
  <si>
    <t>dic 2022 - mar 2023</t>
  </si>
  <si>
    <t>feb 2023 - mar 2023</t>
  </si>
  <si>
    <t>mar 2022 - mar 2023</t>
  </si>
  <si>
    <t>2023/Mar</t>
  </si>
  <si>
    <t>var % mar23/dic22</t>
  </si>
  <si>
    <t>var abs mar23/dic22</t>
  </si>
  <si>
    <t>2023/marzo</t>
  </si>
  <si>
    <t>var % mar 23/dic 22</t>
  </si>
  <si>
    <t>var abs mar 23/dic 22</t>
  </si>
  <si>
    <t>Indicador</t>
  </si>
  <si>
    <t>yearq</t>
  </si>
  <si>
    <t>Valor</t>
  </si>
  <si>
    <t xml:space="preserve">Querétaro </t>
  </si>
  <si>
    <t>Actividades primarias</t>
  </si>
  <si>
    <t>Actividades terciarias</t>
  </si>
  <si>
    <t>2000-03-01</t>
  </si>
  <si>
    <t>2001-03-01</t>
  </si>
  <si>
    <t>2002-03-01</t>
  </si>
  <si>
    <t>2003-03-01</t>
  </si>
  <si>
    <t>2004-03-01</t>
  </si>
  <si>
    <t>2005-03-01</t>
  </si>
  <si>
    <t>2006-03-01</t>
  </si>
  <si>
    <t>2007-03-01</t>
  </si>
  <si>
    <t>2008-03-01</t>
  </si>
  <si>
    <t>2009-03-01</t>
  </si>
  <si>
    <t>2010-03-01</t>
  </si>
  <si>
    <t>2011-03-01</t>
  </si>
  <si>
    <t>2012-03-01</t>
  </si>
  <si>
    <t>2013-03-01</t>
  </si>
  <si>
    <t>2014-03-01</t>
  </si>
  <si>
    <t>2015-03-01</t>
  </si>
  <si>
    <t>2016-03-01</t>
  </si>
  <si>
    <t>2017-03-01</t>
  </si>
  <si>
    <t>2018-03-01</t>
  </si>
  <si>
    <t>2019-03-01</t>
  </si>
  <si>
    <t>2020-03-01</t>
  </si>
  <si>
    <t>2021-03-01</t>
  </si>
  <si>
    <t>2022-03-01</t>
  </si>
  <si>
    <t>2023-03-01</t>
  </si>
  <si>
    <t>Mes anterior 2023-02-01</t>
  </si>
  <si>
    <t>Mes actual 2023-03-01</t>
  </si>
  <si>
    <t>Hace un Año 2022-03-01</t>
  </si>
  <si>
    <t>marzo nuevos</t>
  </si>
  <si>
    <t>marzo permanentes</t>
  </si>
  <si>
    <t>2018-11-01</t>
  </si>
  <si>
    <t>2018-12-01</t>
  </si>
  <si>
    <t>2019-01-01</t>
  </si>
  <si>
    <t>2019-04-01</t>
  </si>
  <si>
    <t>2019-05-01</t>
  </si>
  <si>
    <t>2019-06-01</t>
  </si>
  <si>
    <t>2019-07-01</t>
  </si>
  <si>
    <t>2019-08-01</t>
  </si>
  <si>
    <t>2019-09-01</t>
  </si>
  <si>
    <t>2019-10-01</t>
  </si>
  <si>
    <t>2019-11-01</t>
  </si>
  <si>
    <t>2019-12-01</t>
  </si>
  <si>
    <t>2020-01-01</t>
  </si>
  <si>
    <t>2020-04-01</t>
  </si>
  <si>
    <t>2020-05-01</t>
  </si>
  <si>
    <t>2020-06-01</t>
  </si>
  <si>
    <t>2020-07-01</t>
  </si>
  <si>
    <t>2020-08-01</t>
  </si>
  <si>
    <t>2020-09-01</t>
  </si>
  <si>
    <t>2020-10-01</t>
  </si>
  <si>
    <t>2020-11-01</t>
  </si>
  <si>
    <t>2020-12-01</t>
  </si>
  <si>
    <t>2021-01-01</t>
  </si>
  <si>
    <t>2021-04-01</t>
  </si>
  <si>
    <t>2021-05-01</t>
  </si>
  <si>
    <t>2021-06-01</t>
  </si>
  <si>
    <t>2021-07-01</t>
  </si>
  <si>
    <t>2021-08-01</t>
  </si>
  <si>
    <t>2021-09-01</t>
  </si>
  <si>
    <t>2021-10-01</t>
  </si>
  <si>
    <t>2021-11-01</t>
  </si>
  <si>
    <t>2022-04-01</t>
  </si>
  <si>
    <t>2022-05-01</t>
  </si>
  <si>
    <t>2022-06-01</t>
  </si>
  <si>
    <t>2022-07-01</t>
  </si>
  <si>
    <t>2022-08-01</t>
  </si>
  <si>
    <t>2022-09-01</t>
  </si>
  <si>
    <t>2022-10-01</t>
  </si>
  <si>
    <t>2022-11-01</t>
  </si>
  <si>
    <t>Nuevos10</t>
  </si>
  <si>
    <t>Nuevos11</t>
  </si>
  <si>
    <t>Nuevos12</t>
  </si>
  <si>
    <t>Nuevos13</t>
  </si>
  <si>
    <t>Nuevos14</t>
  </si>
  <si>
    <t>Nuevos15</t>
  </si>
  <si>
    <t>Nuevos16</t>
  </si>
  <si>
    <t>Nuevos17</t>
  </si>
  <si>
    <t>Nuevos18</t>
  </si>
  <si>
    <t>Nuevos19</t>
  </si>
  <si>
    <t>Nuevos20</t>
  </si>
  <si>
    <t>Nuevos21</t>
  </si>
  <si>
    <t>Nuevos22</t>
  </si>
  <si>
    <t>Nuevos23</t>
  </si>
  <si>
    <t>Nuevos24</t>
  </si>
  <si>
    <t>Nuevos25</t>
  </si>
  <si>
    <t>Nuevos26</t>
  </si>
  <si>
    <t>Nuevos27</t>
  </si>
  <si>
    <t>Nuevos28</t>
  </si>
  <si>
    <t>Nuevos29</t>
  </si>
  <si>
    <t>Nuevos3</t>
  </si>
  <si>
    <t>Nuevos30</t>
  </si>
  <si>
    <t>Nuevos31</t>
  </si>
  <si>
    <t>Nuevos32</t>
  </si>
  <si>
    <t>Nuevos33</t>
  </si>
  <si>
    <t>Nuevos34</t>
  </si>
  <si>
    <t>Nuevos35</t>
  </si>
  <si>
    <t>Nuevos36</t>
  </si>
  <si>
    <t>Nuevos37</t>
  </si>
  <si>
    <t>Nuevos38</t>
  </si>
  <si>
    <t>Nuevos39</t>
  </si>
  <si>
    <t>Nuevos4</t>
  </si>
  <si>
    <t>Nuevos40</t>
  </si>
  <si>
    <t>Nuevos41</t>
  </si>
  <si>
    <t>Nuevos42</t>
  </si>
  <si>
    <t>Nuevos43</t>
  </si>
  <si>
    <t>Nuevos44</t>
  </si>
  <si>
    <t>Nuevos45</t>
  </si>
  <si>
    <t>Nuevos46</t>
  </si>
  <si>
    <t>Nuevos47</t>
  </si>
  <si>
    <t>Nuevos48</t>
  </si>
  <si>
    <t>Nuevos49</t>
  </si>
  <si>
    <t>Nuevos5</t>
  </si>
  <si>
    <t>Nuevos50</t>
  </si>
  <si>
    <t>Nuevos51</t>
  </si>
  <si>
    <t>Nuevos52</t>
  </si>
  <si>
    <t>Nuevos53</t>
  </si>
  <si>
    <t>Nuevos54</t>
  </si>
  <si>
    <t>Nuevos6</t>
  </si>
  <si>
    <t>Nuevos7</t>
  </si>
  <si>
    <t>Nuevos8</t>
  </si>
  <si>
    <t>Nuevos9</t>
  </si>
  <si>
    <t>PanSO</t>
  </si>
  <si>
    <t>Genérico</t>
  </si>
  <si>
    <t>Variación quincenal Nacional</t>
  </si>
  <si>
    <t>Variación quincenal Jalisco</t>
  </si>
  <si>
    <t>Variación anual Nacional</t>
  </si>
  <si>
    <t>Variación anual Jalisco</t>
  </si>
  <si>
    <t>Variación acum. Nacional</t>
  </si>
  <si>
    <t>Variación acum. Jalisco</t>
  </si>
  <si>
    <t>Índice general</t>
  </si>
  <si>
    <t>Índice PACIC</t>
  </si>
  <si>
    <t>Aceites y grasas vegetales comestibles</t>
  </si>
  <si>
    <t>Arroz</t>
  </si>
  <si>
    <t>Atún y sardina en lata</t>
  </si>
  <si>
    <t>Azúcar</t>
  </si>
  <si>
    <t>Carne de cerdo</t>
  </si>
  <si>
    <t>Carne de res</t>
  </si>
  <si>
    <t>Cebolla</t>
  </si>
  <si>
    <t>Frijol</t>
  </si>
  <si>
    <t>Huevo</t>
  </si>
  <si>
    <t>Jabón de tocador</t>
  </si>
  <si>
    <t>Jitomate</t>
  </si>
  <si>
    <t>Leche pasteurizada y fresca</t>
  </si>
  <si>
    <t>Limón</t>
  </si>
  <si>
    <t>Manzana</t>
  </si>
  <si>
    <t>Naranja</t>
  </si>
  <si>
    <t>Otros chiles frescos</t>
  </si>
  <si>
    <t>Pan de caja</t>
  </si>
  <si>
    <t>Papa y otros tubérculos</t>
  </si>
  <si>
    <t>Papel higiénico y pañuelos desechables</t>
  </si>
  <si>
    <t>Pasta para sopa</t>
  </si>
  <si>
    <t>Pollo</t>
  </si>
  <si>
    <t>Tortilla de maíz</t>
  </si>
  <si>
    <t>Zanahoria</t>
  </si>
  <si>
    <t>TA_mar23</t>
  </si>
  <si>
    <t>TP_mar23</t>
  </si>
  <si>
    <t>2006/02</t>
  </si>
  <si>
    <t>2007/02</t>
  </si>
  <si>
    <t>2008/02</t>
  </si>
  <si>
    <t>2009/02</t>
  </si>
  <si>
    <t>2010/02</t>
  </si>
  <si>
    <t>2011/02</t>
  </si>
  <si>
    <t>2012/02</t>
  </si>
  <si>
    <t>2013/02</t>
  </si>
  <si>
    <t>2014/02</t>
  </si>
  <si>
    <t>2015/02</t>
  </si>
  <si>
    <t>2016/02</t>
  </si>
  <si>
    <t>2023/02</t>
  </si>
  <si>
    <t>FEB %</t>
  </si>
  <si>
    <t>ENE %</t>
  </si>
  <si>
    <t>FEB PROM</t>
  </si>
  <si>
    <t>ENE PROM</t>
  </si>
  <si>
    <t>FEB $</t>
  </si>
  <si>
    <t>ENE $</t>
  </si>
  <si>
    <t>FEB EST</t>
  </si>
  <si>
    <t>ENE EST</t>
  </si>
  <si>
    <t>2022-02-01 EST</t>
  </si>
  <si>
    <t>En-2023</t>
  </si>
  <si>
    <t>2023/01</t>
  </si>
  <si>
    <t>Estados</t>
  </si>
  <si>
    <t>Trabajadores asegegurados marzo 2023</t>
  </si>
  <si>
    <t>Trabajadores asegurados febrero 2022</t>
  </si>
  <si>
    <t>Especie/indicador</t>
  </si>
  <si>
    <t>Número de cabezas</t>
  </si>
  <si>
    <t>Producción de carne</t>
  </si>
  <si>
    <t>Total General</t>
  </si>
  <si>
    <t>Producción de carne de canal</t>
  </si>
  <si>
    <t>Valor de la producción de carne de canal</t>
  </si>
  <si>
    <t>Suma de numero_cabezas</t>
  </si>
  <si>
    <t>Variacion anual</t>
  </si>
  <si>
    <t>Suma de produccion_carne</t>
  </si>
  <si>
    <t>Suma de valor_produccion</t>
  </si>
  <si>
    <t>2008/01</t>
  </si>
  <si>
    <t>2008/03</t>
  </si>
  <si>
    <t>2008/04</t>
  </si>
  <si>
    <t>2008/05</t>
  </si>
  <si>
    <t>2008/06</t>
  </si>
  <si>
    <t>2008/07</t>
  </si>
  <si>
    <t>2008/08</t>
  </si>
  <si>
    <t>2008/09</t>
  </si>
  <si>
    <t>2008/10</t>
  </si>
  <si>
    <t>2008/11</t>
  </si>
  <si>
    <t>2009/01</t>
  </si>
  <si>
    <t>2009/03</t>
  </si>
  <si>
    <t>2009/04</t>
  </si>
  <si>
    <t>2009/05</t>
  </si>
  <si>
    <t>2009/06</t>
  </si>
  <si>
    <t>2009/07</t>
  </si>
  <si>
    <t>2009/08</t>
  </si>
  <si>
    <t>2009/09</t>
  </si>
  <si>
    <t>2009/10</t>
  </si>
  <si>
    <t>2009/11</t>
  </si>
  <si>
    <t>2010/01</t>
  </si>
  <si>
    <t>2010/03</t>
  </si>
  <si>
    <t>2010/04</t>
  </si>
  <si>
    <t>2010/05</t>
  </si>
  <si>
    <t>2010/06</t>
  </si>
  <si>
    <t>2010/07</t>
  </si>
  <si>
    <t>2010/08</t>
  </si>
  <si>
    <t>2010/09</t>
  </si>
  <si>
    <t>2010/10</t>
  </si>
  <si>
    <t>2010/11</t>
  </si>
  <si>
    <t>2011/01</t>
  </si>
  <si>
    <t>2011/03</t>
  </si>
  <si>
    <t>2011/04</t>
  </si>
  <si>
    <t>2011/05</t>
  </si>
  <si>
    <t>2011/06</t>
  </si>
  <si>
    <t>2011/07</t>
  </si>
  <si>
    <t>2011/08</t>
  </si>
  <si>
    <t>2011/09</t>
  </si>
  <si>
    <t>2011/10</t>
  </si>
  <si>
    <t>2011/11</t>
  </si>
  <si>
    <t>2012/01</t>
  </si>
  <si>
    <t>2012/03</t>
  </si>
  <si>
    <t>2012/04</t>
  </si>
  <si>
    <t>2012/05</t>
  </si>
  <si>
    <t>2012/06</t>
  </si>
  <si>
    <t>2012/07</t>
  </si>
  <si>
    <t>2012/08</t>
  </si>
  <si>
    <t>2012/09</t>
  </si>
  <si>
    <t>2012/10</t>
  </si>
  <si>
    <t>2012/11</t>
  </si>
  <si>
    <t>2013/01</t>
  </si>
  <si>
    <t>2013/03</t>
  </si>
  <si>
    <t>2013/04</t>
  </si>
  <si>
    <t>2013/05</t>
  </si>
  <si>
    <t>2013/06</t>
  </si>
  <si>
    <t>2013/07</t>
  </si>
  <si>
    <t>2013/08</t>
  </si>
  <si>
    <t>2013/09</t>
  </si>
  <si>
    <t>2013/10</t>
  </si>
  <si>
    <t>2013/11</t>
  </si>
  <si>
    <t>2014/01</t>
  </si>
  <si>
    <t>2014/03</t>
  </si>
  <si>
    <t>2014/04</t>
  </si>
  <si>
    <t>2014/05</t>
  </si>
  <si>
    <t>2014/06</t>
  </si>
  <si>
    <t>2014/07</t>
  </si>
  <si>
    <t>2014/08</t>
  </si>
  <si>
    <t>2014/09</t>
  </si>
  <si>
    <t>2014/10</t>
  </si>
  <si>
    <t>2014/11</t>
  </si>
  <si>
    <t>2015/01</t>
  </si>
  <si>
    <t>2015/03</t>
  </si>
  <si>
    <t>2015/04</t>
  </si>
  <si>
    <t>2015/05</t>
  </si>
  <si>
    <t>2015/06</t>
  </si>
  <si>
    <t>2015/07</t>
  </si>
  <si>
    <t>2015/08</t>
  </si>
  <si>
    <t>2015/09</t>
  </si>
  <si>
    <t>2015/10</t>
  </si>
  <si>
    <t>2015/11</t>
  </si>
  <si>
    <t>2016/01</t>
  </si>
  <si>
    <t>2016/03</t>
  </si>
  <si>
    <t>2016/04</t>
  </si>
  <si>
    <t>2016/05</t>
  </si>
  <si>
    <t>2016/06</t>
  </si>
  <si>
    <t>2016/07</t>
  </si>
  <si>
    <t>2016/08</t>
  </si>
  <si>
    <t>2016/09</t>
  </si>
  <si>
    <t>2016/10</t>
  </si>
  <si>
    <t>2016/11</t>
  </si>
  <si>
    <t xml:space="preserve">Especie </t>
  </si>
  <si>
    <t>Suma de Número de cabezas</t>
  </si>
  <si>
    <t>Suma de Produccion de carne</t>
  </si>
  <si>
    <t>Suma de Valor de la producción</t>
  </si>
  <si>
    <t>2013 I</t>
  </si>
  <si>
    <t>2013 II</t>
  </si>
  <si>
    <t>2013 III</t>
  </si>
  <si>
    <t>2013 IV</t>
  </si>
  <si>
    <t>2014 I</t>
  </si>
  <si>
    <t>2014 II</t>
  </si>
  <si>
    <t>2014 III</t>
  </si>
  <si>
    <t>2014 IV</t>
  </si>
  <si>
    <t>2015 I</t>
  </si>
  <si>
    <t>2015 II</t>
  </si>
  <si>
    <t>2015 III</t>
  </si>
  <si>
    <t>2015 IV</t>
  </si>
  <si>
    <t>2016 I</t>
  </si>
  <si>
    <t>2016 II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</si>
  <si>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</si>
  <si>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</si>
  <si>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</si>
  <si>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</si>
  <si>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</si>
  <si>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</si>
  <si>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</si>
  <si>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</si>
  <si>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</si>
  <si>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</si>
  <si>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</si>
  <si>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</si>
  <si>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</si>
  <si>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</si>
  <si>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</si>
  <si>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</si>
  <si>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</si>
  <si>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</si>
  <si>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2021 I</t>
  </si>
  <si>
    <t>2021 II</t>
  </si>
  <si>
    <t>2021 III</t>
  </si>
  <si>
    <t>2021 IV</t>
  </si>
  <si>
    <t>2022 I</t>
  </si>
  <si>
    <t>2022 II</t>
  </si>
  <si>
    <t>2022 III</t>
  </si>
  <si>
    <t>2022 IV</t>
  </si>
  <si>
    <t>sector</t>
  </si>
  <si>
    <t>Índice sector construcción</t>
  </si>
  <si>
    <t>Sector construcción, variación anual</t>
  </si>
  <si>
    <t>Índice industrias manufactureras</t>
  </si>
  <si>
    <t>Industrias manufactureras, variación anual</t>
  </si>
  <si>
    <t>Índice sector comercio</t>
  </si>
  <si>
    <t>Sector comercio, variación anual</t>
  </si>
  <si>
    <t>Figura 16. Porcentaje de cuentas Infonavit en cartera vencida en Jalisco y a nivel nacional, enero 2018 – febrero 2023</t>
  </si>
  <si>
    <t>Figura 17. Porcentaje de cuentas en cartera vencida de Infonavit por entidad federativa, febrero 2023</t>
  </si>
  <si>
    <t>Figura 18. Porcentaje de saldos en cartera vencida y prórroga, Jalisco y Nacional, enero 2018 – febrero 2023</t>
  </si>
  <si>
    <t>Figura 19. Porcentaje del saldo en cartera vencida de Infonavit por entidad federativa, febrero 2023</t>
  </si>
  <si>
    <t>Tabla 1. Indicador de Confianza del Consumidor Jalisciense, nivel del indicador y subíndices a marzo de 2023</t>
  </si>
  <si>
    <t>Tabla 2. Inflación por producto genérico durante la primera quincena de abril de 2023</t>
  </si>
  <si>
    <t>Tabla 3. Inflación por producto genérico durante la primera quincena de abril de 2023</t>
  </si>
  <si>
    <t>Tabla 4. Top 10, municipios de Jalisco con más empleo turístico, marzo 2023</t>
  </si>
  <si>
    <t>Tabla 5. Top 10, municipios de Jalisco con mayor proporción de empleo turístico, marzo 2023</t>
  </si>
  <si>
    <t>Tabla 6. Empleo formal del sector turístico por entidad federativa, marzo 2023</t>
  </si>
  <si>
    <t>Tabla 7. Empleos en Jalisco por sector de actividad económica, febrero 2023 vs marzo 2023</t>
  </si>
  <si>
    <t>Tabla 8. Empleos en Jalisco por sector de actividad económica, anual, marzo 2022-2023</t>
  </si>
  <si>
    <t>Tabla 9. Empleos en Jalisco por sector de actividad económica, primer trimestre de 2023</t>
  </si>
  <si>
    <t>Tabla 10. Trabajadores asegurados en el IMSS en Jalisco por sector de actividad económica y sexo, febrero y marzo 2023</t>
  </si>
  <si>
    <t>Tabla 11. Empleos en Jalisco por grupos de edad, febrero-marzo 2023</t>
  </si>
  <si>
    <t>Tabla 12. Salario diario base cotización en Jalisco por división económica del IMSS, marzo 2023, variaciones en términos reales</t>
  </si>
  <si>
    <t>Tabla 13. Patrones registrados en el IMSS en Jalisco por división económica, febrero y marzo 2023</t>
  </si>
  <si>
    <t>Tabla 14. Patrones registrados en el IMSS en Jalisco por división económica, marzo 2023 vs marzo 2022</t>
  </si>
  <si>
    <t>Tabla 15. Patrones registrados en el IMSS en Jalisco por división económica, primer trimestre 2023</t>
  </si>
  <si>
    <t>Tabla 16. Patrones registrados en el IMSS en Jalisco por tamaño, febrero y marzo 2023</t>
  </si>
  <si>
    <t>Tabla 17. Patrones registrados en el IMSS en Jalisco por tamaño, marzo 2022-2023</t>
  </si>
  <si>
    <t>Tabla 18. Patrones registrados en el IMSS en Jalisco por tamaño, primer trimestre 2023</t>
  </si>
  <si>
    <t>Tabla 19. Participación porcentual y variación anual del valor de la producción de principales subsectores manufactureros en Jalisco en términos reales, acumulado de los últimos 12 meses, febrero 2023</t>
  </si>
  <si>
    <t>Tabla 20. Participación porcentual y variación anual del personal ocupado en principales subsectores manufactureros en Jalisco, febrero 2023</t>
  </si>
  <si>
    <t>Tabla 21. Indicadores de empresas comerciales de Jalisco, variación porcentual anual, últimos doce meses</t>
  </si>
  <si>
    <t>Tabla 22. Variación anual del número de cabezas, carne de canal y valor de la producción por especie, febrero de 2023</t>
  </si>
  <si>
    <t>Tabla 23. Ganado bovino, distribución por entidad federativa durante febrero de 2023</t>
  </si>
  <si>
    <t>Tabla 24. Ganado caprino, distribución por entidad federativa durante febrero de 2023</t>
  </si>
  <si>
    <t>Tabla 25. Ganado ovino, distribución por entidad federativa durante febrero de 2023</t>
  </si>
  <si>
    <t>Tabla 26. Ganado porcino, distribución por entidad federativa durante febrero de 2023</t>
  </si>
  <si>
    <t>Tabla 27. Distribución del total de empleos de municipios, marzo 2023</t>
  </si>
  <si>
    <t>Figura 20. Inflación mensual a tasa anual, enero 2013 - marzo 2023</t>
  </si>
  <si>
    <t>Figura 21. Inflación anual por ciudades, marzo 2023</t>
  </si>
  <si>
    <t>Figura 22. Inflación mensual a tasa anual por entidad federativa, marzo 2023</t>
  </si>
  <si>
    <t>Figura 23. Variación anual del índice de precios por objeto de gasto en Jalisco, noviembre 2022 - marzo 2023</t>
  </si>
  <si>
    <t>Figura 24. Inflación anual del rubro de alimentos, bebidas y tabaco por entidad federativa, marzo 2023</t>
  </si>
  <si>
    <t>Figura 25. Inflación anual del rubro de ropa, calzado y accesorios por entidad federativa, marzo 2023</t>
  </si>
  <si>
    <t>Figura 26. Inflación anual del rubro de gasto en vivienda por entidad federativa, marzo 2023</t>
  </si>
  <si>
    <t>Figura 27. Inflación anual del rubro de muebles, aparatos y accesorios domésticos por entidad federativa, marzo 2023</t>
  </si>
  <si>
    <t>Figura 28. Inflación anual del rubro de gasto en salud y cuidado personal por entidad federativa, marzo 2023</t>
  </si>
  <si>
    <t>Figura 29. Inflación anual del rubro de gasto en transporte por entidad federativa, marzo 2023</t>
  </si>
  <si>
    <t>Figura 30. Inflación anual del rubro de educación y esparcimiento por entidad federativa, marzo 2023</t>
  </si>
  <si>
    <t>Figura 31. Inflación anual del rubro de otros servicios por entidad federativa, marzo 2023</t>
  </si>
  <si>
    <t>Figura 32. Precio promedio mensual de la gasolina regular, premium y diésel en Jalisco, febrero- marzo 2023, pesos constantes</t>
  </si>
  <si>
    <t>Figura 39. Precio promedio gasolina regular, premium, diésel, marzo 2023</t>
  </si>
  <si>
    <t>Figura 40. Empleos formales totales en Jalisco, enero 2013 - marzo 2023</t>
  </si>
  <si>
    <t>Figura 41. Empleos formales generados en marzo en Jalisco, 2000-2023</t>
  </si>
  <si>
    <t>Figura 42. Empleos formales acumulados, diciembre 2018 a marzo 2023</t>
  </si>
  <si>
    <t>Figura 43. Empleos formales generados en marzo 2023 por entidad federativa</t>
  </si>
  <si>
    <t>Figura 44. Variación porcentual mensual de empleos generados por entidad federativa, marzo 2023</t>
  </si>
  <si>
    <t>Figura 45. Variación absoluta anual de empleo formal, marzo 2023</t>
  </si>
  <si>
    <t>Figura 46. Variación porcentual anual de empleo formal, marzo 2023</t>
  </si>
  <si>
    <t>Figura 47. Empleos nuevos formales en Jalisco, primer trimestre 2000 - 2023</t>
  </si>
  <si>
    <t>Figura 48. Empleos generados por entidad federativa, primer trimestre 2023</t>
  </si>
  <si>
    <t>Figura 49. Variación porcentual por entidad federativa, acumulado 2023</t>
  </si>
  <si>
    <t>Figura 1. Variación porcentual anual del ITAEE de Jalisco y promedio nacional, 2013 T1 - 2022 T4, cifras originales</t>
  </si>
  <si>
    <t>Figura 2. Variación porcentual anual del ITAEE de Jalisco, 2013 T1 - 2022 T4, cifras desestacionalizadas</t>
  </si>
  <si>
    <t>Figura 3. Variación porcentual anual del ITAEE por entidad federativa, 2022 T4, cifras originales</t>
  </si>
  <si>
    <t>Figura 4. Variación porcentual anual del ITAEE por entidad federativa, 2022 T4, cifras desestacionalizadas</t>
  </si>
  <si>
    <t>Figura 5. Variación porcentual anual del ITAEE de Jalisco por actividad económica, 2022 T4, cifras originales</t>
  </si>
  <si>
    <t>Figura 6. Variación porcentual anual del ITAEE de Jalisco de las actividades primarias, 2022 T4, cifras originales</t>
  </si>
  <si>
    <t>Figura 7. Variación porcentual anual del ITAEE de las actividades primarias por entidad federativa, 2022 T4, cifras originales</t>
  </si>
  <si>
    <t>Figura 8. Variación porcentual anual del ITAEE de Jalisco de las actividades secundarias, 2022 T4, cifras originales</t>
  </si>
  <si>
    <t>Figura 9. Variación porcentual anual del ITAEE de las actividades secundarias por entidad federativa, 2022 T4, cifras originales</t>
  </si>
  <si>
    <t>Figura 10. Variación porcentual anual del ITAEE de Jalisco de las actividades terciarias, 2022 T4, cifras originales</t>
  </si>
  <si>
    <t>Figura 11. Variación porcentual anual del ITAEE de las actividades terciarias por entidad federativa, 2022 T4, cifras originales</t>
  </si>
  <si>
    <t>Figura 12. Índice y variación anual del indicador del sector construcción de Jalisco, 2022 T4, cifras originales</t>
  </si>
  <si>
    <t>Figura 13. Índice y variación anual del indicador de las industrias manufactureras de Jalisco, 2022 T4, cifras originales</t>
  </si>
  <si>
    <t>Figura 14. Índice y variación anual del indicador del sector comercio de Jalisco, 2022 T4, cifras originales</t>
  </si>
  <si>
    <t>Figura 15. Indicador de Confianza del Consumidor Jalisciense, febrero – 2020 a marzo – 2023</t>
  </si>
  <si>
    <t>Tabla 23</t>
  </si>
  <si>
    <t>Tabla 24</t>
  </si>
  <si>
    <t>Tabla 25</t>
  </si>
  <si>
    <t>Tabla 26</t>
  </si>
  <si>
    <t>Tabla 27</t>
  </si>
  <si>
    <t>Figura 46</t>
  </si>
  <si>
    <t>Figura 47</t>
  </si>
  <si>
    <t>Figura 48</t>
  </si>
  <si>
    <t>Figura 49</t>
  </si>
  <si>
    <t>Figura 50</t>
  </si>
  <si>
    <t>Figura 65</t>
  </si>
  <si>
    <t>Figura 66</t>
  </si>
  <si>
    <t>Figura 67</t>
  </si>
  <si>
    <t>Figura 68</t>
  </si>
  <si>
    <t>Figura 70</t>
  </si>
  <si>
    <t>Figura 85</t>
  </si>
  <si>
    <t>Figura 86</t>
  </si>
  <si>
    <t>Figura 87</t>
  </si>
  <si>
    <t>Figura 88</t>
  </si>
  <si>
    <t>Figura 89</t>
  </si>
  <si>
    <t>Figura 90</t>
  </si>
  <si>
    <t>Figura 33-34</t>
  </si>
  <si>
    <t>Figura 35-36</t>
  </si>
  <si>
    <t>Figura 37-38</t>
  </si>
  <si>
    <t>Figura 51-54</t>
  </si>
  <si>
    <t>Figura 56-57</t>
  </si>
  <si>
    <t>Figura 71-72</t>
  </si>
  <si>
    <t>Figura 73-74</t>
  </si>
  <si>
    <t>Figura 75-76</t>
  </si>
  <si>
    <t>Figura 133-135</t>
  </si>
  <si>
    <t>Figura 137-148 empleo por municipio</t>
  </si>
  <si>
    <t>Figura 50. Empleos formales temporales y permanentes por entidad federativa, marzo 2023</t>
  </si>
  <si>
    <t>Figura 55. Empleo formal total en el IMSS del sector turístico de Jalisco, enero 2015 – marzo 2023</t>
  </si>
  <si>
    <t>Figura 58. Trabajadores asegurados en Jalisco por sector, 2015-marzo 2023</t>
  </si>
  <si>
    <t>Figura 59. Porcentaje de participación de trabajadores asegurados por división de actividad económica en Jalisco, marzo 2023</t>
  </si>
  <si>
    <t>Figura 60. Serie histórica de trabajadores asegurados del sector agricultura, ganadería, silvicultura, pesca y caza de Jalisco, 2013-marzo 2023</t>
  </si>
  <si>
    <t>Figura 61. Distribución porcentual de los trabajadores asegurados del sector agropecuario de Jalisco por subsector, marzo 2023</t>
  </si>
  <si>
    <t>Figura 62. Serie histórica del empleo formal en el sector industria de la transformación de Jalisco, cierre 2013-marzo 2023</t>
  </si>
  <si>
    <t>Figura 63. Distribución porcentual de los trabajadores asegurados del sector industria de la transformación de Jalisco por subsector, marzo 2023</t>
  </si>
  <si>
    <t>Figura 64. Serie histórica de los trabajadores asegurados en el IMSS del sector comercio de Jalisco, cierre 2013-marzo 2023</t>
  </si>
  <si>
    <t>Figura 65. Distribución porcentual de los trabajadores asegurados del sector comercio de Jalisco por subsector, marzo 2023</t>
  </si>
  <si>
    <t>Figura 66. Serie histórica de los trabajadores asegurados al IMSS del sector servicios de Jalisco, cierre 2013-marzo 2023</t>
  </si>
  <si>
    <t>Figura 67. Porcentaje de participación de los trabajadores asegurados del sector servicios, marzo 2023</t>
  </si>
  <si>
    <t>Figura 68. Distribución porcentual de trabajadores asegurados en el IMSS por sector de actividad económica, marzo 2023 (hombres)</t>
  </si>
  <si>
    <t>Figura 69. Distribución porcentual de trabajadores asegurados en el IMSS por sector de actividad económica, marzo 2023 (mujeres)</t>
  </si>
  <si>
    <t>Figura 70. Distribución porcentual de trabajadores asegurados en el IMSS grupo de edad, marzo 2023</t>
  </si>
  <si>
    <t>Figura 77. Patrones registrados en el IMSS en Jalisco, enero 2013-marzo 2023</t>
  </si>
  <si>
    <t>Figura 78. Patrones registrados en el IMSS en Jalisco, 2013-marzo 2023</t>
  </si>
  <si>
    <t>Figura 79. Patrones de Jalisco registrados en el IMSS, por división económica, marzo 2023</t>
  </si>
  <si>
    <t>Figura 80. Patrones nuevos registrados ante el IMSS, por delegación estatal, marzo de 2023</t>
  </si>
  <si>
    <t>Figura 81. Variación mensual de patrones nuevos registrados ante el IMSS, por delegación estatal, marzo de 2023</t>
  </si>
  <si>
    <t>Figura 82. Variación anual absoluta de patrones nuevos registrados ante el IMSS, por delegación estatal, marzo 2023</t>
  </si>
  <si>
    <t>Figura 83. Variación porcentual anual de patrones nuevos registrados ante el IMSS, por delegación estatal, marzo 2023</t>
  </si>
  <si>
    <t>Figura 84. Patrones nuevos registrados ante el IMSS, por delegación estatal, primer trimestre 2023</t>
  </si>
  <si>
    <t>Figura 85. Variación porcentual acumulada de patrones nuevos registrados ante el IMSS, por delegación estatal, primer trimestre 2023</t>
  </si>
  <si>
    <t>Figura 86. Indicador Mensual de la Actividad Industrial de Jalisco. Variación porcentual anual y variación promedio anual con cifras originales, enero 2013-diciembre 2022</t>
  </si>
  <si>
    <t>Figura 87. Variación porcentual anual del IMAIEF por entidad federativa con cifras originales, diciembre 2022</t>
  </si>
  <si>
    <t>Figura 88. Indicador Mensual de la Actividad Industrial de Jalisco. Serie desestacionalizadas y de tendencia-ciclo, diciembre 2022</t>
  </si>
  <si>
    <t>Figura 89. Variación porcentual anual del IMAIEF por entidad federativa con cifras desestacionalizadas, diciembre 2022</t>
  </si>
  <si>
    <t>Figura 90. Variación porcentual mensual del IMAIEF por entidad federativa con cifras desestacionalizadas, diciembre 2022</t>
  </si>
  <si>
    <t>Figura 91. Variación porcentual anual del IMAIEF de actividades secundarias, industria de la construcción, industrias manufactureras, minería y servicios públicos de Jalisco, diciembre 2022</t>
  </si>
  <si>
    <t>Figura 92. Variación porcentual anual del IMAIEF de construcción de Jalisco y su promedio de últimos doce meses, enero 2013-diciembre 2022</t>
  </si>
  <si>
    <t>Figura 93. Variación porcentual anual del IMAIEF de construcción por entidad federativa, diciembre 2022</t>
  </si>
  <si>
    <t>Figura 94. Variación porcentual anual del IMAIEF de industrias manufactureras de Jalisco y su promedio de últimos doce meses, enero 2013-diciembre 2022</t>
  </si>
  <si>
    <t>Figura 95. Variación porcentual anual del IMAIEF de industrias manufactureras por entidad federativa, diciembre 2022</t>
  </si>
  <si>
    <t>Figura 96. Valor de la producción de la industria de la construcción en Jalisco, cifras mensuales en millones de pesos constantes, febrero 2006-febrero 2023</t>
  </si>
  <si>
    <t>Figura 97. Valor de la producción de la industria de la construcción en Jalisco, cifras mensuales en millones de pesos constantes, enero 2013-febrero 2023</t>
  </si>
  <si>
    <t>Figura 98. Variación porcentual anual de la producción acumulada de los últimos doce meses de la industria de la construcción en Jalisco, enero 2013-febrero 2023</t>
  </si>
  <si>
    <t>Figura 99. Distribución porcentual de la producción de la industria de la construcción por entidad federativa, febrero 2023</t>
  </si>
  <si>
    <t>Figura 100. Variación porcentual anual de la producción de la industria de la construcción por entidad federativa, febrero 2023</t>
  </si>
  <si>
    <t>Figura 101. Variación porcentual mensual de la producción de la industria de la construcción por entidad federativa, febrero 2023</t>
  </si>
  <si>
    <t>Figura 102. Variación porcentual anual del personal ocupado de la industria manufacturera por entidad federativa, febrero 2023</t>
  </si>
  <si>
    <t>Figura 103. Variación porcentual anual de las horas trabajadas por el personal ocupado total en la industria manufacturera por entidad federativa, febrero 2023</t>
  </si>
  <si>
    <t>Figura 104. Ingresos provenientes del mercado extranjero que obtuvieron los establecimientos manufactureros del programa IMMEX en Jalisco. Cifras mensuales en millones de pesos, enero 2013-febrero 2023</t>
  </si>
  <si>
    <t>Figura 105. Ingresos provenientes del mercado extranjero que obtuvieron los establecimientos no manufactureros en el programa IMMEX en Jalisco. Cifras mensuales en millones de pesos, enero 2013-febrero 2023</t>
  </si>
  <si>
    <t>Figura 106. Ingresos provenientes del mercado extranjero que obtuvieron los establecimientos manufactureros y no manufactureros en el programa IMMEX en Jalisco. Cifras acumuladas anuales en millones de pesos y su variación anual, enero 2013-febrero 2023</t>
  </si>
  <si>
    <t>Figura 107. Número de establecimientos manufactureros y no manufactureros en el programa IMMEX en Jalisco, enero 2013-febrero 2023</t>
  </si>
  <si>
    <t>Figura 108. Distribución porcentual de los establecimientos manufactureros y no manufactureros con programa IMMEX por entidad federativa, febrero 2023</t>
  </si>
  <si>
    <t>Figura 109. Personal ocupado en establecimientos manufactureros y no manufactureros en el programa IMMEX en Jalisco, enero 2013-febrero 2023</t>
  </si>
  <si>
    <t>Figura 110. Variación porcentual anual de personal ocupado en establecimientos manufactureros y no manufactureros en el programa IMMEX en Jalisco, enero 2013-febrero 2023</t>
  </si>
  <si>
    <t>Figura 111. Distribución porcentual del personal ocupado de los establecimientos manufactureros y no manufactureros con programa IMMEX por entidad federativa, febrero 2023</t>
  </si>
  <si>
    <t>Figura 112. Índice de los ingresos totales y variación mensual del comercio al por mayor, enero 2017 – febrero 2023</t>
  </si>
  <si>
    <t>Figura 113. Variación porcentual anual de los ingresos por suministro de bienes y servicios de empresas de comercio al por mayor por entidad federativa, febrero de 2023</t>
  </si>
  <si>
    <t>Figura 114. Variación porcentual anual del personal ocupado de las empresas de comercio al por mayor, febrero de 2023</t>
  </si>
  <si>
    <t>Figura 115. Índice de los ingresos totales y variación mensual del comercio al por menor, enero 2017 – febrero 2023</t>
  </si>
  <si>
    <t>Figura 116. Variación porcentual anual de los ingresos por suministro de bienes y servicios de empresas de comercio al por menor por entidad federativa, febrero de 2023</t>
  </si>
  <si>
    <t>Figura 117. Índice de los ingresos totales y variación anual en términos reales, sector 51, enero 2019 – febrero 2023</t>
  </si>
  <si>
    <t>Figura 118. Variación porcentual anual en términos reales de los ingresos por suministro de bienes y servicios, sector 51 por entidad federativa, febrero de 2023</t>
  </si>
  <si>
    <t>Figura 119. Índice de personal ocupado y variación anual, sector 51, enero 2019 – febrero 2023</t>
  </si>
  <si>
    <t>Figura 120. Variación porcentual anual del personal ocupado, sector 51 por entidad federativa, febrero de 2023</t>
  </si>
  <si>
    <t>Figura 121. Índice de los ingresos totales y variación anual en términos reales, sector 56, enero 2019 – febrero 2023</t>
  </si>
  <si>
    <t>Figura 122. Variación porcentual anual en términos reales de los ingresos por suministro de bienes y servicios, sector 56 por entidad federativa, febrero de 2023</t>
  </si>
  <si>
    <t>Figura 123. Índice de personal ocupado y variación anual, sector 56, enero 2019 – febrero 2023</t>
  </si>
  <si>
    <t>Figura 124. Variación porcentual anual del personal ocupado, sector 56 por entidad federativa, febrero de 2023</t>
  </si>
  <si>
    <t>Figura 125. Índice de los ingresos totales y variación anual en términos reales, sector 72, enero 2019 – febrero 2023</t>
  </si>
  <si>
    <t>Figura 126. Variación porcentual anual en términos reales de los ingresos por suministro de bienes y servicios, sector 72 por entidad federativa, febrero de 2023</t>
  </si>
  <si>
    <t>Figura 127. Índice de personal ocupado y variación anual, sector 72, enero 2019 – febrero 2023</t>
  </si>
  <si>
    <t>Figura 128. Variación porcentual anual del personal ocupado, sector 72 por entidad federativa, febrero de 2023</t>
  </si>
  <si>
    <t>Figura 129. Unidades vendidas eléctricas e hibridas (conectables y no conectables) en Jalisco, mensual, enero 2017- enero 2023</t>
  </si>
  <si>
    <t>Figura 130. Distribución porcentual de unidades vendidas de vehículos híbridos (conectables y no conectables) en Jalisco en enero 2023</t>
  </si>
  <si>
    <t>Figura 131. Vehículos híbridos y eléctricos vendidos por entidad federativa, enero 2023</t>
  </si>
  <si>
    <t>Figura 132. Vehículos híbridos y eléctricos vendidos por cada millón de habitantes por entidad federativa, enero 2023</t>
  </si>
  <si>
    <t>Figura 136. Distribución del valor de la producción, producción de carne y número de cabezas sacrificadas por especie, febrero de 2023</t>
  </si>
  <si>
    <t>Figura 33-34. Precio promedio mensual de la gasolina regular en Jalisco y México, enero 2017 - marzo 2023, a pesos constantes</t>
  </si>
  <si>
    <t>Figura 35-36. Precio promedio mensual de la gasolina premium Jalisco y México, enero 2017 a marzo 2023, a pesos constantes</t>
  </si>
  <si>
    <t>Figura 37-38. Precio promedio mensual de diésel en Jalisco y México, enero 2017 - marzo 2023, a pesos constantes</t>
  </si>
  <si>
    <t>Figura 51-54. Los 20 municipios de Jalisco con mayor generación de empleo formal en marzo de 2023</t>
  </si>
  <si>
    <t>Figura 56-57. Variación absoluta y porcentual mensual del empleo en el sector turístico de Jalisco, enero 2016 – marzo 2023</t>
  </si>
  <si>
    <t>Figura 71-72. Salario diario base de cotización, Jalisco y nacional, marzo 200-2023, pesos constantes</t>
  </si>
  <si>
    <t>Figura 73-74. Salario diario base de cotización por entidad federativa, marzo 2023, pesos diarios</t>
  </si>
  <si>
    <t>Figura 75-76. Salario diario base de cotización, Jalisco y nacional por sexo, marzo 2000-2023, a pesos constantes</t>
  </si>
  <si>
    <t>Figura 133-135. Número de cabezas sacrificadas en Jalisco en enero 2008 – febrero 2023</t>
  </si>
  <si>
    <t>Figura 137-148. Trabajadores asegurados al IMSS por municipio de Jalisco, marzo 2023</t>
  </si>
  <si>
    <r>
      <t>A=Cartera
Vigente</t>
    </r>
    <r>
      <rPr>
        <b/>
        <vertAlign val="superscript"/>
        <sz val="10"/>
        <rFont val="Arial"/>
        <family val="2"/>
      </rPr>
      <t>1</t>
    </r>
  </si>
  <si>
    <r>
      <t>B=Cartera en
Prórroga</t>
    </r>
    <r>
      <rPr>
        <b/>
        <vertAlign val="superscript"/>
        <sz val="10"/>
        <rFont val="Arial"/>
        <family val="2"/>
      </rPr>
      <t>2</t>
    </r>
  </si>
  <si>
    <r>
      <t>C=Cartera 
Vencida</t>
    </r>
    <r>
      <rPr>
        <b/>
        <vertAlign val="superscript"/>
        <sz val="10"/>
        <rFont val="Arial"/>
        <family val="2"/>
      </rPr>
      <t>3</t>
    </r>
  </si>
  <si>
    <t>IIEG, 01/05/2023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</si>
</sst>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_-* #,##0.0_-;\-* #,##0.0_-;_-* &quot;-&quot;??_-;_-@_-"/>
    <numFmt numFmtId="171" formatCode="mm/dd/yyyy"/>
    <numFmt numFmtId="172" formatCode="dd\-mm\-yy;@"/>
    <numFmt numFmtId="173" formatCode="d&quot; de &quot;mmmm&quot; de &quot;yyyy"/>
    <numFmt numFmtId="174" formatCode="&quot; &quot;yyyy"/>
    <numFmt numFmtId="175" formatCode="&quot; &quot;mmm"/>
    <numFmt numFmtId="176" formatCode="#,##0_ ;\-#,##0\ "/>
    <numFmt numFmtId="177" formatCode="mmm"/>
    <numFmt numFmtId="178" formatCode="mmm\ yyyy"/>
    <numFmt numFmtId="179" formatCode="#,##0.0"/>
    <numFmt numFmtId="180" formatCode="0.##%"/>
    <numFmt numFmtId="181" formatCode="#\ ###\ ##0"/>
  </numFmts>
  <fonts count="96" x14ac:knownFonts="1">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Calibri"/>
      <family val="2"/>
    </font>
    <font>
      <b/>
      <sz val="10"/>
      <color theme="1"/>
      <name val="Arial"/>
      <family val="2"/>
    </font>
    <font>
      <b/>
      <sz val="10"/>
      <color rgb="FFFFFFFF"/>
      <name val="Arial"/>
      <family val="2"/>
    </font>
    <font>
      <sz val="10"/>
      <color rgb="FFFFFFFF"/>
      <name val="Arial"/>
      <family val="2"/>
    </font>
    <font>
      <b/>
      <sz val="10"/>
      <color theme="0"/>
      <name val="Arial"/>
      <family val="2"/>
    </font>
    <font>
      <b/>
      <sz val="10"/>
      <name val="Arial"/>
      <family val="2"/>
    </font>
    <font>
      <sz val="10"/>
      <color rgb="FF000000"/>
      <name val="Arial"/>
      <family val="2"/>
    </font>
    <font>
      <b/>
      <sz val="10"/>
      <color rgb="FF000000"/>
      <name val="Arial"/>
      <family val="2"/>
    </font>
    <font>
      <sz val="11"/>
      <name val="Calibri"/>
      <family val="2"/>
    </font>
    <font>
      <u/>
      <sz val="10"/>
      <color theme="1"/>
      <name val="Arial"/>
      <family val="2"/>
    </font>
    <font>
      <sz val="11"/>
      <name val="Calibri"/>
      <family val="2"/>
    </font>
    <font>
      <sz val="11"/>
      <name val="Calibri"/>
      <family val="2"/>
    </font>
    <font>
      <sz val="11"/>
      <name val="Calibri"/>
    </font>
    <font>
      <sz val="10"/>
      <color theme="0"/>
      <name val="Arial"/>
      <family val="2"/>
    </font>
    <font>
      <b/>
      <vertAlign val="superscript"/>
      <sz val="10"/>
      <name val="Arial"/>
      <family val="2"/>
    </font>
    <font>
      <b/>
      <u/>
      <sz val="10"/>
      <name val="Arial"/>
      <family val="2"/>
    </font>
  </fonts>
  <fills count="63">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BCED1"/>
        <bgColor indexed="64"/>
      </patternFill>
    </fill>
    <fill>
      <patternFill patternType="solid">
        <fgColor rgb="FFF2F2F2"/>
        <bgColor indexed="64"/>
      </patternFill>
    </fill>
    <fill>
      <patternFill patternType="solid">
        <fgColor rgb="FFCCCCCC"/>
        <bgColor indexed="64"/>
      </patternFill>
    </fill>
    <fill>
      <patternFill patternType="solid">
        <fgColor rgb="FF000000"/>
        <bgColor indexed="64"/>
      </patternFill>
    </fill>
    <fill>
      <patternFill patternType="solid">
        <fgColor theme="0"/>
        <bgColor theme="4" tint="0.79998168889431442"/>
      </patternFill>
    </fill>
    <fill>
      <patternFill patternType="solid">
        <fgColor rgb="FFAEAAAA"/>
        <bgColor indexed="64"/>
      </patternFill>
    </fill>
    <fill>
      <patternFill patternType="solid">
        <fgColor rgb="FFDBDBDB"/>
        <bgColor indexed="64"/>
      </patternFill>
    </fill>
  </fills>
  <borders count="30">
    <border>
      <left/>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indexed="64"/>
      </bottom>
      <diagonal/>
    </border>
    <border>
      <left style="thin">
        <color indexed="64"/>
      </left>
      <right/>
      <top/>
      <bottom/>
      <diagonal/>
    </border>
    <border>
      <left/>
      <right style="medium">
        <color rgb="FFFFFFFF"/>
      </right>
      <top/>
      <bottom style="medium">
        <color rgb="FFFFFFFF"/>
      </bottom>
      <diagonal/>
    </border>
    <border>
      <left/>
      <right/>
      <top/>
      <bottom style="medium">
        <color rgb="FFFFFFFF"/>
      </bottom>
      <diagonal/>
    </border>
    <border>
      <left/>
      <right style="medium">
        <color rgb="FFFFFFFF"/>
      </right>
      <top/>
      <bottom/>
      <diagonal/>
    </border>
    <border>
      <left style="medium">
        <color rgb="FFFFFFFF"/>
      </left>
      <right/>
      <top/>
      <bottom style="medium">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top style="medium">
        <color indexed="64"/>
      </top>
      <bottom/>
      <diagonal/>
    </border>
    <border>
      <left style="medium">
        <color indexed="64"/>
      </left>
      <right/>
      <top/>
      <bottom style="medium">
        <color rgb="FF000000"/>
      </bottom>
      <diagonal/>
    </border>
    <border>
      <left style="medium">
        <color indexed="64"/>
      </left>
      <right/>
      <top/>
      <bottom/>
      <diagonal/>
    </border>
  </borders>
  <cellStyleXfs count="291">
    <xf numFmtId="0" fontId="0" fillId="0" borderId="0"/>
    <xf numFmtId="0" fontId="38" fillId="0" borderId="1"/>
    <xf numFmtId="0" fontId="34" fillId="0" borderId="1"/>
    <xf numFmtId="0" fontId="39" fillId="0" borderId="1" applyNumberFormat="0" applyFill="0" applyBorder="0" applyAlignment="0" applyProtection="0"/>
    <xf numFmtId="9" fontId="34" fillId="0" borderId="1" applyFont="0" applyFill="0" applyBorder="0" applyAlignment="0" applyProtection="0"/>
    <xf numFmtId="9" fontId="38" fillId="0" borderId="1" applyFont="0" applyFill="0" applyBorder="0" applyAlignment="0" applyProtection="0"/>
    <xf numFmtId="165" fontId="34" fillId="0" borderId="1" applyFont="0" applyFill="0" applyBorder="0" applyAlignment="0" applyProtection="0"/>
    <xf numFmtId="0" fontId="41" fillId="0" borderId="1"/>
    <xf numFmtId="0" fontId="42" fillId="0" borderId="1"/>
    <xf numFmtId="0" fontId="34" fillId="0" borderId="1"/>
    <xf numFmtId="0" fontId="34" fillId="0" borderId="1"/>
    <xf numFmtId="9" fontId="34" fillId="0" borderId="1" applyFont="0" applyFill="0" applyBorder="0" applyAlignment="0" applyProtection="0"/>
    <xf numFmtId="0" fontId="34" fillId="0" borderId="1"/>
    <xf numFmtId="0" fontId="36" fillId="0" borderId="1"/>
    <xf numFmtId="9" fontId="36" fillId="0" borderId="1" applyFont="0" applyFill="0" applyBorder="0" applyAlignment="0" applyProtection="0"/>
    <xf numFmtId="0" fontId="41" fillId="0" borderId="1"/>
    <xf numFmtId="0" fontId="43" fillId="0" borderId="0" applyNumberFormat="0" applyFill="0" applyBorder="0" applyAlignment="0" applyProtection="0"/>
    <xf numFmtId="0" fontId="33" fillId="0" borderId="1"/>
    <xf numFmtId="9" fontId="33" fillId="0" borderId="1" applyFont="0" applyFill="0" applyBorder="0" applyAlignment="0" applyProtection="0"/>
    <xf numFmtId="165" fontId="33" fillId="0" borderId="1" applyFont="0" applyFill="0" applyBorder="0" applyAlignment="0" applyProtection="0"/>
    <xf numFmtId="0" fontId="32" fillId="0" borderId="1"/>
    <xf numFmtId="165" fontId="32" fillId="0" borderId="1" applyFont="0" applyFill="0" applyBorder="0" applyAlignment="0" applyProtection="0"/>
    <xf numFmtId="9" fontId="32" fillId="0" borderId="1" applyFont="0" applyFill="0" applyBorder="0" applyAlignment="0" applyProtection="0"/>
    <xf numFmtId="0" fontId="35" fillId="0" borderId="1"/>
    <xf numFmtId="165" fontId="35" fillId="0" borderId="1" applyFont="0" applyFill="0" applyBorder="0" applyAlignment="0" applyProtection="0"/>
    <xf numFmtId="0" fontId="35" fillId="0" borderId="1"/>
    <xf numFmtId="165" fontId="35" fillId="0" borderId="1" applyFont="0" applyFill="0" applyBorder="0" applyAlignment="0" applyProtection="0"/>
    <xf numFmtId="0" fontId="32" fillId="0" borderId="1"/>
    <xf numFmtId="9" fontId="32" fillId="0" borderId="1" applyFont="0" applyFill="0" applyBorder="0" applyAlignment="0" applyProtection="0"/>
    <xf numFmtId="165" fontId="32" fillId="0" borderId="1" applyFont="0" applyFill="0" applyBorder="0" applyAlignment="0" applyProtection="0"/>
    <xf numFmtId="0" fontId="43" fillId="0" borderId="1" applyNumberFormat="0" applyFill="0" applyBorder="0" applyAlignment="0" applyProtection="0"/>
    <xf numFmtId="9" fontId="41" fillId="0" borderId="1" applyFont="0" applyFill="0" applyBorder="0" applyAlignment="0" applyProtection="0"/>
    <xf numFmtId="165" fontId="41" fillId="0" borderId="1" applyFont="0" applyFill="0" applyBorder="0" applyAlignment="0" applyProtection="0"/>
    <xf numFmtId="0" fontId="44" fillId="0" borderId="1"/>
    <xf numFmtId="9" fontId="44" fillId="0" borderId="1" applyFont="0" applyFill="0" applyBorder="0" applyAlignment="0" applyProtection="0"/>
    <xf numFmtId="0" fontId="31" fillId="0" borderId="1"/>
    <xf numFmtId="9" fontId="31" fillId="0" borderId="1" applyFont="0" applyFill="0" applyBorder="0" applyAlignment="0" applyProtection="0"/>
    <xf numFmtId="0" fontId="35" fillId="0" borderId="1"/>
    <xf numFmtId="165" fontId="35" fillId="0" borderId="1" applyFont="0" applyFill="0" applyBorder="0" applyAlignment="0" applyProtection="0"/>
    <xf numFmtId="9" fontId="35" fillId="0" borderId="1" applyFont="0" applyFill="0" applyBorder="0" applyAlignment="0" applyProtection="0"/>
    <xf numFmtId="164" fontId="35" fillId="0" borderId="1" applyFont="0" applyFill="0" applyBorder="0" applyAlignment="0" applyProtection="0"/>
    <xf numFmtId="9" fontId="42" fillId="0" borderId="1" applyFont="0" applyFill="0" applyBorder="0" applyAlignment="0" applyProtection="0"/>
    <xf numFmtId="0" fontId="45" fillId="0" borderId="1"/>
    <xf numFmtId="0" fontId="30" fillId="0" borderId="1"/>
    <xf numFmtId="165" fontId="30" fillId="0" borderId="1" applyFont="0" applyFill="0" applyBorder="0" applyAlignment="0" applyProtection="0"/>
    <xf numFmtId="9" fontId="30" fillId="0" borderId="1" applyFont="0" applyFill="0" applyBorder="0" applyAlignment="0" applyProtection="0"/>
    <xf numFmtId="0" fontId="30" fillId="0" borderId="1"/>
    <xf numFmtId="0" fontId="30" fillId="0" borderId="1"/>
    <xf numFmtId="9" fontId="30" fillId="0" borderId="1" applyFont="0" applyFill="0" applyBorder="0" applyAlignment="0" applyProtection="0"/>
    <xf numFmtId="0" fontId="38" fillId="0" borderId="1"/>
    <xf numFmtId="9" fontId="38" fillId="0" borderId="1" applyFont="0" applyFill="0" applyBorder="0" applyAlignment="0" applyProtection="0"/>
    <xf numFmtId="0" fontId="29" fillId="0" borderId="1"/>
    <xf numFmtId="9" fontId="29" fillId="0" borderId="1" applyFont="0" applyFill="0" applyBorder="0" applyAlignment="0" applyProtection="0"/>
    <xf numFmtId="165" fontId="29" fillId="0" borderId="1" applyFont="0" applyFill="0" applyBorder="0" applyAlignment="0" applyProtection="0"/>
    <xf numFmtId="0" fontId="28" fillId="0" borderId="1"/>
    <xf numFmtId="0" fontId="28" fillId="0" borderId="1"/>
    <xf numFmtId="9" fontId="28" fillId="0" borderId="1" applyFont="0" applyFill="0" applyBorder="0" applyAlignment="0" applyProtection="0"/>
    <xf numFmtId="165" fontId="28" fillId="0" borderId="1" applyFont="0" applyFill="0" applyBorder="0" applyAlignment="0" applyProtection="0"/>
    <xf numFmtId="0" fontId="28" fillId="0" borderId="1"/>
    <xf numFmtId="164" fontId="28" fillId="0" borderId="1" applyFont="0" applyFill="0" applyBorder="0" applyAlignment="0" applyProtection="0"/>
    <xf numFmtId="0" fontId="28" fillId="0" borderId="1"/>
    <xf numFmtId="9" fontId="28" fillId="0" borderId="1" applyFont="0" applyFill="0" applyBorder="0" applyAlignment="0" applyProtection="0"/>
    <xf numFmtId="0" fontId="27" fillId="0" borderId="1"/>
    <xf numFmtId="9" fontId="27" fillId="0" borderId="1" applyFont="0" applyFill="0" applyBorder="0" applyAlignment="0" applyProtection="0"/>
    <xf numFmtId="0" fontId="46" fillId="0" borderId="1"/>
    <xf numFmtId="9" fontId="46" fillId="0" borderId="1" applyFont="0" applyFill="0" applyBorder="0" applyAlignment="0" applyProtection="0"/>
    <xf numFmtId="0" fontId="26" fillId="0" borderId="1"/>
    <xf numFmtId="9" fontId="26" fillId="0" borderId="1" applyFont="0" applyFill="0" applyBorder="0" applyAlignment="0" applyProtection="0"/>
    <xf numFmtId="0" fontId="25" fillId="0" borderId="1"/>
    <xf numFmtId="165" fontId="25" fillId="0" borderId="1" applyFont="0" applyFill="0" applyBorder="0" applyAlignment="0" applyProtection="0"/>
    <xf numFmtId="9" fontId="25" fillId="0" borderId="1" applyFont="0" applyFill="0" applyBorder="0" applyAlignment="0" applyProtection="0"/>
    <xf numFmtId="0" fontId="35" fillId="0" borderId="1"/>
    <xf numFmtId="0" fontId="25" fillId="0" borderId="1"/>
    <xf numFmtId="9" fontId="25" fillId="0" borderId="1" applyFont="0" applyFill="0" applyBorder="0" applyAlignment="0" applyProtection="0"/>
    <xf numFmtId="165" fontId="25" fillId="0" borderId="1" applyFont="0" applyFill="0" applyBorder="0" applyAlignment="0" applyProtection="0"/>
    <xf numFmtId="0" fontId="25" fillId="0" borderId="1"/>
    <xf numFmtId="165" fontId="25" fillId="0" borderId="1" applyFont="0" applyFill="0" applyBorder="0" applyAlignment="0" applyProtection="0"/>
    <xf numFmtId="9" fontId="25" fillId="0" borderId="1" applyFont="0" applyFill="0" applyBorder="0" applyAlignment="0" applyProtection="0"/>
    <xf numFmtId="0" fontId="35" fillId="0" borderId="1"/>
    <xf numFmtId="0" fontId="25" fillId="0" borderId="1"/>
    <xf numFmtId="0" fontId="47" fillId="0" borderId="1"/>
    <xf numFmtId="165" fontId="47" fillId="0" borderId="1" applyFont="0" applyFill="0" applyBorder="0" applyAlignment="0" applyProtection="0"/>
    <xf numFmtId="9" fontId="47" fillId="0" borderId="1" applyFont="0" applyFill="0" applyBorder="0" applyAlignment="0" applyProtection="0"/>
    <xf numFmtId="0" fontId="37" fillId="0" borderId="1"/>
    <xf numFmtId="0" fontId="40" fillId="0" borderId="1" applyNumberFormat="0" applyFill="0" applyBorder="0" applyAlignment="0" applyProtection="0"/>
    <xf numFmtId="0" fontId="25" fillId="0" borderId="1"/>
    <xf numFmtId="0" fontId="23" fillId="0" borderId="1"/>
    <xf numFmtId="9" fontId="23" fillId="0" borderId="1" applyFont="0" applyFill="0" applyBorder="0" applyAlignment="0" applyProtection="0"/>
    <xf numFmtId="165" fontId="23" fillId="0" borderId="1" applyFont="0" applyFill="0" applyBorder="0" applyAlignment="0" applyProtection="0"/>
    <xf numFmtId="0" fontId="24" fillId="0" borderId="1"/>
    <xf numFmtId="9" fontId="24" fillId="0" borderId="1" applyFont="0" applyFill="0" applyBorder="0" applyAlignment="0" applyProtection="0"/>
    <xf numFmtId="0" fontId="37" fillId="0" borderId="1"/>
    <xf numFmtId="9" fontId="37" fillId="0" borderId="1" applyFont="0" applyFill="0" applyBorder="0" applyAlignment="0" applyProtection="0"/>
    <xf numFmtId="0" fontId="23" fillId="19" borderId="1" applyNumberFormat="0" applyBorder="0" applyAlignment="0" applyProtection="0"/>
    <xf numFmtId="0" fontId="48" fillId="0" borderId="1"/>
    <xf numFmtId="0" fontId="23" fillId="0" borderId="1"/>
    <xf numFmtId="9" fontId="23" fillId="0" borderId="1" applyFont="0" applyFill="0" applyBorder="0" applyAlignment="0" applyProtection="0"/>
    <xf numFmtId="165" fontId="23" fillId="0" borderId="1" applyFont="0" applyFill="0" applyBorder="0" applyAlignment="0" applyProtection="0"/>
    <xf numFmtId="9" fontId="23" fillId="0" borderId="1" applyFont="0" applyFill="0" applyBorder="0" applyAlignment="0" applyProtection="0"/>
    <xf numFmtId="0" fontId="23" fillId="0" borderId="1"/>
    <xf numFmtId="9" fontId="23" fillId="0" borderId="1" applyFont="0" applyFill="0" applyBorder="0" applyAlignment="0" applyProtection="0"/>
    <xf numFmtId="0" fontId="23" fillId="0" borderId="1"/>
    <xf numFmtId="0" fontId="24" fillId="0" borderId="1"/>
    <xf numFmtId="0" fontId="22" fillId="0" borderId="1"/>
    <xf numFmtId="0" fontId="22" fillId="0" borderId="1"/>
    <xf numFmtId="9" fontId="22" fillId="0" borderId="1" applyFont="0" applyFill="0" applyBorder="0" applyAlignment="0" applyProtection="0"/>
    <xf numFmtId="0" fontId="22" fillId="0" borderId="1"/>
    <xf numFmtId="9" fontId="24" fillId="0" borderId="1" applyFont="0" applyFill="0" applyBorder="0" applyAlignment="0" applyProtection="0"/>
    <xf numFmtId="165" fontId="22" fillId="0" borderId="1" applyFont="0" applyFill="0" applyBorder="0" applyAlignment="0" applyProtection="0"/>
    <xf numFmtId="0" fontId="22" fillId="0" borderId="1"/>
    <xf numFmtId="9" fontId="22" fillId="0" borderId="1" applyFont="0" applyFill="0" applyBorder="0" applyAlignment="0" applyProtection="0"/>
    <xf numFmtId="165" fontId="22" fillId="0" borderId="1" applyFont="0" applyFill="0" applyBorder="0" applyAlignment="0" applyProtection="0"/>
    <xf numFmtId="164" fontId="22" fillId="0" borderId="1" applyFont="0" applyFill="0" applyBorder="0" applyAlignment="0" applyProtection="0"/>
    <xf numFmtId="0" fontId="22" fillId="0" borderId="1"/>
    <xf numFmtId="9" fontId="22" fillId="0" borderId="1" applyFont="0" applyFill="0" applyBorder="0" applyAlignment="0" applyProtection="0"/>
    <xf numFmtId="0" fontId="22" fillId="0" borderId="1"/>
    <xf numFmtId="0" fontId="22" fillId="19" borderId="1" applyNumberFormat="0" applyBorder="0" applyAlignment="0" applyProtection="0"/>
    <xf numFmtId="0" fontId="37" fillId="0" borderId="1"/>
    <xf numFmtId="0" fontId="22" fillId="0" borderId="1"/>
    <xf numFmtId="9" fontId="22" fillId="0" borderId="1" applyFont="0" applyFill="0" applyBorder="0" applyAlignment="0" applyProtection="0"/>
    <xf numFmtId="9" fontId="22" fillId="0" borderId="1" applyFont="0" applyFill="0" applyBorder="0" applyAlignment="0" applyProtection="0"/>
    <xf numFmtId="0" fontId="49" fillId="0" borderId="1"/>
    <xf numFmtId="9" fontId="49" fillId="0" borderId="1" applyFont="0" applyFill="0" applyBorder="0" applyAlignment="0" applyProtection="0"/>
    <xf numFmtId="0" fontId="50" fillId="0" borderId="1"/>
    <xf numFmtId="0" fontId="20" fillId="0" borderId="1"/>
    <xf numFmtId="0" fontId="21" fillId="0" borderId="1"/>
    <xf numFmtId="0" fontId="20" fillId="0" borderId="1"/>
    <xf numFmtId="9" fontId="20" fillId="0" borderId="1" applyFont="0" applyFill="0" applyBorder="0" applyAlignment="0" applyProtection="0"/>
    <xf numFmtId="9" fontId="21" fillId="0" borderId="1" applyFont="0" applyFill="0" applyBorder="0" applyAlignment="0" applyProtection="0"/>
    <xf numFmtId="0" fontId="37" fillId="0" borderId="1"/>
    <xf numFmtId="0" fontId="52" fillId="0" borderId="1"/>
    <xf numFmtId="9" fontId="52" fillId="0" borderId="1" applyFont="0" applyFill="0" applyBorder="0" applyAlignment="0" applyProtection="0"/>
    <xf numFmtId="0" fontId="51" fillId="0" borderId="1"/>
    <xf numFmtId="0" fontId="20" fillId="0" borderId="1"/>
    <xf numFmtId="9" fontId="20" fillId="0" borderId="1" applyFont="0" applyFill="0" applyBorder="0" applyAlignment="0" applyProtection="0"/>
    <xf numFmtId="165" fontId="20" fillId="0" borderId="1" applyFont="0" applyFill="0" applyBorder="0" applyAlignment="0" applyProtection="0"/>
    <xf numFmtId="165" fontId="51" fillId="0" borderId="1" applyFont="0" applyFill="0" applyBorder="0" applyAlignment="0" applyProtection="0"/>
    <xf numFmtId="9" fontId="51" fillId="0" borderId="1" applyFont="0" applyFill="0" applyBorder="0" applyAlignment="0" applyProtection="0"/>
    <xf numFmtId="9" fontId="53" fillId="0" borderId="0" applyFont="0" applyFill="0" applyBorder="0" applyAlignment="0" applyProtection="0"/>
    <xf numFmtId="0" fontId="53" fillId="0" borderId="1"/>
    <xf numFmtId="165" fontId="53" fillId="0" borderId="1" applyFont="0" applyFill="0" applyBorder="0" applyAlignment="0" applyProtection="0"/>
    <xf numFmtId="9" fontId="53" fillId="0" borderId="1" applyFont="0" applyFill="0" applyBorder="0" applyAlignment="0" applyProtection="0"/>
    <xf numFmtId="0" fontId="20" fillId="0" borderId="1"/>
    <xf numFmtId="164" fontId="20" fillId="0" borderId="1" applyFont="0" applyFill="0" applyBorder="0" applyAlignment="0" applyProtection="0"/>
    <xf numFmtId="0" fontId="20" fillId="0" borderId="1"/>
    <xf numFmtId="164" fontId="37" fillId="0" borderId="1" applyFont="0" applyFill="0" applyBorder="0" applyAlignment="0" applyProtection="0"/>
    <xf numFmtId="164" fontId="37" fillId="0" borderId="1" applyFont="0" applyFill="0" applyBorder="0" applyAlignment="0" applyProtection="0"/>
    <xf numFmtId="165" fontId="20" fillId="0" borderId="1" applyFont="0" applyFill="0" applyBorder="0" applyAlignment="0" applyProtection="0"/>
    <xf numFmtId="0" fontId="19" fillId="0" borderId="1"/>
    <xf numFmtId="9" fontId="19" fillId="0" borderId="1" applyFont="0" applyFill="0" applyBorder="0" applyAlignment="0" applyProtection="0"/>
    <xf numFmtId="0" fontId="54" fillId="0" borderId="1"/>
    <xf numFmtId="1" fontId="47" fillId="0" borderId="1"/>
    <xf numFmtId="0" fontId="55" fillId="0" borderId="1"/>
    <xf numFmtId="165" fontId="55" fillId="0" borderId="1" applyFont="0" applyFill="0" applyBorder="0" applyAlignment="0" applyProtection="0"/>
    <xf numFmtId="9" fontId="55" fillId="0" borderId="1" applyFont="0" applyFill="0" applyBorder="0" applyAlignment="0" applyProtection="0"/>
    <xf numFmtId="0" fontId="19" fillId="0" borderId="1"/>
    <xf numFmtId="9" fontId="19" fillId="0" borderId="1" applyFont="0" applyFill="0" applyBorder="0" applyAlignment="0" applyProtection="0"/>
    <xf numFmtId="165" fontId="19" fillId="0" borderId="1" applyFont="0" applyFill="0" applyBorder="0" applyAlignment="0" applyProtection="0"/>
    <xf numFmtId="0" fontId="18" fillId="0" borderId="1"/>
    <xf numFmtId="9" fontId="18" fillId="0" borderId="1" applyFont="0" applyFill="0" applyBorder="0" applyAlignment="0" applyProtection="0"/>
    <xf numFmtId="165" fontId="18" fillId="0" borderId="1" applyFont="0" applyFill="0" applyBorder="0" applyAlignment="0" applyProtection="0"/>
    <xf numFmtId="165" fontId="17" fillId="0" borderId="1" applyFont="0" applyFill="0" applyBorder="0" applyAlignment="0" applyProtection="0"/>
    <xf numFmtId="9" fontId="17" fillId="0" borderId="1" applyFont="0" applyFill="0" applyBorder="0" applyAlignment="0" applyProtection="0"/>
    <xf numFmtId="9" fontId="16" fillId="0" borderId="1" applyFont="0" applyFill="0" applyBorder="0" applyAlignment="0" applyProtection="0"/>
    <xf numFmtId="165" fontId="16" fillId="0" borderId="1" applyFont="0" applyFill="0" applyBorder="0" applyAlignment="0" applyProtection="0"/>
    <xf numFmtId="0" fontId="15" fillId="0" borderId="1"/>
    <xf numFmtId="0" fontId="15" fillId="0" borderId="1"/>
    <xf numFmtId="44" fontId="37" fillId="0" borderId="1" applyFont="0" applyFill="0" applyBorder="0" applyAlignment="0" applyProtection="0"/>
    <xf numFmtId="44" fontId="37" fillId="0" borderId="1" applyFont="0" applyFill="0" applyBorder="0" applyAlignment="0" applyProtection="0"/>
    <xf numFmtId="9" fontId="15" fillId="0" borderId="1" applyFont="0" applyFill="0" applyBorder="0" applyAlignment="0" applyProtection="0"/>
    <xf numFmtId="0" fontId="15" fillId="0" borderId="1"/>
    <xf numFmtId="9" fontId="15" fillId="0" borderId="1" applyFont="0" applyFill="0" applyBorder="0" applyAlignment="0" applyProtection="0"/>
    <xf numFmtId="43" fontId="15" fillId="0" borderId="1" applyFont="0" applyFill="0" applyBorder="0" applyAlignment="0" applyProtection="0"/>
    <xf numFmtId="43" fontId="41" fillId="0" borderId="1" applyFont="0" applyFill="0" applyBorder="0" applyAlignment="0" applyProtection="0"/>
    <xf numFmtId="0" fontId="56" fillId="0" borderId="1"/>
    <xf numFmtId="43" fontId="55" fillId="0" borderId="1" applyFont="0" applyFill="0" applyBorder="0" applyAlignment="0" applyProtection="0"/>
    <xf numFmtId="0" fontId="55" fillId="0" borderId="1"/>
    <xf numFmtId="0" fontId="42" fillId="0" borderId="1"/>
    <xf numFmtId="0" fontId="15" fillId="0" borderId="1"/>
    <xf numFmtId="43" fontId="15" fillId="0" borderId="1" applyFont="0" applyFill="0" applyBorder="0" applyAlignment="0" applyProtection="0"/>
    <xf numFmtId="43" fontId="35" fillId="0" borderId="1" applyFont="0" applyFill="0" applyBorder="0" applyAlignment="0" applyProtection="0"/>
    <xf numFmtId="0" fontId="42" fillId="0" borderId="1"/>
    <xf numFmtId="0" fontId="57" fillId="0" borderId="1"/>
    <xf numFmtId="43" fontId="57" fillId="0" borderId="1" applyFont="0" applyFill="0" applyBorder="0" applyAlignment="0" applyProtection="0"/>
    <xf numFmtId="9" fontId="57" fillId="0" borderId="1" applyFont="0" applyFill="0" applyBorder="0" applyAlignment="0" applyProtection="0"/>
    <xf numFmtId="0" fontId="58" fillId="0" borderId="1"/>
    <xf numFmtId="0" fontId="59" fillId="0" borderId="1"/>
    <xf numFmtId="0" fontId="15" fillId="0" borderId="1"/>
    <xf numFmtId="0" fontId="60" fillId="0" borderId="1"/>
    <xf numFmtId="43" fontId="59" fillId="0" borderId="1" applyFont="0" applyFill="0" applyBorder="0" applyAlignment="0" applyProtection="0"/>
    <xf numFmtId="0" fontId="14" fillId="0" borderId="1"/>
    <xf numFmtId="0" fontId="59" fillId="0" borderId="1"/>
    <xf numFmtId="0" fontId="61" fillId="0" borderId="1"/>
    <xf numFmtId="9" fontId="61" fillId="0" borderId="1" applyFont="0" applyFill="0" applyBorder="0" applyAlignment="0" applyProtection="0"/>
    <xf numFmtId="43" fontId="61" fillId="0" borderId="1" applyFont="0" applyFill="0" applyBorder="0" applyAlignment="0" applyProtection="0"/>
    <xf numFmtId="43" fontId="62" fillId="0" borderId="0" applyFont="0" applyFill="0" applyBorder="0" applyAlignment="0" applyProtection="0"/>
    <xf numFmtId="0" fontId="13" fillId="0" borderId="1"/>
    <xf numFmtId="9" fontId="13" fillId="0" borderId="1" applyFont="0" applyFill="0" applyBorder="0" applyAlignment="0" applyProtection="0"/>
    <xf numFmtId="0" fontId="62" fillId="0" borderId="1"/>
    <xf numFmtId="43" fontId="62" fillId="0" borderId="1" applyFont="0" applyFill="0" applyBorder="0" applyAlignment="0" applyProtection="0"/>
    <xf numFmtId="9" fontId="62" fillId="0" borderId="1" applyFont="0" applyFill="0" applyBorder="0" applyAlignment="0" applyProtection="0"/>
    <xf numFmtId="0" fontId="62" fillId="0" borderId="1"/>
    <xf numFmtId="0" fontId="12" fillId="0" borderId="1"/>
    <xf numFmtId="9" fontId="12" fillId="0" borderId="1" applyFont="0" applyFill="0" applyBorder="0" applyAlignment="0" applyProtection="0"/>
    <xf numFmtId="43" fontId="12" fillId="0" borderId="1" applyFont="0" applyFill="0" applyBorder="0" applyAlignment="0" applyProtection="0"/>
    <xf numFmtId="0" fontId="66" fillId="0" borderId="1" applyNumberFormat="0" applyFill="0" applyBorder="0" applyAlignment="0" applyProtection="0"/>
    <xf numFmtId="0" fontId="67" fillId="0" borderId="2" applyNumberFormat="0" applyFill="0" applyAlignment="0" applyProtection="0"/>
    <xf numFmtId="0" fontId="68" fillId="0" borderId="3" applyNumberFormat="0" applyFill="0" applyAlignment="0" applyProtection="0"/>
    <xf numFmtId="0" fontId="69" fillId="0" borderId="4" applyNumberFormat="0" applyFill="0" applyAlignment="0" applyProtection="0"/>
    <xf numFmtId="0" fontId="69" fillId="0" borderId="1" applyNumberFormat="0" applyFill="0" applyBorder="0" applyAlignment="0" applyProtection="0"/>
    <xf numFmtId="0" fontId="70" fillId="26" borderId="1" applyNumberFormat="0" applyBorder="0" applyAlignment="0" applyProtection="0"/>
    <xf numFmtId="0" fontId="71" fillId="27" borderId="1" applyNumberFormat="0" applyBorder="0" applyAlignment="0" applyProtection="0"/>
    <xf numFmtId="0" fontId="72" fillId="28" borderId="1" applyNumberFormat="0" applyBorder="0" applyAlignment="0" applyProtection="0"/>
    <xf numFmtId="0" fontId="73" fillId="29" borderId="5" applyNumberFormat="0" applyAlignment="0" applyProtection="0"/>
    <xf numFmtId="0" fontId="74" fillId="30" borderId="6" applyNumberFormat="0" applyAlignment="0" applyProtection="0"/>
    <xf numFmtId="0" fontId="75" fillId="30" borderId="5" applyNumberFormat="0" applyAlignment="0" applyProtection="0"/>
    <xf numFmtId="0" fontId="76" fillId="0" borderId="7" applyNumberFormat="0" applyFill="0" applyAlignment="0" applyProtection="0"/>
    <xf numFmtId="0" fontId="77" fillId="31" borderId="8" applyNumberFormat="0" applyAlignment="0" applyProtection="0"/>
    <xf numFmtId="0" fontId="78" fillId="0" borderId="1" applyNumberFormat="0" applyFill="0" applyBorder="0" applyAlignment="0" applyProtection="0"/>
    <xf numFmtId="0" fontId="15" fillId="32" borderId="9" applyNumberFormat="0" applyFont="0" applyAlignment="0" applyProtection="0"/>
    <xf numFmtId="0" fontId="79" fillId="0" borderId="1" applyNumberFormat="0" applyFill="0" applyBorder="0" applyAlignment="0" applyProtection="0"/>
    <xf numFmtId="0" fontId="63" fillId="0" borderId="10" applyNumberFormat="0" applyFill="0" applyAlignment="0" applyProtection="0"/>
    <xf numFmtId="0" fontId="64" fillId="33" borderId="1" applyNumberFormat="0" applyBorder="0" applyAlignment="0" applyProtection="0"/>
    <xf numFmtId="0" fontId="15" fillId="19" borderId="1" applyNumberFormat="0" applyBorder="0" applyAlignment="0" applyProtection="0"/>
    <xf numFmtId="0" fontId="15" fillId="34" borderId="1" applyNumberFormat="0" applyBorder="0" applyAlignment="0" applyProtection="0"/>
    <xf numFmtId="0" fontId="64" fillId="35" borderId="1" applyNumberFormat="0" applyBorder="0" applyAlignment="0" applyProtection="0"/>
    <xf numFmtId="0" fontId="64" fillId="36" borderId="1" applyNumberFormat="0" applyBorder="0" applyAlignment="0" applyProtection="0"/>
    <xf numFmtId="0" fontId="15" fillId="37" borderId="1" applyNumberFormat="0" applyBorder="0" applyAlignment="0" applyProtection="0"/>
    <xf numFmtId="0" fontId="15" fillId="38" borderId="1" applyNumberFormat="0" applyBorder="0" applyAlignment="0" applyProtection="0"/>
    <xf numFmtId="0" fontId="64" fillId="39" borderId="1" applyNumberFormat="0" applyBorder="0" applyAlignment="0" applyProtection="0"/>
    <xf numFmtId="0" fontId="64" fillId="40" borderId="1" applyNumberFormat="0" applyBorder="0" applyAlignment="0" applyProtection="0"/>
    <xf numFmtId="0" fontId="15" fillId="41" borderId="1" applyNumberFormat="0" applyBorder="0" applyAlignment="0" applyProtection="0"/>
    <xf numFmtId="0" fontId="15" fillId="42" borderId="1" applyNumberFormat="0" applyBorder="0" applyAlignment="0" applyProtection="0"/>
    <xf numFmtId="0" fontId="64" fillId="43" borderId="1" applyNumberFormat="0" applyBorder="0" applyAlignment="0" applyProtection="0"/>
    <xf numFmtId="0" fontId="64" fillId="44" borderId="1" applyNumberFormat="0" applyBorder="0" applyAlignment="0" applyProtection="0"/>
    <xf numFmtId="0" fontId="15" fillId="45" borderId="1" applyNumberFormat="0" applyBorder="0" applyAlignment="0" applyProtection="0"/>
    <xf numFmtId="0" fontId="15" fillId="46" borderId="1" applyNumberFormat="0" applyBorder="0" applyAlignment="0" applyProtection="0"/>
    <xf numFmtId="0" fontId="64" fillId="47" borderId="1" applyNumberFormat="0" applyBorder="0" applyAlignment="0" applyProtection="0"/>
    <xf numFmtId="0" fontId="64" fillId="48" borderId="1" applyNumberFormat="0" applyBorder="0" applyAlignment="0" applyProtection="0"/>
    <xf numFmtId="0" fontId="15" fillId="49" borderId="1" applyNumberFormat="0" applyBorder="0" applyAlignment="0" applyProtection="0"/>
    <xf numFmtId="0" fontId="15" fillId="50" borderId="1" applyNumberFormat="0" applyBorder="0" applyAlignment="0" applyProtection="0"/>
    <xf numFmtId="0" fontId="64" fillId="51" borderId="1" applyNumberFormat="0" applyBorder="0" applyAlignment="0" applyProtection="0"/>
    <xf numFmtId="0" fontId="64" fillId="52" borderId="1" applyNumberFormat="0" applyBorder="0" applyAlignment="0" applyProtection="0"/>
    <xf numFmtId="0" fontId="15" fillId="53" borderId="1" applyNumberFormat="0" applyBorder="0" applyAlignment="0" applyProtection="0"/>
    <xf numFmtId="0" fontId="15" fillId="54" borderId="1" applyNumberFormat="0" applyBorder="0" applyAlignment="0" applyProtection="0"/>
    <xf numFmtId="0" fontId="64" fillId="55" borderId="1" applyNumberFormat="0" applyBorder="0" applyAlignment="0" applyProtection="0"/>
    <xf numFmtId="0" fontId="65" fillId="0" borderId="1" applyNumberFormat="0" applyFill="0" applyBorder="0" applyAlignment="0" applyProtection="0"/>
    <xf numFmtId="0" fontId="80" fillId="0" borderId="1"/>
    <xf numFmtId="0" fontId="11" fillId="0" borderId="1"/>
    <xf numFmtId="9" fontId="11" fillId="0" borderId="1" applyFont="0" applyFill="0" applyBorder="0" applyAlignment="0" applyProtection="0"/>
    <xf numFmtId="43" fontId="80" fillId="0" borderId="1" applyFont="0" applyFill="0" applyBorder="0" applyAlignment="0" applyProtection="0"/>
    <xf numFmtId="9" fontId="80" fillId="0" borderId="1" applyFont="0" applyFill="0" applyBorder="0" applyAlignment="0" applyProtection="0"/>
    <xf numFmtId="0" fontId="80" fillId="0" borderId="1"/>
    <xf numFmtId="0" fontId="10" fillId="0" borderId="1"/>
    <xf numFmtId="0" fontId="15" fillId="0" borderId="1"/>
    <xf numFmtId="9" fontId="10" fillId="0" borderId="1" applyFont="0" applyFill="0" applyBorder="0" applyAlignment="0" applyProtection="0"/>
    <xf numFmtId="0" fontId="15" fillId="0" borderId="1"/>
    <xf numFmtId="0" fontId="15" fillId="0" borderId="1"/>
    <xf numFmtId="9" fontId="15" fillId="0" borderId="1" applyFont="0" applyFill="0" applyBorder="0" applyAlignment="0" applyProtection="0"/>
    <xf numFmtId="0" fontId="88" fillId="0" borderId="1"/>
    <xf numFmtId="9" fontId="88" fillId="0" borderId="1" applyFont="0" applyFill="0" applyBorder="0" applyAlignment="0" applyProtection="0"/>
    <xf numFmtId="0" fontId="35" fillId="0" borderId="1"/>
    <xf numFmtId="0" fontId="90" fillId="0" borderId="1"/>
    <xf numFmtId="43" fontId="9" fillId="0" borderId="1" applyFont="0" applyFill="0" applyBorder="0" applyAlignment="0" applyProtection="0"/>
    <xf numFmtId="0" fontId="8" fillId="0" borderId="1"/>
    <xf numFmtId="9" fontId="8" fillId="0" borderId="1" applyFont="0" applyFill="0" applyBorder="0" applyAlignment="0" applyProtection="0"/>
    <xf numFmtId="0" fontId="7" fillId="0" borderId="1"/>
    <xf numFmtId="0" fontId="91" fillId="0" borderId="1"/>
    <xf numFmtId="165" fontId="7" fillId="0" borderId="1" applyFont="0" applyFill="0" applyBorder="0" applyAlignment="0" applyProtection="0"/>
    <xf numFmtId="0" fontId="7" fillId="0" borderId="1"/>
    <xf numFmtId="0" fontId="7" fillId="0" borderId="1"/>
    <xf numFmtId="43" fontId="7" fillId="0" borderId="1" applyFont="0" applyFill="0" applyBorder="0" applyAlignment="0" applyProtection="0"/>
    <xf numFmtId="9" fontId="7" fillId="0" borderId="1" applyFont="0" applyFill="0" applyBorder="0" applyAlignment="0" applyProtection="0"/>
    <xf numFmtId="9" fontId="7" fillId="0" borderId="1" applyFont="0" applyFill="0" applyBorder="0" applyAlignment="0" applyProtection="0"/>
    <xf numFmtId="0" fontId="6" fillId="0" borderId="1"/>
    <xf numFmtId="0" fontId="7" fillId="0" borderId="1"/>
    <xf numFmtId="0" fontId="7" fillId="0" borderId="1"/>
    <xf numFmtId="0" fontId="35" fillId="0" borderId="1"/>
    <xf numFmtId="0" fontId="7" fillId="0" borderId="1"/>
    <xf numFmtId="0" fontId="6" fillId="0" borderId="1"/>
    <xf numFmtId="0" fontId="7" fillId="0" borderId="1"/>
    <xf numFmtId="0" fontId="5" fillId="0" borderId="1"/>
    <xf numFmtId="9" fontId="5" fillId="0" borderId="1" applyFont="0" applyFill="0" applyBorder="0" applyAlignment="0" applyProtection="0"/>
    <xf numFmtId="0" fontId="92" fillId="0" borderId="1"/>
    <xf numFmtId="0" fontId="4" fillId="0" borderId="1"/>
    <xf numFmtId="9" fontId="4" fillId="0" borderId="1" applyFont="0" applyFill="0" applyBorder="0" applyAlignment="0" applyProtection="0"/>
    <xf numFmtId="9" fontId="92" fillId="0" borderId="1" applyFont="0" applyFill="0" applyBorder="0" applyAlignment="0" applyProtection="0"/>
    <xf numFmtId="0" fontId="3" fillId="0" borderId="1"/>
    <xf numFmtId="0" fontId="92" fillId="0" borderId="1"/>
    <xf numFmtId="0" fontId="2" fillId="0" borderId="1"/>
    <xf numFmtId="43" fontId="35" fillId="0" borderId="1" applyFont="0" applyFill="0" applyBorder="0" applyAlignment="0" applyProtection="0"/>
  </cellStyleXfs>
  <cellXfs count="412">
    <xf numFmtId="0" fontId="0" fillId="0" borderId="0" xfId="0"/>
    <xf numFmtId="14" fontId="37" fillId="0" borderId="1" xfId="0" applyNumberFormat="1" applyFont="1" applyBorder="1"/>
    <xf numFmtId="3" fontId="37" fillId="0" borderId="1" xfId="0" applyNumberFormat="1" applyFont="1" applyBorder="1"/>
    <xf numFmtId="43" fontId="37" fillId="0" borderId="1" xfId="195" applyFont="1" applyBorder="1"/>
    <xf numFmtId="3" fontId="37" fillId="0" borderId="1" xfId="191" applyNumberFormat="1" applyFont="1" applyBorder="1"/>
    <xf numFmtId="14" fontId="37" fillId="0" borderId="1" xfId="191" applyNumberFormat="1" applyFont="1" applyBorder="1"/>
    <xf numFmtId="1" fontId="37" fillId="0" borderId="1" xfId="0" applyNumberFormat="1" applyFont="1" applyBorder="1"/>
    <xf numFmtId="170" fontId="37" fillId="0" borderId="1" xfId="180" applyNumberFormat="1" applyFont="1" applyBorder="1"/>
    <xf numFmtId="167" fontId="37" fillId="0" borderId="1" xfId="189" applyNumberFormat="1" applyFont="1" applyBorder="1"/>
    <xf numFmtId="0" fontId="86" fillId="0" borderId="1" xfId="138" applyNumberFormat="1" applyFont="1" applyFill="1" applyBorder="1"/>
    <xf numFmtId="0" fontId="86" fillId="0" borderId="1" xfId="138" applyNumberFormat="1" applyFont="1" applyBorder="1"/>
    <xf numFmtId="0" fontId="40" fillId="0" borderId="1" xfId="30" applyFont="1" applyFill="1" applyBorder="1" applyAlignment="1"/>
    <xf numFmtId="0" fontId="86" fillId="25" borderId="1" xfId="0" applyFont="1" applyFill="1" applyBorder="1" applyAlignment="1">
      <alignment vertical="center"/>
    </xf>
    <xf numFmtId="166" fontId="37" fillId="0" borderId="1" xfId="138" applyNumberFormat="1" applyFont="1" applyBorder="1"/>
    <xf numFmtId="0" fontId="37" fillId="0" borderId="1" xfId="16" applyFont="1" applyBorder="1"/>
    <xf numFmtId="3" fontId="37" fillId="0" borderId="1" xfId="16" applyNumberFormat="1" applyFont="1" applyBorder="1"/>
    <xf numFmtId="43" fontId="37" fillId="0" borderId="1" xfId="16" applyNumberFormat="1" applyFont="1" applyBorder="1"/>
    <xf numFmtId="0" fontId="37" fillId="0" borderId="1" xfId="16" applyFont="1" applyBorder="1" applyAlignment="1">
      <alignment horizontal="center"/>
    </xf>
    <xf numFmtId="10" fontId="37" fillId="0" borderId="1" xfId="16" applyNumberFormat="1" applyFont="1" applyBorder="1"/>
    <xf numFmtId="168" fontId="37" fillId="0" borderId="1" xfId="16" applyNumberFormat="1" applyFont="1" applyBorder="1"/>
    <xf numFmtId="166" fontId="37" fillId="0" borderId="1" xfId="16" applyNumberFormat="1" applyFont="1" applyBorder="1"/>
    <xf numFmtId="17" fontId="37" fillId="0" borderId="1" xfId="16" applyNumberFormat="1" applyFont="1" applyBorder="1" applyAlignment="1">
      <alignment horizontal="center"/>
    </xf>
    <xf numFmtId="3" fontId="85" fillId="0" borderId="1" xfId="16" applyNumberFormat="1" applyFont="1" applyBorder="1"/>
    <xf numFmtId="173" fontId="37" fillId="0" borderId="1" xfId="16" applyNumberFormat="1" applyFont="1" applyBorder="1"/>
    <xf numFmtId="175" fontId="37" fillId="0" borderId="1" xfId="16" applyNumberFormat="1" applyFont="1" applyBorder="1"/>
    <xf numFmtId="175" fontId="37" fillId="0" borderId="1" xfId="16" applyNumberFormat="1" applyFont="1" applyBorder="1" applyAlignment="1">
      <alignment horizontal="right"/>
    </xf>
    <xf numFmtId="0" fontId="37" fillId="0" borderId="1" xfId="16" applyFont="1" applyBorder="1" applyAlignment="1">
      <alignment horizontal="right"/>
    </xf>
    <xf numFmtId="2" fontId="37" fillId="0" borderId="1" xfId="16" applyNumberFormat="1" applyFont="1" applyBorder="1"/>
    <xf numFmtId="10" fontId="86" fillId="0" borderId="1" xfId="138" applyNumberFormat="1" applyFont="1" applyBorder="1"/>
    <xf numFmtId="0" fontId="37" fillId="0" borderId="1" xfId="30" applyFont="1" applyBorder="1"/>
    <xf numFmtId="166" fontId="37" fillId="0" borderId="1" xfId="39" applyNumberFormat="1" applyFont="1" applyBorder="1"/>
    <xf numFmtId="167" fontId="37" fillId="0" borderId="1" xfId="271" applyNumberFormat="1" applyFont="1" applyBorder="1"/>
    <xf numFmtId="0" fontId="37" fillId="0" borderId="1" xfId="0" applyFont="1" applyBorder="1"/>
    <xf numFmtId="0" fontId="37" fillId="0" borderId="1" xfId="267" applyFont="1" applyBorder="1"/>
    <xf numFmtId="0" fontId="37" fillId="0" borderId="1" xfId="7" applyFont="1" applyBorder="1"/>
    <xf numFmtId="0" fontId="86" fillId="0" borderId="1" xfId="7" applyFont="1" applyBorder="1"/>
    <xf numFmtId="0" fontId="37" fillId="0" borderId="1" xfId="187" applyFont="1" applyBorder="1"/>
    <xf numFmtId="166" fontId="37" fillId="0" borderId="1" xfId="171" applyNumberFormat="1" applyFont="1" applyBorder="1"/>
    <xf numFmtId="0" fontId="37" fillId="0" borderId="1" xfId="191" applyFont="1" applyBorder="1"/>
    <xf numFmtId="0" fontId="37" fillId="0" borderId="1" xfId="23" applyFont="1" applyBorder="1"/>
    <xf numFmtId="168" fontId="86" fillId="0" borderId="1" xfId="7" applyNumberFormat="1" applyFont="1" applyBorder="1"/>
    <xf numFmtId="0" fontId="37" fillId="0" borderId="1" xfId="102" applyFont="1" applyBorder="1"/>
    <xf numFmtId="166" fontId="37" fillId="0" borderId="1" xfId="107" applyNumberFormat="1" applyFont="1" applyBorder="1"/>
    <xf numFmtId="0" fontId="81" fillId="0" borderId="1" xfId="102" applyFont="1" applyBorder="1"/>
    <xf numFmtId="171" fontId="86" fillId="0" borderId="1" xfId="7" applyNumberFormat="1" applyFont="1" applyBorder="1"/>
    <xf numFmtId="0" fontId="86" fillId="0" borderId="1" xfId="7" applyFont="1" applyFill="1" applyBorder="1"/>
    <xf numFmtId="166" fontId="37" fillId="0" borderId="1" xfId="31" applyNumberFormat="1" applyFont="1" applyBorder="1"/>
    <xf numFmtId="14" fontId="86" fillId="0" borderId="1" xfId="7" applyNumberFormat="1" applyFont="1" applyBorder="1"/>
    <xf numFmtId="2" fontId="86" fillId="0" borderId="1" xfId="7" applyNumberFormat="1" applyFont="1" applyBorder="1"/>
    <xf numFmtId="0" fontId="37" fillId="0" borderId="1" xfId="257" applyFont="1" applyBorder="1"/>
    <xf numFmtId="0" fontId="81" fillId="0" borderId="1" xfId="257" applyFont="1" applyBorder="1"/>
    <xf numFmtId="17" fontId="82" fillId="0" borderId="1" xfId="257" quotePrefix="1" applyNumberFormat="1" applyFont="1" applyBorder="1" applyAlignment="1">
      <alignment horizontal="center" vertical="center" wrapText="1"/>
    </xf>
    <xf numFmtId="0" fontId="82" fillId="0" borderId="1" xfId="257" applyFont="1" applyBorder="1" applyAlignment="1">
      <alignment horizontal="center" vertical="center" wrapText="1"/>
    </xf>
    <xf numFmtId="3" fontId="81" fillId="0" borderId="1" xfId="257" applyNumberFormat="1" applyFont="1" applyBorder="1"/>
    <xf numFmtId="3" fontId="81" fillId="0" borderId="1" xfId="257" applyNumberFormat="1" applyFont="1" applyBorder="1" applyAlignment="1">
      <alignment horizontal="right" vertical="center"/>
    </xf>
    <xf numFmtId="10" fontId="81" fillId="0" borderId="1" xfId="257" applyNumberFormat="1" applyFont="1" applyBorder="1" applyAlignment="1">
      <alignment horizontal="right" vertical="center"/>
    </xf>
    <xf numFmtId="10" fontId="37" fillId="0" borderId="1" xfId="255" applyNumberFormat="1" applyFont="1" applyBorder="1"/>
    <xf numFmtId="0" fontId="81" fillId="0" borderId="1" xfId="253" applyFont="1" applyBorder="1"/>
    <xf numFmtId="166" fontId="37" fillId="0" borderId="1" xfId="23" applyNumberFormat="1" applyFont="1" applyBorder="1"/>
    <xf numFmtId="0" fontId="37" fillId="0" borderId="1" xfId="253" applyFont="1" applyBorder="1"/>
    <xf numFmtId="10" fontId="37" fillId="0" borderId="1" xfId="255" applyNumberFormat="1" applyFont="1" applyBorder="1" applyAlignment="1">
      <alignment horizontal="center"/>
    </xf>
    <xf numFmtId="166" fontId="37" fillId="0" borderId="1" xfId="255" applyNumberFormat="1" applyFont="1" applyBorder="1"/>
    <xf numFmtId="0" fontId="85" fillId="0" borderId="1" xfId="23" applyFont="1" applyBorder="1"/>
    <xf numFmtId="0" fontId="81" fillId="0" borderId="1" xfId="253" applyFont="1" applyBorder="1" applyAlignment="1">
      <alignment horizontal="center"/>
    </xf>
    <xf numFmtId="0" fontId="37" fillId="0" borderId="1" xfId="253" applyFont="1" applyBorder="1" applyAlignment="1">
      <alignment horizontal="center"/>
    </xf>
    <xf numFmtId="0" fontId="37" fillId="0" borderId="1" xfId="253" applyFont="1" applyBorder="1" applyAlignment="1">
      <alignment horizontal="left"/>
    </xf>
    <xf numFmtId="0" fontId="37" fillId="0" borderId="1" xfId="23" applyFont="1" applyBorder="1" applyAlignment="1">
      <alignment horizontal="center"/>
    </xf>
    <xf numFmtId="3" fontId="37" fillId="0" borderId="1" xfId="23" applyNumberFormat="1" applyFont="1" applyBorder="1" applyAlignment="1">
      <alignment wrapText="1"/>
    </xf>
    <xf numFmtId="3" fontId="37" fillId="0" borderId="1" xfId="23" applyNumberFormat="1" applyFont="1" applyBorder="1"/>
    <xf numFmtId="0" fontId="37" fillId="0" borderId="1" xfId="23" applyFont="1" applyBorder="1" applyAlignment="1">
      <alignment horizontal="left"/>
    </xf>
    <xf numFmtId="0" fontId="40" fillId="0" borderId="1" xfId="3" applyFont="1" applyFill="1" applyBorder="1" applyAlignment="1"/>
    <xf numFmtId="10" fontId="85" fillId="0" borderId="1" xfId="255" applyNumberFormat="1" applyFont="1" applyBorder="1"/>
    <xf numFmtId="3" fontId="87" fillId="0" borderId="1" xfId="253" applyNumberFormat="1" applyFont="1" applyBorder="1" applyAlignment="1">
      <alignment horizontal="right" vertical="center"/>
    </xf>
    <xf numFmtId="167" fontId="37" fillId="0" borderId="1" xfId="179" applyNumberFormat="1" applyFont="1" applyBorder="1"/>
    <xf numFmtId="175" fontId="37" fillId="0" borderId="1" xfId="0" applyNumberFormat="1" applyFont="1" applyBorder="1" applyAlignment="1">
      <alignment horizontal="left"/>
    </xf>
    <xf numFmtId="167" fontId="37" fillId="0" borderId="1" xfId="0" applyNumberFormat="1" applyFont="1" applyBorder="1"/>
    <xf numFmtId="0" fontId="37" fillId="0" borderId="1" xfId="0" applyNumberFormat="1" applyFont="1" applyBorder="1"/>
    <xf numFmtId="177" fontId="37" fillId="0" borderId="1" xfId="0" applyNumberFormat="1" applyFont="1" applyBorder="1"/>
    <xf numFmtId="175" fontId="37" fillId="0" borderId="1" xfId="187" applyNumberFormat="1" applyFont="1" applyBorder="1"/>
    <xf numFmtId="0" fontId="37" fillId="0" borderId="1" xfId="0" applyFont="1" applyBorder="1" applyAlignment="1">
      <alignment horizontal="left" vertical="center"/>
    </xf>
    <xf numFmtId="0" fontId="89" fillId="0" borderId="1" xfId="264" applyFont="1" applyBorder="1"/>
    <xf numFmtId="0" fontId="37" fillId="0" borderId="1" xfId="109" applyFont="1" applyBorder="1"/>
    <xf numFmtId="3" fontId="85" fillId="18" borderId="1" xfId="0" applyNumberFormat="1" applyFont="1" applyFill="1" applyBorder="1" applyAlignment="1">
      <alignment vertical="center"/>
    </xf>
    <xf numFmtId="10" fontId="87" fillId="18" borderId="1" xfId="0" applyNumberFormat="1" applyFont="1" applyFill="1" applyBorder="1" applyAlignment="1">
      <alignment horizontal="center" vertical="center"/>
    </xf>
    <xf numFmtId="10" fontId="37" fillId="0" borderId="1" xfId="171" applyNumberFormat="1" applyFont="1" applyBorder="1"/>
    <xf numFmtId="0" fontId="37" fillId="0" borderId="1" xfId="123" applyFont="1" applyBorder="1"/>
    <xf numFmtId="0" fontId="40" fillId="0" borderId="1" xfId="16" applyFont="1" applyBorder="1"/>
    <xf numFmtId="166" fontId="37" fillId="0" borderId="1" xfId="272" applyNumberFormat="1" applyFont="1" applyBorder="1"/>
    <xf numFmtId="166" fontId="37" fillId="0" borderId="1" xfId="273" applyNumberFormat="1" applyFont="1" applyBorder="1"/>
    <xf numFmtId="0" fontId="37" fillId="0" borderId="1" xfId="277" applyFont="1" applyBorder="1"/>
    <xf numFmtId="0" fontId="37" fillId="0" borderId="1" xfId="277" applyFont="1" applyBorder="1" applyAlignment="1">
      <alignment horizontal="left" vertical="center"/>
    </xf>
    <xf numFmtId="0" fontId="37" fillId="0" borderId="1" xfId="270" applyFont="1" applyBorder="1"/>
    <xf numFmtId="0" fontId="81" fillId="0" borderId="1" xfId="270" applyFont="1" applyBorder="1"/>
    <xf numFmtId="0" fontId="82" fillId="8" borderId="1" xfId="267" applyFont="1" applyFill="1" applyBorder="1" applyAlignment="1">
      <alignment horizontal="center" vertical="center" wrapText="1"/>
    </xf>
    <xf numFmtId="0" fontId="87" fillId="9" borderId="1" xfId="267" applyFont="1" applyFill="1" applyBorder="1" applyAlignment="1">
      <alignment horizontal="left" vertical="center" wrapText="1"/>
    </xf>
    <xf numFmtId="0" fontId="87" fillId="14" borderId="1" xfId="267" applyFont="1" applyFill="1" applyBorder="1" applyAlignment="1">
      <alignment horizontal="left" vertical="center" wrapText="1"/>
    </xf>
    <xf numFmtId="0" fontId="37" fillId="0" borderId="1" xfId="274" applyFont="1" applyBorder="1"/>
    <xf numFmtId="178" fontId="82" fillId="8" borderId="1" xfId="267" applyNumberFormat="1" applyFont="1" applyFill="1" applyBorder="1" applyAlignment="1">
      <alignment horizontal="center" vertical="center" wrapText="1"/>
    </xf>
    <xf numFmtId="179" fontId="86" fillId="10" borderId="1" xfId="267" applyNumberFormat="1" applyFont="1" applyFill="1" applyBorder="1" applyAlignment="1">
      <alignment horizontal="center" vertical="center" wrapText="1"/>
    </xf>
    <xf numFmtId="0" fontId="37" fillId="0" borderId="1" xfId="276" applyFont="1" applyBorder="1"/>
    <xf numFmtId="0" fontId="37" fillId="0" borderId="1" xfId="274" applyFont="1" applyBorder="1" applyAlignment="1">
      <alignment horizontal="left"/>
    </xf>
    <xf numFmtId="0" fontId="37" fillId="0" borderId="1" xfId="267" applyFont="1" applyBorder="1" applyAlignment="1">
      <alignment horizontal="left" vertical="center"/>
    </xf>
    <xf numFmtId="0" fontId="85" fillId="0" borderId="1" xfId="0" applyFont="1" applyBorder="1"/>
    <xf numFmtId="0" fontId="37" fillId="5" borderId="1" xfId="0" applyFont="1" applyFill="1" applyBorder="1"/>
    <xf numFmtId="0" fontId="37" fillId="4" borderId="1" xfId="0" applyFont="1" applyFill="1" applyBorder="1"/>
    <xf numFmtId="17" fontId="82" fillId="6" borderId="1" xfId="9" quotePrefix="1" applyNumberFormat="1" applyFont="1" applyFill="1" applyAlignment="1">
      <alignment horizontal="center" vertical="center" wrapText="1"/>
    </xf>
    <xf numFmtId="0" fontId="81" fillId="2" borderId="12" xfId="9" applyFont="1" applyFill="1" applyBorder="1" applyAlignment="1">
      <alignment horizontal="left" vertical="center"/>
    </xf>
    <xf numFmtId="3" fontId="81" fillId="2" borderId="12" xfId="9" applyNumberFormat="1" applyFont="1" applyFill="1" applyBorder="1" applyAlignment="1">
      <alignment horizontal="right" vertical="center"/>
    </xf>
    <xf numFmtId="3" fontId="81" fillId="2" borderId="11" xfId="9" applyNumberFormat="1" applyFont="1" applyFill="1" applyBorder="1" applyAlignment="1">
      <alignment horizontal="right" vertical="center"/>
    </xf>
    <xf numFmtId="10" fontId="37" fillId="56" borderId="0" xfId="0" applyNumberFormat="1" applyFont="1" applyFill="1" applyAlignment="1">
      <alignment horizontal="center" vertical="center"/>
    </xf>
    <xf numFmtId="10" fontId="37" fillId="0" borderId="0" xfId="0" applyNumberFormat="1" applyFont="1" applyAlignment="1">
      <alignment horizontal="center" vertical="center"/>
    </xf>
    <xf numFmtId="0" fontId="37" fillId="9" borderId="0" xfId="0" applyFont="1" applyFill="1" applyAlignment="1">
      <alignment horizontal="justify" vertical="center"/>
    </xf>
    <xf numFmtId="3" fontId="37" fillId="56" borderId="0" xfId="0" applyNumberFormat="1" applyFont="1" applyFill="1" applyAlignment="1">
      <alignment horizontal="center" vertical="center"/>
    </xf>
    <xf numFmtId="3" fontId="37" fillId="0" borderId="0" xfId="0" applyNumberFormat="1" applyFont="1" applyAlignment="1">
      <alignment horizontal="center" vertical="center"/>
    </xf>
    <xf numFmtId="0" fontId="85" fillId="9" borderId="0" xfId="0" applyFont="1" applyFill="1" applyAlignment="1">
      <alignment horizontal="justify" vertical="center"/>
    </xf>
    <xf numFmtId="3" fontId="85" fillId="56" borderId="0" xfId="0" applyNumberFormat="1" applyFont="1" applyFill="1" applyAlignment="1">
      <alignment horizontal="center" vertical="center"/>
    </xf>
    <xf numFmtId="10" fontId="85" fillId="56" borderId="0" xfId="0" applyNumberFormat="1" applyFont="1" applyFill="1" applyAlignment="1">
      <alignment horizontal="center" vertical="center"/>
    </xf>
    <xf numFmtId="0" fontId="83" fillId="22" borderId="1" xfId="270" applyFont="1" applyFill="1"/>
    <xf numFmtId="0" fontId="83" fillId="23" borderId="1" xfId="270" applyFont="1" applyFill="1"/>
    <xf numFmtId="0" fontId="82" fillId="12" borderId="1" xfId="270" applyFont="1" applyFill="1" applyAlignment="1">
      <alignment horizontal="center"/>
    </xf>
    <xf numFmtId="0" fontId="37" fillId="0" borderId="0" xfId="0" applyFont="1"/>
    <xf numFmtId="0" fontId="82" fillId="6" borderId="12" xfId="10" applyFont="1" applyFill="1" applyBorder="1" applyAlignment="1">
      <alignment horizontal="center" vertical="center" wrapText="1"/>
    </xf>
    <xf numFmtId="17" fontId="82" fillId="6" borderId="12" xfId="10" quotePrefix="1" applyNumberFormat="1" applyFont="1" applyFill="1" applyBorder="1" applyAlignment="1">
      <alignment horizontal="center" vertical="center" wrapText="1"/>
    </xf>
    <xf numFmtId="0" fontId="81" fillId="2" borderId="12" xfId="10" applyFont="1" applyFill="1" applyBorder="1" applyAlignment="1">
      <alignment vertical="center"/>
    </xf>
    <xf numFmtId="3" fontId="81" fillId="2" borderId="12" xfId="10" applyNumberFormat="1" applyFont="1" applyFill="1" applyBorder="1" applyAlignment="1">
      <alignment vertical="center"/>
    </xf>
    <xf numFmtId="3" fontId="81" fillId="2" borderId="11" xfId="10" applyNumberFormat="1" applyFont="1" applyFill="1" applyBorder="1" applyAlignment="1">
      <alignment vertical="center"/>
    </xf>
    <xf numFmtId="10" fontId="81" fillId="2" borderId="12" xfId="138" applyNumberFormat="1" applyFont="1" applyFill="1" applyBorder="1" applyAlignment="1">
      <alignment vertical="center"/>
    </xf>
    <xf numFmtId="0" fontId="82" fillId="6" borderId="0" xfId="0" applyFont="1" applyFill="1" applyAlignment="1">
      <alignment horizontal="center" vertical="center" wrapText="1"/>
    </xf>
    <xf numFmtId="0" fontId="86" fillId="3" borderId="11" xfId="0" applyFont="1" applyFill="1" applyBorder="1" applyAlignment="1">
      <alignment horizontal="left" vertical="center" wrapText="1"/>
    </xf>
    <xf numFmtId="3" fontId="86" fillId="3" borderId="11" xfId="0" applyNumberFormat="1" applyFont="1" applyFill="1" applyBorder="1" applyAlignment="1">
      <alignment horizontal="right" vertical="center"/>
    </xf>
    <xf numFmtId="10" fontId="86" fillId="3" borderId="11" xfId="0" applyNumberFormat="1" applyFont="1" applyFill="1" applyBorder="1" applyAlignment="1">
      <alignment horizontal="right" vertical="center"/>
    </xf>
    <xf numFmtId="0" fontId="86" fillId="3" borderId="12" xfId="0" applyFont="1" applyFill="1" applyBorder="1" applyAlignment="1">
      <alignment horizontal="left" vertical="center"/>
    </xf>
    <xf numFmtId="0" fontId="86" fillId="3" borderId="12" xfId="0" applyFont="1" applyFill="1" applyBorder="1" applyAlignment="1">
      <alignment horizontal="left" vertical="center" wrapText="1"/>
    </xf>
    <xf numFmtId="0" fontId="87" fillId="2" borderId="12" xfId="0" applyFont="1" applyFill="1" applyBorder="1" applyAlignment="1">
      <alignment horizontal="left" vertical="center"/>
    </xf>
    <xf numFmtId="3" fontId="87" fillId="2" borderId="12" xfId="0" applyNumberFormat="1" applyFont="1" applyFill="1" applyBorder="1" applyAlignment="1">
      <alignment horizontal="right" vertical="center"/>
    </xf>
    <xf numFmtId="3" fontId="87" fillId="2" borderId="11" xfId="0" applyNumberFormat="1" applyFont="1" applyFill="1" applyBorder="1" applyAlignment="1">
      <alignment horizontal="right" vertical="center"/>
    </xf>
    <xf numFmtId="10" fontId="87" fillId="2" borderId="11" xfId="0" applyNumberFormat="1" applyFont="1" applyFill="1" applyBorder="1" applyAlignment="1">
      <alignment horizontal="right" vertical="center"/>
    </xf>
    <xf numFmtId="10" fontId="81" fillId="2" borderId="11" xfId="9" applyNumberFormat="1" applyFont="1" applyFill="1" applyBorder="1" applyAlignment="1">
      <alignment horizontal="right" vertical="center"/>
    </xf>
    <xf numFmtId="3" fontId="81" fillId="0" borderId="1" xfId="270" applyNumberFormat="1" applyFont="1" applyBorder="1"/>
    <xf numFmtId="169" fontId="81" fillId="0" borderId="1" xfId="270" applyNumberFormat="1" applyFont="1" applyBorder="1"/>
    <xf numFmtId="0" fontId="81" fillId="0" borderId="13" xfId="270" applyFont="1" applyBorder="1"/>
    <xf numFmtId="169" fontId="81" fillId="0" borderId="13" xfId="270" applyNumberFormat="1" applyFont="1" applyBorder="1"/>
    <xf numFmtId="10" fontId="37" fillId="0" borderId="1" xfId="31" applyNumberFormat="1" applyFont="1" applyBorder="1"/>
    <xf numFmtId="3" fontId="81" fillId="0" borderId="0" xfId="0" applyNumberFormat="1" applyFont="1"/>
    <xf numFmtId="0" fontId="37" fillId="56" borderId="0" xfId="0" applyFont="1" applyFill="1" applyAlignment="1">
      <alignment horizontal="center" vertical="center"/>
    </xf>
    <xf numFmtId="2" fontId="37" fillId="0" borderId="0" xfId="0" applyNumberFormat="1" applyFont="1"/>
    <xf numFmtId="10" fontId="37" fillId="0" borderId="0" xfId="138" applyNumberFormat="1" applyFont="1"/>
    <xf numFmtId="0" fontId="37" fillId="0" borderId="1" xfId="0" applyFont="1" applyBorder="1" applyAlignment="1">
      <alignment horizontal="center"/>
    </xf>
    <xf numFmtId="0" fontId="85" fillId="0" borderId="1" xfId="16" applyFont="1" applyBorder="1"/>
    <xf numFmtId="0" fontId="84" fillId="6" borderId="20" xfId="16" applyFont="1" applyFill="1" applyBorder="1" applyAlignment="1">
      <alignment horizontal="center" vertical="center" wrapText="1"/>
    </xf>
    <xf numFmtId="17" fontId="82" fillId="6" borderId="20" xfId="257" quotePrefix="1" applyNumberFormat="1" applyFont="1" applyFill="1" applyBorder="1" applyAlignment="1">
      <alignment horizontal="center" vertical="center" wrapText="1"/>
    </xf>
    <xf numFmtId="0" fontId="37" fillId="7" borderId="20" xfId="16" applyFont="1" applyFill="1" applyBorder="1"/>
    <xf numFmtId="0" fontId="37" fillId="2" borderId="20" xfId="16" applyFont="1" applyFill="1" applyBorder="1"/>
    <xf numFmtId="10" fontId="81" fillId="2" borderId="20" xfId="258" applyNumberFormat="1" applyFont="1" applyFill="1" applyBorder="1"/>
    <xf numFmtId="17" fontId="81" fillId="0" borderId="1" xfId="23" applyNumberFormat="1" applyFont="1"/>
    <xf numFmtId="0" fontId="37" fillId="0" borderId="0" xfId="0" applyFont="1" applyAlignment="1">
      <alignment horizontal="center" vertical="center"/>
    </xf>
    <xf numFmtId="0" fontId="37" fillId="24" borderId="1" xfId="0" applyFont="1" applyFill="1" applyBorder="1" applyAlignment="1">
      <alignment horizontal="center" vertical="center" wrapText="1"/>
    </xf>
    <xf numFmtId="2" fontId="37" fillId="7" borderId="1" xfId="81" applyNumberFormat="1" applyFont="1" applyFill="1" applyBorder="1" applyAlignment="1">
      <alignment horizontal="center" vertical="center"/>
    </xf>
    <xf numFmtId="0" fontId="37" fillId="0" borderId="1" xfId="123" applyFont="1" applyBorder="1" applyAlignment="1">
      <alignment horizontal="center"/>
    </xf>
    <xf numFmtId="10" fontId="86" fillId="10" borderId="1" xfId="138" applyNumberFormat="1" applyFont="1" applyFill="1" applyBorder="1" applyAlignment="1">
      <alignment horizontal="center" vertical="center" wrapText="1"/>
    </xf>
    <xf numFmtId="0" fontId="37" fillId="0" borderId="0" xfId="16" applyFont="1" applyBorder="1"/>
    <xf numFmtId="0" fontId="84" fillId="12" borderId="0" xfId="0" applyFont="1" applyFill="1" applyAlignment="1">
      <alignment horizontal="center" vertical="center"/>
    </xf>
    <xf numFmtId="0" fontId="82" fillId="6" borderId="1" xfId="9" applyFont="1" applyFill="1" applyAlignment="1">
      <alignment horizontal="center" vertical="center" wrapText="1"/>
    </xf>
    <xf numFmtId="0" fontId="37" fillId="0" borderId="0" xfId="0" applyFont="1" applyAlignment="1">
      <alignment horizontal="left" vertical="center"/>
    </xf>
    <xf numFmtId="0" fontId="82" fillId="6" borderId="12" xfId="0" applyFont="1" applyFill="1" applyBorder="1" applyAlignment="1">
      <alignment horizontal="center" vertical="center" wrapText="1"/>
    </xf>
    <xf numFmtId="3" fontId="86" fillId="3" borderId="12" xfId="0" applyNumberFormat="1" applyFont="1" applyFill="1" applyBorder="1" applyAlignment="1">
      <alignment horizontal="center" vertical="center"/>
    </xf>
    <xf numFmtId="0" fontId="86" fillId="3" borderId="12" xfId="0" applyFont="1" applyFill="1" applyBorder="1" applyAlignment="1">
      <alignment horizontal="center" vertical="center"/>
    </xf>
    <xf numFmtId="10" fontId="86" fillId="3" borderId="12" xfId="0" applyNumberFormat="1" applyFont="1" applyFill="1" applyBorder="1" applyAlignment="1">
      <alignment horizontal="center" vertical="center"/>
    </xf>
    <xf numFmtId="0" fontId="86" fillId="3" borderId="0" xfId="0" applyFont="1" applyFill="1" applyAlignment="1">
      <alignment horizontal="justify" vertical="center"/>
    </xf>
    <xf numFmtId="3" fontId="86" fillId="3" borderId="0" xfId="0" applyNumberFormat="1" applyFont="1" applyFill="1" applyAlignment="1">
      <alignment horizontal="center" vertical="center"/>
    </xf>
    <xf numFmtId="0" fontId="86" fillId="3" borderId="0" xfId="0" applyFont="1" applyFill="1" applyAlignment="1">
      <alignment horizontal="center" vertical="center"/>
    </xf>
    <xf numFmtId="10" fontId="86" fillId="3" borderId="0" xfId="0" applyNumberFormat="1" applyFont="1" applyFill="1" applyAlignment="1">
      <alignment horizontal="center" vertical="center"/>
    </xf>
    <xf numFmtId="0" fontId="86" fillId="3" borderId="11" xfId="0" applyFont="1" applyFill="1" applyBorder="1" applyAlignment="1">
      <alignment horizontal="justify" vertical="center"/>
    </xf>
    <xf numFmtId="3" fontId="86" fillId="3" borderId="11" xfId="0" applyNumberFormat="1" applyFont="1" applyFill="1" applyBorder="1" applyAlignment="1">
      <alignment horizontal="center" vertical="center"/>
    </xf>
    <xf numFmtId="0" fontId="86" fillId="3" borderId="11" xfId="0" applyFont="1" applyFill="1" applyBorder="1" applyAlignment="1">
      <alignment horizontal="center" vertical="center"/>
    </xf>
    <xf numFmtId="10" fontId="86" fillId="3" borderId="11" xfId="0" applyNumberFormat="1" applyFont="1" applyFill="1" applyBorder="1" applyAlignment="1">
      <alignment horizontal="center" vertical="center"/>
    </xf>
    <xf numFmtId="0" fontId="87" fillId="2" borderId="11" xfId="0" applyFont="1" applyFill="1" applyBorder="1" applyAlignment="1">
      <alignment horizontal="justify" vertical="center"/>
    </xf>
    <xf numFmtId="3" fontId="87" fillId="2" borderId="11" xfId="0" applyNumberFormat="1" applyFont="1" applyFill="1" applyBorder="1" applyAlignment="1">
      <alignment horizontal="center" vertical="center"/>
    </xf>
    <xf numFmtId="0" fontId="87" fillId="2" borderId="11" xfId="0" applyFont="1" applyFill="1" applyBorder="1" applyAlignment="1">
      <alignment horizontal="center" vertical="center"/>
    </xf>
    <xf numFmtId="10" fontId="87" fillId="2" borderId="11" xfId="0" applyNumberFormat="1" applyFont="1" applyFill="1" applyBorder="1" applyAlignment="1">
      <alignment horizontal="center" vertical="center"/>
    </xf>
    <xf numFmtId="0" fontId="82" fillId="6" borderId="27" xfId="0" applyFont="1" applyFill="1" applyBorder="1" applyAlignment="1">
      <alignment horizontal="center" vertical="center" wrapText="1"/>
    </xf>
    <xf numFmtId="0" fontId="86" fillId="3" borderId="0" xfId="0" applyFont="1" applyFill="1" applyAlignment="1">
      <alignment horizontal="left" vertical="center" wrapText="1"/>
    </xf>
    <xf numFmtId="0" fontId="87" fillId="2" borderId="12" xfId="0" applyFont="1" applyFill="1" applyBorder="1" applyAlignment="1">
      <alignment horizontal="justify" vertical="center"/>
    </xf>
    <xf numFmtId="3" fontId="87" fillId="2" borderId="12" xfId="0" applyNumberFormat="1" applyFont="1" applyFill="1" applyBorder="1" applyAlignment="1">
      <alignment horizontal="center" vertical="center"/>
    </xf>
    <xf numFmtId="10" fontId="87" fillId="2" borderId="12" xfId="0" applyNumberFormat="1" applyFont="1" applyFill="1" applyBorder="1" applyAlignment="1">
      <alignment horizontal="center" vertical="center"/>
    </xf>
    <xf numFmtId="0" fontId="82" fillId="6" borderId="27" xfId="0" applyFont="1" applyFill="1" applyBorder="1" applyAlignment="1">
      <alignment horizontal="center" vertical="center"/>
    </xf>
    <xf numFmtId="0" fontId="83" fillId="6" borderId="12" xfId="0" applyFont="1" applyFill="1" applyBorder="1" applyAlignment="1">
      <alignment horizontal="center" vertical="center"/>
    </xf>
    <xf numFmtId="0" fontId="82" fillId="6" borderId="11" xfId="0" applyFont="1" applyFill="1" applyBorder="1" applyAlignment="1">
      <alignment horizontal="center" vertical="center"/>
    </xf>
    <xf numFmtId="0" fontId="82" fillId="6" borderId="12" xfId="0" applyFont="1" applyFill="1" applyBorder="1" applyAlignment="1">
      <alignment horizontal="center" vertical="center"/>
    </xf>
    <xf numFmtId="181" fontId="81" fillId="60" borderId="1" xfId="270" applyNumberFormat="1" applyFont="1" applyFill="1" applyAlignment="1">
      <alignment horizontal="right" vertical="center"/>
    </xf>
    <xf numFmtId="167" fontId="81" fillId="0" borderId="13" xfId="271" applyNumberFormat="1" applyFont="1" applyBorder="1"/>
    <xf numFmtId="0" fontId="82" fillId="8" borderId="0" xfId="0" applyFont="1" applyFill="1" applyAlignment="1">
      <alignment horizontal="justify" vertical="center"/>
    </xf>
    <xf numFmtId="0" fontId="82" fillId="8" borderId="0" xfId="0" applyFont="1" applyFill="1" applyAlignment="1">
      <alignment horizontal="center" vertical="center"/>
    </xf>
    <xf numFmtId="0" fontId="82" fillId="9" borderId="0" xfId="0" applyFont="1" applyFill="1" applyAlignment="1">
      <alignment horizontal="justify" vertical="center"/>
    </xf>
    <xf numFmtId="10" fontId="37" fillId="62" borderId="0" xfId="0" applyNumberFormat="1" applyFont="1" applyFill="1" applyAlignment="1">
      <alignment horizontal="center" vertical="center"/>
    </xf>
    <xf numFmtId="10" fontId="85" fillId="0" borderId="0" xfId="0" applyNumberFormat="1" applyFont="1" applyAlignment="1">
      <alignment horizontal="center" vertical="center"/>
    </xf>
    <xf numFmtId="0" fontId="83" fillId="9" borderId="0" xfId="0" applyFont="1" applyFill="1" applyAlignment="1">
      <alignment horizontal="center" vertical="center"/>
    </xf>
    <xf numFmtId="10" fontId="86" fillId="62" borderId="0" xfId="0" applyNumberFormat="1" applyFont="1" applyFill="1" applyAlignment="1">
      <alignment horizontal="center" vertical="center"/>
    </xf>
    <xf numFmtId="10" fontId="86" fillId="0" borderId="0" xfId="0" applyNumberFormat="1" applyFont="1" applyAlignment="1">
      <alignment horizontal="center" vertical="center"/>
    </xf>
    <xf numFmtId="10" fontId="87" fillId="0" borderId="0" xfId="0" applyNumberFormat="1" applyFont="1" applyAlignment="1">
      <alignment horizontal="center" vertical="center"/>
    </xf>
    <xf numFmtId="0" fontId="83" fillId="8" borderId="0" xfId="0" applyFont="1" applyFill="1" applyAlignment="1">
      <alignment horizontal="center" vertical="center"/>
    </xf>
    <xf numFmtId="0" fontId="82" fillId="6" borderId="26" xfId="0" applyFont="1" applyFill="1" applyBorder="1" applyAlignment="1">
      <alignment horizontal="center" vertical="center" wrapText="1"/>
    </xf>
    <xf numFmtId="0" fontId="40" fillId="4" borderId="1" xfId="16" applyFont="1" applyFill="1" applyBorder="1" applyAlignment="1">
      <alignment horizontal="center"/>
    </xf>
    <xf numFmtId="0" fontId="84" fillId="12" borderId="0" xfId="0" applyFont="1" applyFill="1" applyAlignment="1">
      <alignment horizontal="center" vertical="center"/>
    </xf>
    <xf numFmtId="0" fontId="82" fillId="6" borderId="1" xfId="9" applyFont="1" applyFill="1" applyAlignment="1">
      <alignment horizontal="center" vertical="center" wrapText="1"/>
    </xf>
    <xf numFmtId="0" fontId="82" fillId="6" borderId="12" xfId="9" applyFont="1" applyFill="1" applyBorder="1" applyAlignment="1">
      <alignment horizontal="center" vertical="center" wrapText="1"/>
    </xf>
    <xf numFmtId="17" fontId="82" fillId="6" borderId="14" xfId="9" quotePrefix="1" applyNumberFormat="1" applyFont="1" applyFill="1" applyBorder="1" applyAlignment="1">
      <alignment horizontal="center" vertical="center" wrapText="1"/>
    </xf>
    <xf numFmtId="0" fontId="82" fillId="6" borderId="14" xfId="9" applyFont="1" applyFill="1" applyBorder="1" applyAlignment="1">
      <alignment horizontal="center" vertical="center" wrapText="1"/>
    </xf>
    <xf numFmtId="0" fontId="82" fillId="6" borderId="27" xfId="0" applyFont="1" applyFill="1" applyBorder="1" applyAlignment="1">
      <alignment horizontal="center" vertical="center" wrapText="1"/>
    </xf>
    <xf numFmtId="0" fontId="82" fillId="6" borderId="26" xfId="0" applyFont="1" applyFill="1" applyBorder="1" applyAlignment="1">
      <alignment horizontal="center" vertical="center" wrapText="1"/>
    </xf>
    <xf numFmtId="0" fontId="82" fillId="6" borderId="27" xfId="0" applyFont="1" applyFill="1" applyBorder="1" applyAlignment="1">
      <alignment horizontal="center" vertical="center"/>
    </xf>
    <xf numFmtId="0" fontId="82" fillId="6" borderId="26" xfId="0" applyFont="1" applyFill="1" applyBorder="1" applyAlignment="1">
      <alignment horizontal="center" vertical="center"/>
    </xf>
    <xf numFmtId="0" fontId="82" fillId="6" borderId="11" xfId="0" applyFont="1" applyFill="1" applyBorder="1" applyAlignment="1">
      <alignment horizontal="center" vertical="center"/>
    </xf>
    <xf numFmtId="0" fontId="82" fillId="6" borderId="29" xfId="0" applyFont="1" applyFill="1" applyBorder="1" applyAlignment="1">
      <alignment horizontal="center" vertical="center"/>
    </xf>
    <xf numFmtId="0" fontId="82" fillId="6" borderId="28" xfId="0" applyFont="1" applyFill="1" applyBorder="1" applyAlignment="1">
      <alignment horizontal="center" vertical="center"/>
    </xf>
    <xf numFmtId="0" fontId="82" fillId="6" borderId="12" xfId="0" applyFont="1" applyFill="1" applyBorder="1" applyAlignment="1">
      <alignment horizontal="center" vertical="center"/>
    </xf>
    <xf numFmtId="17" fontId="84" fillId="15" borderId="1" xfId="0" applyNumberFormat="1" applyFont="1" applyFill="1" applyBorder="1" applyAlignment="1">
      <alignment horizontal="center" vertical="center" wrapText="1"/>
    </xf>
    <xf numFmtId="0" fontId="40" fillId="15" borderId="1" xfId="16" applyFont="1" applyFill="1" applyBorder="1" applyAlignment="1">
      <alignment horizontal="center" vertical="center" wrapText="1"/>
    </xf>
    <xf numFmtId="17" fontId="84" fillId="15" borderId="1" xfId="0" quotePrefix="1" applyNumberFormat="1" applyFont="1" applyFill="1" applyBorder="1" applyAlignment="1">
      <alignment horizontal="center" vertical="center" wrapText="1"/>
    </xf>
    <xf numFmtId="0" fontId="84" fillId="15" borderId="1" xfId="0" applyFont="1" applyFill="1" applyBorder="1" applyAlignment="1">
      <alignment horizontal="center" vertical="center"/>
    </xf>
    <xf numFmtId="0" fontId="40" fillId="15" borderId="1" xfId="16" applyFont="1" applyFill="1" applyBorder="1" applyAlignment="1">
      <alignment horizontal="center" vertical="center"/>
    </xf>
    <xf numFmtId="0" fontId="40" fillId="0" borderId="1" xfId="30" applyFont="1" applyFill="1" applyBorder="1" applyAlignment="1">
      <alignment horizontal="center"/>
    </xf>
    <xf numFmtId="0" fontId="40" fillId="7" borderId="1" xfId="30" applyFont="1" applyFill="1" applyBorder="1" applyAlignment="1">
      <alignment horizontal="center"/>
    </xf>
    <xf numFmtId="0" fontId="83" fillId="9" borderId="1" xfId="270" applyFont="1" applyFill="1" applyAlignment="1">
      <alignment horizontal="center" vertical="center"/>
    </xf>
    <xf numFmtId="0" fontId="83" fillId="9" borderId="1" xfId="270" applyFont="1" applyFill="1" applyAlignment="1">
      <alignment horizontal="center" vertical="center" textRotation="90"/>
    </xf>
    <xf numFmtId="0" fontId="1" fillId="0" borderId="1" xfId="270" applyFont="1"/>
    <xf numFmtId="3" fontId="1" fillId="0" borderId="1" xfId="270" applyNumberFormat="1" applyFont="1"/>
    <xf numFmtId="0" fontId="1" fillId="0" borderId="1" xfId="270" applyFont="1" applyFill="1"/>
    <xf numFmtId="0" fontId="1" fillId="0" borderId="13" xfId="270" applyFont="1" applyBorder="1"/>
    <xf numFmtId="3" fontId="1" fillId="0" borderId="13" xfId="270" applyNumberFormat="1" applyFont="1" applyBorder="1"/>
    <xf numFmtId="181" fontId="1" fillId="60" borderId="1" xfId="270" applyNumberFormat="1" applyFont="1" applyFill="1" applyAlignment="1">
      <alignment horizontal="right"/>
    </xf>
    <xf numFmtId="0" fontId="1" fillId="10" borderId="1" xfId="270" applyFont="1" applyFill="1"/>
    <xf numFmtId="3" fontId="1" fillId="10" borderId="1" xfId="270" applyNumberFormat="1" applyFont="1" applyFill="1"/>
    <xf numFmtId="0" fontId="1" fillId="3" borderId="1" xfId="270" applyFont="1" applyFill="1"/>
    <xf numFmtId="3" fontId="1" fillId="3" borderId="1" xfId="270" applyNumberFormat="1" applyFont="1" applyFill="1"/>
    <xf numFmtId="2" fontId="1" fillId="3" borderId="1" xfId="270" applyNumberFormat="1" applyFont="1" applyFill="1"/>
    <xf numFmtId="2" fontId="1" fillId="10" borderId="1" xfId="270" applyNumberFormat="1" applyFont="1" applyFill="1"/>
    <xf numFmtId="0" fontId="1" fillId="0" borderId="1" xfId="102" applyFont="1" applyBorder="1"/>
    <xf numFmtId="0" fontId="1" fillId="0" borderId="1" xfId="102" applyFont="1" applyBorder="1"/>
    <xf numFmtId="166" fontId="1" fillId="0" borderId="1" xfId="102" applyNumberFormat="1" applyFont="1" applyBorder="1"/>
    <xf numFmtId="0" fontId="1" fillId="0" borderId="1" xfId="23" applyNumberFormat="1" applyFont="1"/>
    <xf numFmtId="3" fontId="1" fillId="0" borderId="0" xfId="0" applyNumberFormat="1" applyFont="1"/>
    <xf numFmtId="0" fontId="1" fillId="0" borderId="1" xfId="253" applyFont="1" applyBorder="1"/>
    <xf numFmtId="0" fontId="1" fillId="0" borderId="1" xfId="257" applyFont="1" applyBorder="1"/>
    <xf numFmtId="0" fontId="1" fillId="7" borderId="11" xfId="10" applyFont="1" applyFill="1" applyBorder="1" applyAlignment="1">
      <alignment vertical="center"/>
    </xf>
    <xf numFmtId="3" fontId="1" fillId="7" borderId="11" xfId="10" applyNumberFormat="1" applyFont="1" applyFill="1" applyBorder="1" applyAlignment="1">
      <alignment vertical="center"/>
    </xf>
    <xf numFmtId="10" fontId="1" fillId="7" borderId="11" xfId="138" applyNumberFormat="1" applyFont="1" applyFill="1" applyBorder="1" applyAlignment="1">
      <alignment vertical="center"/>
    </xf>
    <xf numFmtId="0" fontId="1" fillId="7" borderId="20" xfId="10" applyFont="1" applyFill="1" applyBorder="1" applyAlignment="1">
      <alignment vertical="center"/>
    </xf>
    <xf numFmtId="10" fontId="1" fillId="3" borderId="20" xfId="258" applyNumberFormat="1" applyFont="1" applyFill="1" applyBorder="1" applyAlignment="1">
      <alignment horizontal="right" vertical="center"/>
    </xf>
    <xf numFmtId="3" fontId="1" fillId="0" borderId="1" xfId="39" applyNumberFormat="1" applyFont="1" applyBorder="1" applyAlignment="1">
      <alignment horizontal="right" vertical="center"/>
    </xf>
    <xf numFmtId="3" fontId="1" fillId="0" borderId="1" xfId="257" applyNumberFormat="1" applyFont="1" applyBorder="1" applyAlignment="1">
      <alignment horizontal="right" vertical="center"/>
    </xf>
    <xf numFmtId="10" fontId="1" fillId="0" borderId="1" xfId="257" applyNumberFormat="1" applyFont="1" applyBorder="1" applyAlignment="1">
      <alignment horizontal="right" vertical="center"/>
    </xf>
    <xf numFmtId="166" fontId="1" fillId="0" borderId="1" xfId="39" applyNumberFormat="1" applyFont="1" applyBorder="1" applyAlignment="1">
      <alignment horizontal="right" vertical="center"/>
    </xf>
    <xf numFmtId="3" fontId="1" fillId="0" borderId="1" xfId="257" applyNumberFormat="1" applyFont="1" applyBorder="1"/>
    <xf numFmtId="166" fontId="1" fillId="0" borderId="1" xfId="138" applyNumberFormat="1" applyFont="1" applyBorder="1"/>
    <xf numFmtId="0" fontId="1" fillId="0" borderId="1" xfId="253" applyFont="1" applyBorder="1" applyAlignment="1">
      <alignment horizontal="center"/>
    </xf>
    <xf numFmtId="3" fontId="1" fillId="0" borderId="1" xfId="253" applyNumberFormat="1" applyFont="1" applyBorder="1"/>
    <xf numFmtId="0" fontId="1" fillId="0" borderId="1" xfId="253" applyFont="1" applyBorder="1" applyAlignment="1">
      <alignment horizontal="center"/>
    </xf>
    <xf numFmtId="0" fontId="1" fillId="0" borderId="1" xfId="253" applyFont="1" applyBorder="1"/>
    <xf numFmtId="166" fontId="1" fillId="0" borderId="1" xfId="39" applyNumberFormat="1" applyFont="1" applyBorder="1"/>
    <xf numFmtId="0" fontId="1" fillId="0" borderId="1" xfId="253" quotePrefix="1" applyNumberFormat="1" applyFont="1" applyBorder="1" applyAlignment="1">
      <alignment horizontal="right"/>
    </xf>
    <xf numFmtId="17" fontId="1" fillId="0" borderId="1" xfId="253" quotePrefix="1" applyNumberFormat="1" applyFont="1" applyBorder="1" applyAlignment="1">
      <alignment horizontal="right"/>
    </xf>
    <xf numFmtId="0" fontId="1" fillId="0" borderId="1" xfId="254" applyFont="1" applyBorder="1"/>
    <xf numFmtId="0" fontId="1" fillId="0" borderId="0" xfId="253" applyFont="1" applyBorder="1"/>
    <xf numFmtId="0" fontId="1" fillId="0" borderId="1" xfId="253" applyFont="1" applyBorder="1" applyAlignment="1">
      <alignment horizontal="left"/>
    </xf>
    <xf numFmtId="10" fontId="1" fillId="0" borderId="1" xfId="39" applyNumberFormat="1" applyFont="1" applyBorder="1"/>
    <xf numFmtId="10" fontId="1" fillId="0" borderId="1" xfId="138" applyNumberFormat="1" applyFont="1" applyBorder="1"/>
    <xf numFmtId="17" fontId="1" fillId="0" borderId="1" xfId="253" applyNumberFormat="1" applyFont="1" applyBorder="1"/>
    <xf numFmtId="0" fontId="1" fillId="0" borderId="1" xfId="256" applyFont="1" applyBorder="1" applyAlignment="1">
      <alignment vertical="center"/>
    </xf>
    <xf numFmtId="0" fontId="1" fillId="0" borderId="1" xfId="187" applyFont="1" applyBorder="1"/>
    <xf numFmtId="173" fontId="1" fillId="0" borderId="1" xfId="187" applyNumberFormat="1" applyFont="1" applyBorder="1"/>
    <xf numFmtId="174" fontId="1" fillId="0" borderId="1" xfId="187" applyNumberFormat="1" applyFont="1" applyBorder="1"/>
    <xf numFmtId="167" fontId="1" fillId="0" borderId="1" xfId="187" applyNumberFormat="1" applyFont="1" applyBorder="1"/>
    <xf numFmtId="0" fontId="1" fillId="0" borderId="1" xfId="264" applyFont="1" applyBorder="1"/>
    <xf numFmtId="10" fontId="1" fillId="0" borderId="1" xfId="264" applyNumberFormat="1" applyFont="1" applyBorder="1"/>
    <xf numFmtId="0" fontId="1" fillId="0" borderId="1" xfId="109" applyFont="1" applyBorder="1"/>
    <xf numFmtId="0" fontId="85" fillId="21" borderId="20" xfId="0" applyFont="1" applyFill="1" applyBorder="1" applyAlignment="1">
      <alignment horizontal="left" vertical="center"/>
    </xf>
    <xf numFmtId="0" fontId="85" fillId="21" borderId="20" xfId="0" applyFont="1" applyFill="1" applyBorder="1" applyAlignment="1">
      <alignment horizontal="center" vertical="center" wrapText="1"/>
    </xf>
    <xf numFmtId="0" fontId="85" fillId="21" borderId="20" xfId="0" applyFont="1" applyFill="1" applyBorder="1" applyAlignment="1">
      <alignment horizontal="center" vertical="center"/>
    </xf>
    <xf numFmtId="0" fontId="1" fillId="0" borderId="0" xfId="0" applyFont="1" applyAlignment="1">
      <alignment vertical="center"/>
    </xf>
    <xf numFmtId="0" fontId="85" fillId="21" borderId="15" xfId="0" applyFont="1" applyFill="1" applyBorder="1" applyAlignment="1">
      <alignment horizontal="center" vertical="center" wrapText="1"/>
    </xf>
    <xf numFmtId="3" fontId="37" fillId="0" borderId="21" xfId="0" applyNumberFormat="1" applyFont="1" applyBorder="1"/>
    <xf numFmtId="3" fontId="37" fillId="0" borderId="22" xfId="0" applyNumberFormat="1" applyFont="1" applyBorder="1"/>
    <xf numFmtId="10" fontId="1" fillId="21" borderId="21" xfId="0" applyNumberFormat="1" applyFont="1" applyFill="1" applyBorder="1" applyAlignment="1">
      <alignment horizontal="center"/>
    </xf>
    <xf numFmtId="0" fontId="1" fillId="0" borderId="0" xfId="0" applyFont="1"/>
    <xf numFmtId="3" fontId="85" fillId="18" borderId="20" xfId="0" applyNumberFormat="1" applyFont="1" applyFill="1" applyBorder="1" applyAlignment="1">
      <alignment vertical="center"/>
    </xf>
    <xf numFmtId="10" fontId="87" fillId="18" borderId="20" xfId="0" applyNumberFormat="1" applyFont="1" applyFill="1" applyBorder="1" applyAlignment="1">
      <alignment horizontal="center" vertical="center"/>
    </xf>
    <xf numFmtId="0" fontId="86" fillId="0" borderId="0" xfId="0" applyFont="1" applyAlignment="1">
      <alignment vertical="center"/>
    </xf>
    <xf numFmtId="3" fontId="1" fillId="0" borderId="21" xfId="0" applyNumberFormat="1" applyFont="1" applyBorder="1"/>
    <xf numFmtId="0" fontId="1" fillId="7" borderId="0" xfId="0" applyFont="1" applyFill="1"/>
    <xf numFmtId="3" fontId="95" fillId="18" borderId="20" xfId="0" applyNumberFormat="1" applyFont="1" applyFill="1" applyBorder="1" applyAlignment="1">
      <alignment vertical="center"/>
    </xf>
    <xf numFmtId="10" fontId="1" fillId="7" borderId="0" xfId="0" applyNumberFormat="1" applyFont="1" applyFill="1"/>
    <xf numFmtId="0" fontId="86" fillId="25" borderId="0" xfId="0" applyFont="1" applyFill="1" applyAlignment="1">
      <alignment vertical="center"/>
    </xf>
    <xf numFmtId="10" fontId="86" fillId="25" borderId="0" xfId="0" applyNumberFormat="1" applyFont="1" applyFill="1" applyAlignment="1">
      <alignment vertical="center"/>
    </xf>
    <xf numFmtId="10" fontId="1" fillId="21" borderId="1" xfId="0" applyNumberFormat="1" applyFont="1" applyFill="1" applyBorder="1" applyAlignment="1">
      <alignment horizontal="center"/>
    </xf>
    <xf numFmtId="10" fontId="1" fillId="7" borderId="1" xfId="0" applyNumberFormat="1" applyFont="1" applyFill="1" applyBorder="1"/>
    <xf numFmtId="3" fontId="1" fillId="0" borderId="1" xfId="0" applyNumberFormat="1" applyFont="1" applyBorder="1"/>
    <xf numFmtId="0" fontId="1" fillId="0" borderId="1" xfId="270" applyFont="1" applyBorder="1"/>
    <xf numFmtId="9" fontId="1" fillId="0" borderId="1" xfId="273" applyFont="1" applyBorder="1"/>
    <xf numFmtId="3" fontId="1" fillId="0" borderId="1" xfId="270" applyNumberFormat="1" applyFont="1" applyBorder="1"/>
    <xf numFmtId="0" fontId="87" fillId="61" borderId="0" xfId="0" applyFont="1" applyFill="1" applyAlignment="1">
      <alignment horizontal="left" vertical="center"/>
    </xf>
    <xf numFmtId="166" fontId="1" fillId="0" borderId="1" xfId="273" applyNumberFormat="1" applyFont="1" applyBorder="1"/>
    <xf numFmtId="0" fontId="1" fillId="0" borderId="1" xfId="274" applyFont="1" applyBorder="1"/>
    <xf numFmtId="0" fontId="1" fillId="0" borderId="1" xfId="276" applyFont="1" applyBorder="1"/>
    <xf numFmtId="0" fontId="1" fillId="0" borderId="1" xfId="274" applyFont="1" applyBorder="1" applyAlignment="1">
      <alignment horizontal="left"/>
    </xf>
    <xf numFmtId="0" fontId="1" fillId="0" borderId="1" xfId="274" applyFont="1" applyBorder="1"/>
    <xf numFmtId="0" fontId="1" fillId="3" borderId="11" xfId="9" applyFont="1" applyFill="1" applyBorder="1" applyAlignment="1">
      <alignment horizontal="left" vertical="center" wrapText="1"/>
    </xf>
    <xf numFmtId="3" fontId="1" fillId="3" borderId="11" xfId="9" applyNumberFormat="1" applyFont="1" applyFill="1" applyBorder="1" applyAlignment="1">
      <alignment horizontal="right" vertical="center"/>
    </xf>
    <xf numFmtId="0" fontId="1" fillId="3" borderId="12" xfId="9" applyFont="1" applyFill="1" applyBorder="1" applyAlignment="1">
      <alignment horizontal="left" vertical="center"/>
    </xf>
    <xf numFmtId="3" fontId="1" fillId="3" borderId="12" xfId="9" applyNumberFormat="1" applyFont="1" applyFill="1" applyBorder="1" applyAlignment="1">
      <alignment horizontal="right" vertical="center"/>
    </xf>
    <xf numFmtId="0" fontId="1" fillId="3" borderId="12" xfId="9" applyFont="1" applyFill="1" applyBorder="1" applyAlignment="1">
      <alignment horizontal="left" vertical="center" wrapText="1"/>
    </xf>
    <xf numFmtId="3" fontId="1" fillId="0" borderId="11" xfId="0" applyNumberFormat="1" applyFont="1" applyBorder="1"/>
    <xf numFmtId="10" fontId="1" fillId="3" borderId="11" xfId="9" applyNumberFormat="1" applyFont="1" applyFill="1" applyBorder="1" applyAlignment="1">
      <alignment horizontal="right" vertical="center"/>
    </xf>
    <xf numFmtId="1" fontId="1" fillId="0" borderId="1" xfId="270" applyNumberFormat="1" applyFont="1" applyBorder="1"/>
    <xf numFmtId="167" fontId="37" fillId="0" borderId="1" xfId="271" applyNumberFormat="1" applyFont="1"/>
    <xf numFmtId="166" fontId="37" fillId="0" borderId="1" xfId="272" applyNumberFormat="1" applyFont="1"/>
    <xf numFmtId="166" fontId="40" fillId="4" borderId="1" xfId="16" applyNumberFormat="1" applyFont="1" applyFill="1" applyBorder="1" applyAlignment="1">
      <alignment horizontal="center"/>
    </xf>
    <xf numFmtId="0" fontId="86" fillId="0" borderId="1" xfId="15" applyFont="1"/>
    <xf numFmtId="2" fontId="1" fillId="0" borderId="1" xfId="270" applyNumberFormat="1" applyFont="1"/>
    <xf numFmtId="10" fontId="37" fillId="0" borderId="1" xfId="272" applyNumberFormat="1" applyFont="1"/>
    <xf numFmtId="167" fontId="81" fillId="0" borderId="1" xfId="271" applyNumberFormat="1" applyFont="1"/>
    <xf numFmtId="0" fontId="93" fillId="0" borderId="1" xfId="270" applyFont="1"/>
    <xf numFmtId="9" fontId="37" fillId="0" borderId="1" xfId="272" applyFont="1"/>
    <xf numFmtId="168" fontId="1" fillId="0" borderId="1" xfId="270" applyNumberFormat="1" applyFont="1"/>
    <xf numFmtId="0" fontId="86" fillId="0" borderId="1" xfId="7" applyFont="1"/>
    <xf numFmtId="168" fontId="86" fillId="0" borderId="1" xfId="7" applyNumberFormat="1" applyFont="1"/>
    <xf numFmtId="3" fontId="86" fillId="0" borderId="1" xfId="7" applyNumberFormat="1" applyFont="1"/>
    <xf numFmtId="10" fontId="86" fillId="0" borderId="1" xfId="7" applyNumberFormat="1" applyFont="1"/>
    <xf numFmtId="171" fontId="86" fillId="0" borderId="1" xfId="7" applyNumberFormat="1" applyFont="1"/>
    <xf numFmtId="171" fontId="86" fillId="0" borderId="0" xfId="0" applyNumberFormat="1" applyFont="1"/>
    <xf numFmtId="176" fontId="37" fillId="0" borderId="1" xfId="173" applyNumberFormat="1" applyFont="1"/>
    <xf numFmtId="176" fontId="86" fillId="0" borderId="1" xfId="7" applyNumberFormat="1" applyFont="1"/>
    <xf numFmtId="10" fontId="37" fillId="0" borderId="1" xfId="31" applyNumberFormat="1" applyFont="1"/>
    <xf numFmtId="172" fontId="86" fillId="0" borderId="1" xfId="7" applyNumberFormat="1" applyFont="1"/>
    <xf numFmtId="166" fontId="86" fillId="0" borderId="1" xfId="7" applyNumberFormat="1" applyFont="1"/>
    <xf numFmtId="167" fontId="37" fillId="0" borderId="1" xfId="173" applyNumberFormat="1" applyFont="1"/>
    <xf numFmtId="3" fontId="37" fillId="0" borderId="1" xfId="173" applyNumberFormat="1" applyFont="1"/>
    <xf numFmtId="172" fontId="86" fillId="0" borderId="1" xfId="173" applyNumberFormat="1" applyFont="1"/>
    <xf numFmtId="172" fontId="37" fillId="0" borderId="1" xfId="173" applyNumberFormat="1" applyFont="1"/>
    <xf numFmtId="0" fontId="86" fillId="0" borderId="1" xfId="7" applyNumberFormat="1" applyFont="1"/>
    <xf numFmtId="3" fontId="86" fillId="0" borderId="1" xfId="173" applyNumberFormat="1" applyFont="1"/>
    <xf numFmtId="3" fontId="37" fillId="0" borderId="1" xfId="31" applyNumberFormat="1" applyFont="1"/>
    <xf numFmtId="3" fontId="86" fillId="0" borderId="1" xfId="31" applyNumberFormat="1" applyFont="1"/>
    <xf numFmtId="2" fontId="86" fillId="0" borderId="1" xfId="7" applyNumberFormat="1" applyFont="1"/>
    <xf numFmtId="166" fontId="37" fillId="0" borderId="1" xfId="31" applyNumberFormat="1" applyFont="1"/>
    <xf numFmtId="180" fontId="86" fillId="0" borderId="1" xfId="7" applyNumberFormat="1" applyFont="1"/>
    <xf numFmtId="0" fontId="1" fillId="0" borderId="1" xfId="270" applyFont="1" applyAlignment="1">
      <alignment vertical="center"/>
    </xf>
    <xf numFmtId="0" fontId="37" fillId="0" borderId="1" xfId="272" applyNumberFormat="1" applyFont="1"/>
    <xf numFmtId="10" fontId="1" fillId="0" borderId="1" xfId="270" applyNumberFormat="1" applyFont="1"/>
    <xf numFmtId="0" fontId="37" fillId="0" borderId="1" xfId="271" applyNumberFormat="1" applyFont="1"/>
    <xf numFmtId="0" fontId="81" fillId="0" borderId="1" xfId="270" applyFont="1" applyAlignment="1">
      <alignment horizontal="center"/>
    </xf>
    <xf numFmtId="0" fontId="1" fillId="0" borderId="1" xfId="270" applyFont="1" applyAlignment="1">
      <alignment wrapText="1"/>
    </xf>
    <xf numFmtId="17" fontId="1" fillId="0" borderId="1" xfId="270" applyNumberFormat="1" applyFont="1"/>
    <xf numFmtId="0" fontId="81" fillId="20" borderId="14" xfId="0" applyFont="1" applyFill="1" applyBorder="1" applyAlignment="1">
      <alignment horizontal="center"/>
    </xf>
    <xf numFmtId="0" fontId="89" fillId="0" borderId="0" xfId="0" applyFont="1"/>
    <xf numFmtId="2" fontId="37" fillId="7" borderId="1" xfId="81" applyNumberFormat="1" applyFont="1" applyFill="1" applyAlignment="1">
      <alignment horizontal="center" vertical="center"/>
    </xf>
    <xf numFmtId="2" fontId="85" fillId="7" borderId="1" xfId="81" applyNumberFormat="1" applyFont="1" applyFill="1" applyAlignment="1">
      <alignment horizontal="center" vertical="center"/>
    </xf>
    <xf numFmtId="0" fontId="37" fillId="0" borderId="1" xfId="261" applyFont="1"/>
    <xf numFmtId="14" fontId="37" fillId="0" borderId="1" xfId="261" applyNumberFormat="1" applyFont="1" applyBorder="1"/>
    <xf numFmtId="1" fontId="37" fillId="0" borderId="1" xfId="261" applyNumberFormat="1" applyFont="1" applyBorder="1"/>
    <xf numFmtId="0" fontId="82" fillId="13" borderId="0" xfId="0" applyFont="1" applyFill="1" applyAlignment="1">
      <alignment horizontal="center" vertical="center"/>
    </xf>
    <xf numFmtId="0" fontId="37" fillId="13" borderId="0" xfId="0" applyFont="1" applyFill="1" applyAlignment="1">
      <alignment horizontal="justify" vertical="center"/>
    </xf>
    <xf numFmtId="0" fontId="37" fillId="3" borderId="0" xfId="0" applyFont="1" applyFill="1" applyAlignment="1">
      <alignment horizontal="center" vertical="center"/>
    </xf>
    <xf numFmtId="3" fontId="37" fillId="3" borderId="0" xfId="0" applyNumberFormat="1" applyFont="1" applyFill="1" applyAlignment="1">
      <alignment horizontal="center" vertical="center"/>
    </xf>
    <xf numFmtId="0" fontId="37" fillId="11" borderId="0" xfId="0" applyFont="1" applyFill="1" applyAlignment="1">
      <alignment horizontal="center" vertical="center"/>
    </xf>
    <xf numFmtId="3" fontId="37" fillId="11" borderId="0" xfId="0" applyNumberFormat="1" applyFont="1" applyFill="1" applyAlignment="1">
      <alignment horizontal="center" vertical="center"/>
    </xf>
    <xf numFmtId="0" fontId="40" fillId="4" borderId="0" xfId="16" applyFont="1" applyFill="1" applyAlignment="1">
      <alignment horizontal="center"/>
    </xf>
    <xf numFmtId="17" fontId="82" fillId="8" borderId="0" xfId="0" applyNumberFormat="1" applyFont="1" applyFill="1" applyAlignment="1">
      <alignment horizontal="center" vertical="center"/>
    </xf>
    <xf numFmtId="0" fontId="37" fillId="61" borderId="0" xfId="0" applyFont="1" applyFill="1" applyAlignment="1">
      <alignment vertical="center"/>
    </xf>
    <xf numFmtId="0" fontId="86" fillId="9" borderId="0" xfId="0" applyFont="1" applyFill="1" applyAlignment="1">
      <alignment horizontal="left" vertical="center"/>
    </xf>
    <xf numFmtId="3" fontId="86" fillId="0" borderId="0" xfId="0" applyNumberFormat="1" applyFont="1" applyAlignment="1">
      <alignment horizontal="center" vertical="center"/>
    </xf>
    <xf numFmtId="3" fontId="86" fillId="62" borderId="0" xfId="0" applyNumberFormat="1" applyFont="1" applyFill="1" applyAlignment="1">
      <alignment horizontal="center" vertical="center"/>
    </xf>
    <xf numFmtId="0" fontId="86" fillId="0" borderId="0" xfId="0" applyFont="1" applyAlignment="1">
      <alignment horizontal="center" vertical="center"/>
    </xf>
    <xf numFmtId="0" fontId="86" fillId="62" borderId="0" xfId="0" applyFont="1" applyFill="1" applyAlignment="1">
      <alignment horizontal="center" vertical="center"/>
    </xf>
    <xf numFmtId="0" fontId="84" fillId="12" borderId="17" xfId="0" applyFont="1" applyFill="1" applyBorder="1" applyAlignment="1">
      <alignment horizontal="center" vertical="center"/>
    </xf>
    <xf numFmtId="0" fontId="84" fillId="12" borderId="16" xfId="0" applyFont="1" applyFill="1" applyBorder="1" applyAlignment="1">
      <alignment horizontal="center" vertical="center"/>
    </xf>
    <xf numFmtId="0" fontId="84" fillId="12" borderId="19" xfId="0" applyFont="1" applyFill="1" applyBorder="1" applyAlignment="1">
      <alignment horizontal="center" vertical="center"/>
    </xf>
    <xf numFmtId="0" fontId="84" fillId="12" borderId="18" xfId="0" applyFont="1" applyFill="1" applyBorder="1" applyAlignment="1">
      <alignment horizontal="center" vertical="center"/>
    </xf>
    <xf numFmtId="17" fontId="85" fillId="9" borderId="0" xfId="0" applyNumberFormat="1" applyFont="1" applyFill="1" applyAlignment="1">
      <alignment horizontal="center" vertical="center"/>
    </xf>
    <xf numFmtId="10" fontId="37" fillId="57" borderId="0" xfId="0" applyNumberFormat="1" applyFont="1" applyFill="1" applyAlignment="1">
      <alignment horizontal="center" vertical="center"/>
    </xf>
    <xf numFmtId="10" fontId="37" fillId="57" borderId="18" xfId="0" applyNumberFormat="1" applyFont="1" applyFill="1" applyBorder="1" applyAlignment="1">
      <alignment horizontal="center" vertical="center"/>
    </xf>
    <xf numFmtId="10" fontId="37" fillId="10" borderId="0" xfId="0" applyNumberFormat="1" applyFont="1" applyFill="1" applyAlignment="1">
      <alignment horizontal="center" vertical="center"/>
    </xf>
    <xf numFmtId="10" fontId="37" fillId="10" borderId="18" xfId="0" applyNumberFormat="1" applyFont="1" applyFill="1" applyBorder="1" applyAlignment="1">
      <alignment horizontal="center" vertical="center"/>
    </xf>
    <xf numFmtId="0" fontId="85" fillId="9" borderId="0" xfId="0" applyFont="1" applyFill="1" applyAlignment="1">
      <alignment horizontal="center" vertical="center"/>
    </xf>
    <xf numFmtId="0" fontId="82" fillId="8" borderId="0" xfId="0" applyFont="1" applyFill="1" applyAlignment="1">
      <alignment horizontal="center" vertical="center" wrapText="1"/>
    </xf>
    <xf numFmtId="0" fontId="87" fillId="9" borderId="0" xfId="0" applyFont="1" applyFill="1" applyAlignment="1">
      <alignment horizontal="left" vertical="center" wrapText="1"/>
    </xf>
    <xf numFmtId="166" fontId="86" fillId="10" borderId="0" xfId="0" applyNumberFormat="1" applyFont="1" applyFill="1" applyAlignment="1">
      <alignment horizontal="center" vertical="center" wrapText="1"/>
    </xf>
    <xf numFmtId="3" fontId="86" fillId="10" borderId="0" xfId="0" applyNumberFormat="1" applyFont="1" applyFill="1" applyAlignment="1">
      <alignment horizontal="center" vertical="center" wrapText="1"/>
    </xf>
    <xf numFmtId="0" fontId="87" fillId="14" borderId="0" xfId="0" applyFont="1" applyFill="1" applyAlignment="1">
      <alignment horizontal="left" vertical="center" wrapText="1"/>
    </xf>
    <xf numFmtId="166" fontId="86" fillId="3" borderId="0" xfId="0" applyNumberFormat="1" applyFont="1" applyFill="1" applyAlignment="1">
      <alignment horizontal="center" vertical="center" wrapText="1"/>
    </xf>
    <xf numFmtId="3" fontId="86" fillId="3" borderId="0" xfId="0" applyNumberFormat="1" applyFont="1" applyFill="1" applyAlignment="1">
      <alignment horizontal="center" vertical="center" wrapText="1"/>
    </xf>
    <xf numFmtId="0" fontId="87" fillId="11" borderId="0" xfId="0" applyFont="1" applyFill="1" applyAlignment="1">
      <alignment horizontal="center" vertical="center" wrapText="1"/>
    </xf>
    <xf numFmtId="166" fontId="87" fillId="11" borderId="0" xfId="0" applyNumberFormat="1" applyFont="1" applyFill="1" applyAlignment="1">
      <alignment horizontal="center" vertical="center" wrapText="1"/>
    </xf>
    <xf numFmtId="3" fontId="87" fillId="11" borderId="0" xfId="0" applyNumberFormat="1" applyFont="1" applyFill="1" applyAlignment="1">
      <alignment horizontal="center" vertical="center" wrapText="1"/>
    </xf>
    <xf numFmtId="3" fontId="37" fillId="7" borderId="12" xfId="0" applyNumberFormat="1" applyFont="1" applyFill="1" applyBorder="1" applyAlignment="1">
      <alignment vertical="center"/>
    </xf>
    <xf numFmtId="0" fontId="82" fillId="59" borderId="23" xfId="0" applyFont="1" applyFill="1" applyBorder="1" applyAlignment="1">
      <alignment horizontal="center" vertical="center" wrapText="1"/>
    </xf>
    <xf numFmtId="0" fontId="82" fillId="59" borderId="24" xfId="0" applyFont="1" applyFill="1" applyBorder="1" applyAlignment="1">
      <alignment horizontal="center" vertical="center" wrapText="1"/>
    </xf>
    <xf numFmtId="0" fontId="82" fillId="59" borderId="25" xfId="0" applyFont="1" applyFill="1" applyBorder="1" applyAlignment="1">
      <alignment horizontal="center" vertical="center" wrapText="1"/>
    </xf>
    <xf numFmtId="0" fontId="85" fillId="2" borderId="0" xfId="0" applyFont="1" applyFill="1" applyAlignment="1">
      <alignment horizontal="center" vertical="center" wrapText="1"/>
    </xf>
    <xf numFmtId="10" fontId="37" fillId="58" borderId="0" xfId="0" applyNumberFormat="1" applyFont="1" applyFill="1" applyAlignment="1">
      <alignment horizontal="center" vertical="center" wrapText="1"/>
    </xf>
    <xf numFmtId="10" fontId="37" fillId="0" borderId="0" xfId="0" applyNumberFormat="1" applyFont="1" applyAlignment="1">
      <alignment horizontal="center" vertical="center" wrapText="1"/>
    </xf>
    <xf numFmtId="0" fontId="84" fillId="15" borderId="0" xfId="0" applyFont="1" applyFill="1" applyAlignment="1">
      <alignment horizontal="center" vertical="center"/>
    </xf>
    <xf numFmtId="0" fontId="84" fillId="15" borderId="0" xfId="0" applyFont="1" applyFill="1" applyAlignment="1">
      <alignment horizontal="center" vertical="center" wrapText="1"/>
    </xf>
    <xf numFmtId="1" fontId="84" fillId="15" borderId="0" xfId="0" quotePrefix="1" applyNumberFormat="1" applyFont="1" applyFill="1" applyAlignment="1">
      <alignment horizontal="center" vertical="center" wrapText="1"/>
    </xf>
    <xf numFmtId="0" fontId="84" fillId="15" borderId="0" xfId="0" applyFont="1" applyFill="1" applyAlignment="1">
      <alignment horizontal="center" vertical="center" wrapText="1"/>
    </xf>
    <xf numFmtId="0" fontId="85" fillId="24" borderId="0" xfId="0" applyFont="1" applyFill="1" applyAlignment="1">
      <alignment horizontal="center" vertical="center" wrapText="1"/>
    </xf>
    <xf numFmtId="10" fontId="85" fillId="7" borderId="1" xfId="82" applyNumberFormat="1" applyFont="1" applyFill="1" applyAlignment="1">
      <alignment horizontal="center" vertical="center"/>
    </xf>
    <xf numFmtId="0" fontId="37" fillId="16" borderId="0" xfId="0" applyFont="1" applyFill="1" applyAlignment="1">
      <alignment vertical="center" wrapText="1"/>
    </xf>
    <xf numFmtId="2" fontId="37" fillId="17" borderId="1" xfId="81" applyNumberFormat="1" applyFont="1" applyFill="1" applyAlignment="1">
      <alignment horizontal="center" vertical="center"/>
    </xf>
    <xf numFmtId="10" fontId="37" fillId="17" borderId="1" xfId="82" applyNumberFormat="1" applyFont="1" applyFill="1" applyAlignment="1">
      <alignment horizontal="center" vertical="center"/>
    </xf>
    <xf numFmtId="0" fontId="37" fillId="24" borderId="0" xfId="0" applyFont="1" applyFill="1" applyAlignment="1">
      <alignment vertical="center" wrapText="1"/>
    </xf>
    <xf numFmtId="10" fontId="37" fillId="7" borderId="1" xfId="82" applyNumberFormat="1" applyFont="1" applyFill="1" applyAlignment="1">
      <alignment horizontal="center" vertical="center"/>
    </xf>
  </cellXfs>
  <cellStyles count="291">
    <cellStyle name="0" xfId="151" xr:uid="{00000000-0005-0000-0000-000000000000}"/>
    <cellStyle name="20% - Énfasis1 2" xfId="93" xr:uid="{00000000-0005-0000-0000-000001000000}"/>
    <cellStyle name="20% - Énfasis1 3" xfId="116" xr:uid="{00000000-0005-0000-0000-000002000000}"/>
    <cellStyle name="20% - Énfasis1 4" xfId="223" xr:uid="{00000000-0005-0000-0000-000003000000}"/>
    <cellStyle name="20% - Énfasis2 2" xfId="227" xr:uid="{00000000-0005-0000-0000-000004000000}"/>
    <cellStyle name="20% - Énfasis3 2" xfId="231" xr:uid="{00000000-0005-0000-0000-000005000000}"/>
    <cellStyle name="20% - Énfasis4 2" xfId="235" xr:uid="{00000000-0005-0000-0000-000006000000}"/>
    <cellStyle name="20% - Énfasis5 2" xfId="239" xr:uid="{00000000-0005-0000-0000-000007000000}"/>
    <cellStyle name="20% - Énfasis6 2" xfId="243" xr:uid="{00000000-0005-0000-0000-000008000000}"/>
    <cellStyle name="40% - Énfasis1 2" xfId="224" xr:uid="{00000000-0005-0000-0000-000009000000}"/>
    <cellStyle name="40% - Énfasis2 2" xfId="228" xr:uid="{00000000-0005-0000-0000-00000A000000}"/>
    <cellStyle name="40% - Énfasis3 2" xfId="232" xr:uid="{00000000-0005-0000-0000-00000B000000}"/>
    <cellStyle name="40% - Énfasis4 2" xfId="236" xr:uid="{00000000-0005-0000-0000-00000C000000}"/>
    <cellStyle name="40% - Énfasis5 2" xfId="240" xr:uid="{00000000-0005-0000-0000-00000D000000}"/>
    <cellStyle name="40% - Énfasis6 2" xfId="244" xr:uid="{00000000-0005-0000-0000-00000E000000}"/>
    <cellStyle name="60% - Énfasis1 2" xfId="225" xr:uid="{00000000-0005-0000-0000-00000F000000}"/>
    <cellStyle name="60% - Énfasis2 2" xfId="229" xr:uid="{00000000-0005-0000-0000-000010000000}"/>
    <cellStyle name="60% - Énfasis3 2" xfId="233" xr:uid="{00000000-0005-0000-0000-000011000000}"/>
    <cellStyle name="60% - Énfasis4 2" xfId="237" xr:uid="{00000000-0005-0000-0000-000012000000}"/>
    <cellStyle name="60% - Énfasis5 2" xfId="241" xr:uid="{00000000-0005-0000-0000-000013000000}"/>
    <cellStyle name="60% - Énfasis6 2" xfId="245" xr:uid="{00000000-0005-0000-0000-000014000000}"/>
    <cellStyle name="Bueno 2" xfId="210" xr:uid="{00000000-0005-0000-0000-000015000000}"/>
    <cellStyle name="Cálculo 2" xfId="215" xr:uid="{00000000-0005-0000-0000-000016000000}"/>
    <cellStyle name="Celda de comprobación 2" xfId="217" xr:uid="{00000000-0005-0000-0000-000017000000}"/>
    <cellStyle name="Celda vinculada 2" xfId="216" xr:uid="{00000000-0005-0000-0000-000018000000}"/>
    <cellStyle name="Encabezado 1 2" xfId="206" xr:uid="{00000000-0005-0000-0000-000019000000}"/>
    <cellStyle name="Encabezado 4 2" xfId="209" xr:uid="{00000000-0005-0000-0000-00001A000000}"/>
    <cellStyle name="Énfasis1 2" xfId="222" xr:uid="{00000000-0005-0000-0000-00001B000000}"/>
    <cellStyle name="Énfasis2 2" xfId="226" xr:uid="{00000000-0005-0000-0000-00001C000000}"/>
    <cellStyle name="Énfasis3 2" xfId="230" xr:uid="{00000000-0005-0000-0000-00001D000000}"/>
    <cellStyle name="Énfasis4 2" xfId="234" xr:uid="{00000000-0005-0000-0000-00001E000000}"/>
    <cellStyle name="Énfasis5 2" xfId="238" xr:uid="{00000000-0005-0000-0000-00001F000000}"/>
    <cellStyle name="Énfasis6 2" xfId="242" xr:uid="{00000000-0005-0000-0000-000020000000}"/>
    <cellStyle name="Entrada 2" xfId="213"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1" xr:uid="{00000000-0005-0000-0000-000026000000}"/>
    <cellStyle name="Millares" xfId="195" builtinId="3"/>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4 2" xfId="290" xr:uid="{6776B4A0-D18D-41B6-8C12-523973908D44}"/>
    <cellStyle name="Millares 15" xfId="161" xr:uid="{00000000-0005-0000-0000-00002D000000}"/>
    <cellStyle name="Millares 16" xfId="6" xr:uid="{00000000-0005-0000-0000-00002E000000}"/>
    <cellStyle name="Millares 16 2" xfId="29" xr:uid="{00000000-0005-0000-0000-00002F000000}"/>
    <cellStyle name="Millares 16 3" xfId="74" xr:uid="{00000000-0005-0000-0000-000030000000}"/>
    <cellStyle name="Millares 17" xfId="164" xr:uid="{00000000-0005-0000-0000-000031000000}"/>
    <cellStyle name="Millares 18" xfId="173" xr:uid="{00000000-0005-0000-0000-000032000000}"/>
    <cellStyle name="Millares 19" xfId="175" xr:uid="{00000000-0005-0000-0000-000033000000}"/>
    <cellStyle name="Millares 2" xfId="19" xr:uid="{00000000-0005-0000-0000-000034000000}"/>
    <cellStyle name="Millares 2 2" xfId="24" xr:uid="{00000000-0005-0000-0000-000035000000}"/>
    <cellStyle name="Millares 2 3" xfId="44" xr:uid="{00000000-0005-0000-0000-000036000000}"/>
    <cellStyle name="Millares 2 3 2" xfId="57" xr:uid="{00000000-0005-0000-0000-000037000000}"/>
    <cellStyle name="Millares 2 3 2 2" xfId="97" xr:uid="{00000000-0005-0000-0000-000038000000}"/>
    <cellStyle name="Millares 2 3 2 2 2" xfId="111" xr:uid="{00000000-0005-0000-0000-000039000000}"/>
    <cellStyle name="Millares 2 4" xfId="53" xr:uid="{00000000-0005-0000-0000-00003A000000}"/>
    <cellStyle name="Millares 2 5" xfId="76" xr:uid="{00000000-0005-0000-0000-00003B000000}"/>
    <cellStyle name="Millares 2 6" xfId="135" xr:uid="{00000000-0005-0000-0000-00003C000000}"/>
    <cellStyle name="Millares 2 6 2" xfId="179" xr:uid="{00000000-0005-0000-0000-00003D000000}"/>
    <cellStyle name="Millares 2 6 2 2" xfId="271" xr:uid="{00000000-0005-0000-0000-00003E000000}"/>
    <cellStyle name="Millares 2 6 3" xfId="268" xr:uid="{00000000-0005-0000-0000-00003F000000}"/>
    <cellStyle name="Millares 2 7" xfId="157" xr:uid="{00000000-0005-0000-0000-000040000000}"/>
    <cellStyle name="Millares 2 8" xfId="172" xr:uid="{00000000-0005-0000-0000-000041000000}"/>
    <cellStyle name="Millares 2 9" xfId="263" xr:uid="{00000000-0005-0000-0000-000042000000}"/>
    <cellStyle name="Millares 20" xfId="180" xr:uid="{00000000-0005-0000-0000-000043000000}"/>
    <cellStyle name="Millares 21" xfId="183" xr:uid="{00000000-0005-0000-0000-000044000000}"/>
    <cellStyle name="Millares 22" xfId="189" xr:uid="{00000000-0005-0000-0000-000045000000}"/>
    <cellStyle name="Millares 23" xfId="194" xr:uid="{00000000-0005-0000-0000-000046000000}"/>
    <cellStyle name="Millares 24" xfId="199" xr:uid="{00000000-0005-0000-0000-000047000000}"/>
    <cellStyle name="Millares 25" xfId="204" xr:uid="{00000000-0005-0000-0000-000048000000}"/>
    <cellStyle name="Millares 26" xfId="250" xr:uid="{00000000-0005-0000-0000-000049000000}"/>
    <cellStyle name="Millares 3" xfId="21" xr:uid="{00000000-0005-0000-0000-00004A000000}"/>
    <cellStyle name="Millares 3 2" xfId="38" xr:uid="{00000000-0005-0000-0000-00004B000000}"/>
    <cellStyle name="Millares 4" xfId="32" xr:uid="{00000000-0005-0000-0000-00004C000000}"/>
    <cellStyle name="Millares 5" xfId="69" xr:uid="{00000000-0005-0000-0000-00004D000000}"/>
    <cellStyle name="Millares 6" xfId="81" xr:uid="{00000000-0005-0000-0000-00004E000000}"/>
    <cellStyle name="Millares 7" xfId="88" xr:uid="{00000000-0005-0000-0000-00004F000000}"/>
    <cellStyle name="Millares 8" xfId="108" xr:uid="{00000000-0005-0000-0000-000050000000}"/>
    <cellStyle name="Millares 9" xfId="136" xr:uid="{00000000-0005-0000-0000-000051000000}"/>
    <cellStyle name="Moneda 2" xfId="40" xr:uid="{00000000-0005-0000-0000-000052000000}"/>
    <cellStyle name="Moneda 2 2" xfId="145" xr:uid="{00000000-0005-0000-0000-000053000000}"/>
    <cellStyle name="Moneda 2 3" xfId="167" xr:uid="{00000000-0005-0000-0000-000054000000}"/>
    <cellStyle name="Moneda 2 5" xfId="146" xr:uid="{00000000-0005-0000-0000-000055000000}"/>
    <cellStyle name="Moneda 2 5 2" xfId="168" xr:uid="{00000000-0005-0000-0000-000056000000}"/>
    <cellStyle name="Moneda 3" xfId="59" xr:uid="{00000000-0005-0000-0000-000057000000}"/>
    <cellStyle name="Moneda 4" xfId="112" xr:uid="{00000000-0005-0000-0000-000058000000}"/>
    <cellStyle name="Moneda 5" xfId="143" xr:uid="{00000000-0005-0000-0000-000059000000}"/>
    <cellStyle name="Neutral 2" xfId="212" xr:uid="{00000000-0005-0000-0000-00005A000000}"/>
    <cellStyle name="Normal" xfId="0" builtinId="0"/>
    <cellStyle name="Normal 10" xfId="35" xr:uid="{00000000-0005-0000-0000-00005C000000}"/>
    <cellStyle name="Normal 10 2" xfId="42" xr:uid="{00000000-0005-0000-0000-00005D000000}"/>
    <cellStyle name="Normal 11" xfId="54" xr:uid="{00000000-0005-0000-0000-00005E000000}"/>
    <cellStyle name="Normal 12" xfId="62" xr:uid="{00000000-0005-0000-0000-00005F000000}"/>
    <cellStyle name="Normal 12 2" xfId="176" xr:uid="{00000000-0005-0000-0000-000060000000}"/>
    <cellStyle name="Normal 12 3" xfId="191" xr:uid="{00000000-0005-0000-0000-000061000000}"/>
    <cellStyle name="Normal 12 4" xfId="201" xr:uid="{00000000-0005-0000-0000-000062000000}"/>
    <cellStyle name="Normal 12 5" xfId="252" xr:uid="{00000000-0005-0000-0000-000063000000}"/>
    <cellStyle name="Normal 12 6" xfId="261" xr:uid="{00000000-0005-0000-0000-000064000000}"/>
    <cellStyle name="Normal 12 7" xfId="288" xr:uid="{35D3DB8D-789B-4423-BF95-AD4F836C23F0}"/>
    <cellStyle name="Normal 13" xfId="64" xr:uid="{00000000-0005-0000-0000-000065000000}"/>
    <cellStyle name="Normal 14" xfId="66" xr:uid="{00000000-0005-0000-0000-000066000000}"/>
    <cellStyle name="Normal 15" xfId="68" xr:uid="{00000000-0005-0000-0000-000067000000}"/>
    <cellStyle name="Normal 16" xfId="80" xr:uid="{00000000-0005-0000-0000-000068000000}"/>
    <cellStyle name="Normal 17" xfId="83" xr:uid="{00000000-0005-0000-0000-000069000000}"/>
    <cellStyle name="Normal 18" xfId="12" xr:uid="{00000000-0005-0000-0000-00006A000000}"/>
    <cellStyle name="Normal 18 2" xfId="106" xr:uid="{00000000-0005-0000-0000-00006B000000}"/>
    <cellStyle name="Normal 18 2 2" xfId="254" xr:uid="{00000000-0005-0000-0000-00006C000000}"/>
    <cellStyle name="Normal 19" xfId="86" xr:uid="{00000000-0005-0000-0000-00006D000000}"/>
    <cellStyle name="Normal 19 2" xfId="109" xr:uid="{00000000-0005-0000-0000-00006E000000}"/>
    <cellStyle name="Normal 2" xfId="1" xr:uid="{00000000-0005-0000-0000-00006F000000}"/>
    <cellStyle name="Normal 2 10" xfId="130" xr:uid="{00000000-0005-0000-0000-000070000000}"/>
    <cellStyle name="Normal 2 11" xfId="174" xr:uid="{00000000-0005-0000-0000-000071000000}"/>
    <cellStyle name="Normal 2 12" xfId="181" xr:uid="{00000000-0005-0000-0000-000072000000}"/>
    <cellStyle name="Normal 2 13" xfId="185" xr:uid="{00000000-0005-0000-0000-000073000000}"/>
    <cellStyle name="Normal 2 14" xfId="187" xr:uid="{00000000-0005-0000-0000-000074000000}"/>
    <cellStyle name="Normal 2 14 2" xfId="270" xr:uid="{00000000-0005-0000-0000-000075000000}"/>
    <cellStyle name="Normal 2 15" xfId="188" xr:uid="{00000000-0005-0000-0000-000076000000}"/>
    <cellStyle name="Normal 2 16" xfId="279" xr:uid="{00000000-0005-0000-0000-000077000000}"/>
    <cellStyle name="Normal 2 17" xfId="289" xr:uid="{AE74B7DB-4D9B-47B6-AF31-D2CEA58FC199}"/>
    <cellStyle name="Normal 2 2" xfId="23" xr:uid="{00000000-0005-0000-0000-000078000000}"/>
    <cellStyle name="Normal 2 2 2" xfId="117" xr:uid="{00000000-0005-0000-0000-000079000000}"/>
    <cellStyle name="Normal 2 3" xfId="9" xr:uid="{00000000-0005-0000-0000-00007A000000}"/>
    <cellStyle name="Normal 2 3 2" xfId="103" xr:uid="{00000000-0005-0000-0000-00007B000000}"/>
    <cellStyle name="Normal 2 3 2 2" xfId="256" xr:uid="{00000000-0005-0000-0000-00007C000000}"/>
    <cellStyle name="Normal 2 3 2 2 2" xfId="275" xr:uid="{00000000-0005-0000-0000-00007D000000}"/>
    <cellStyle name="Normal 2 3 3" xfId="10" xr:uid="{00000000-0005-0000-0000-00007E000000}"/>
    <cellStyle name="Normal 2 3 3 2" xfId="104" xr:uid="{00000000-0005-0000-0000-00007F000000}"/>
    <cellStyle name="Normal 2 3 3 2 2" xfId="257" xr:uid="{00000000-0005-0000-0000-000080000000}"/>
    <cellStyle name="Normal 2 3 3 2 2 2" xfId="276" xr:uid="{00000000-0005-0000-0000-000081000000}"/>
    <cellStyle name="Normal 2 3 4" xfId="126" xr:uid="{00000000-0005-0000-0000-000082000000}"/>
    <cellStyle name="Normal 2 4" xfId="85" xr:uid="{00000000-0005-0000-0000-000083000000}"/>
    <cellStyle name="Normal 2 5" xfId="91" xr:uid="{00000000-0005-0000-0000-000084000000}"/>
    <cellStyle name="Normal 2 6" xfId="94" xr:uid="{00000000-0005-0000-0000-000085000000}"/>
    <cellStyle name="Normal 2 7" xfId="49" xr:uid="{00000000-0005-0000-0000-000086000000}"/>
    <cellStyle name="Normal 2 8" xfId="101" xr:uid="{00000000-0005-0000-0000-000087000000}"/>
    <cellStyle name="Normal 2 9" xfId="102" xr:uid="{00000000-0005-0000-0000-000088000000}"/>
    <cellStyle name="Normal 2 9 2" xfId="125" xr:uid="{00000000-0005-0000-0000-000089000000}"/>
    <cellStyle name="Normal 2 9 3" xfId="253" xr:uid="{00000000-0005-0000-0000-00008A000000}"/>
    <cellStyle name="Normal 2 9 3 2" xfId="274" xr:uid="{00000000-0005-0000-0000-00008B000000}"/>
    <cellStyle name="Normal 20" xfId="89" xr:uid="{00000000-0005-0000-0000-00008C000000}"/>
    <cellStyle name="Normal 21" xfId="25" xr:uid="{00000000-0005-0000-0000-00008D000000}"/>
    <cellStyle name="Normal 22" xfId="121" xr:uid="{00000000-0005-0000-0000-00008E000000}"/>
    <cellStyle name="Normal 22 2" xfId="277" xr:uid="{00000000-0005-0000-0000-00008F000000}"/>
    <cellStyle name="Normal 23" xfId="123" xr:uid="{00000000-0005-0000-0000-000090000000}"/>
    <cellStyle name="Normal 24" xfId="2" xr:uid="{00000000-0005-0000-0000-000091000000}"/>
    <cellStyle name="Normal 24 2" xfId="27" xr:uid="{00000000-0005-0000-0000-000092000000}"/>
    <cellStyle name="Normal 24 2 2" xfId="46" xr:uid="{00000000-0005-0000-0000-000093000000}"/>
    <cellStyle name="Normal 24 2 2 2" xfId="58" xr:uid="{00000000-0005-0000-0000-000094000000}"/>
    <cellStyle name="Normal 24 3" xfId="72" xr:uid="{00000000-0005-0000-0000-000095000000}"/>
    <cellStyle name="Normal 25" xfId="124" xr:uid="{00000000-0005-0000-0000-000096000000}"/>
    <cellStyle name="Normal 26" xfId="132" xr:uid="{00000000-0005-0000-0000-000097000000}"/>
    <cellStyle name="Normal 27" xfId="139" xr:uid="{00000000-0005-0000-0000-000098000000}"/>
    <cellStyle name="Normal 28" xfId="148" xr:uid="{00000000-0005-0000-0000-000099000000}"/>
    <cellStyle name="Normal 29" xfId="150" xr:uid="{00000000-0005-0000-0000-00009A000000}"/>
    <cellStyle name="Normal 3" xfId="7" xr:uid="{00000000-0005-0000-0000-00009B000000}"/>
    <cellStyle name="Normal 3 2" xfId="43" xr:uid="{00000000-0005-0000-0000-00009C000000}"/>
    <cellStyle name="Normal 3 2 2" xfId="55" xr:uid="{00000000-0005-0000-0000-00009D000000}"/>
    <cellStyle name="Normal 3 3" xfId="71" xr:uid="{00000000-0005-0000-0000-00009E000000}"/>
    <cellStyle name="Normal 3 4" xfId="79" xr:uid="{00000000-0005-0000-0000-00009F000000}"/>
    <cellStyle name="Normal 3 5" xfId="115" xr:uid="{00000000-0005-0000-0000-0000A0000000}"/>
    <cellStyle name="Normal 3 6" xfId="129" xr:uid="{00000000-0005-0000-0000-0000A1000000}"/>
    <cellStyle name="Normal 3 7" xfId="142" xr:uid="{00000000-0005-0000-0000-0000A2000000}"/>
    <cellStyle name="Normal 3 7 2" xfId="178" xr:uid="{00000000-0005-0000-0000-0000A3000000}"/>
    <cellStyle name="Normal 3 7 2 2" xfId="278" xr:uid="{00000000-0005-0000-0000-0000A4000000}"/>
    <cellStyle name="Normal 3 7 3" xfId="269" xr:uid="{00000000-0005-0000-0000-0000A5000000}"/>
    <cellStyle name="Normal 30" xfId="152" xr:uid="{00000000-0005-0000-0000-0000A6000000}"/>
    <cellStyle name="Normal 31" xfId="158" xr:uid="{00000000-0005-0000-0000-0000A7000000}"/>
    <cellStyle name="Normal 32" xfId="165" xr:uid="{00000000-0005-0000-0000-0000A8000000}"/>
    <cellStyle name="Normal 33" xfId="182" xr:uid="{00000000-0005-0000-0000-0000A9000000}"/>
    <cellStyle name="Normal 34" xfId="186" xr:uid="{00000000-0005-0000-0000-0000AA000000}"/>
    <cellStyle name="Normal 35" xfId="190" xr:uid="{00000000-0005-0000-0000-0000AB000000}"/>
    <cellStyle name="Normal 36" xfId="192" xr:uid="{00000000-0005-0000-0000-0000AC000000}"/>
    <cellStyle name="Normal 37" xfId="196" xr:uid="{00000000-0005-0000-0000-0000AD000000}"/>
    <cellStyle name="Normal 37 2" xfId="284" xr:uid="{12567D0C-ABF0-489F-A15A-CCE2A386E7AC}"/>
    <cellStyle name="Normal 38" xfId="198" xr:uid="{00000000-0005-0000-0000-0000AE000000}"/>
    <cellStyle name="Normal 39" xfId="202" xr:uid="{00000000-0005-0000-0000-0000AF000000}"/>
    <cellStyle name="Normal 4" xfId="8" xr:uid="{00000000-0005-0000-0000-0000B0000000}"/>
    <cellStyle name="Normal 4 10" xfId="170" xr:uid="{00000000-0005-0000-0000-0000B1000000}"/>
    <cellStyle name="Normal 4 2" xfId="37" xr:uid="{00000000-0005-0000-0000-0000B2000000}"/>
    <cellStyle name="Normal 4 2 2" xfId="177" xr:uid="{00000000-0005-0000-0000-0000B3000000}"/>
    <cellStyle name="Normal 4 3" xfId="47" xr:uid="{00000000-0005-0000-0000-0000B4000000}"/>
    <cellStyle name="Normal 4 4" xfId="51" xr:uid="{00000000-0005-0000-0000-0000B5000000}"/>
    <cellStyle name="Normal 4 5" xfId="75" xr:uid="{00000000-0005-0000-0000-0000B6000000}"/>
    <cellStyle name="Normal 4 6" xfId="99" xr:uid="{00000000-0005-0000-0000-0000B7000000}"/>
    <cellStyle name="Normal 4 7" xfId="113" xr:uid="{00000000-0005-0000-0000-0000B8000000}"/>
    <cellStyle name="Normal 4 8" xfId="133" xr:uid="{00000000-0005-0000-0000-0000B9000000}"/>
    <cellStyle name="Normal 4 9" xfId="155" xr:uid="{00000000-0005-0000-0000-0000BA000000}"/>
    <cellStyle name="Normal 40" xfId="247" xr:uid="{00000000-0005-0000-0000-0000BB000000}"/>
    <cellStyle name="Normal 41" xfId="248" xr:uid="{00000000-0005-0000-0000-0000BC000000}"/>
    <cellStyle name="Normal 42" xfId="259" xr:uid="{00000000-0005-0000-0000-0000BD000000}"/>
    <cellStyle name="Normal 43" xfId="262" xr:uid="{00000000-0005-0000-0000-0000BE000000}"/>
    <cellStyle name="Normal 44" xfId="264" xr:uid="{00000000-0005-0000-0000-0000BF000000}"/>
    <cellStyle name="Normal 45" xfId="266" xr:uid="{00000000-0005-0000-0000-0000C0000000}"/>
    <cellStyle name="Normal 46" xfId="267" xr:uid="{00000000-0005-0000-0000-0000C1000000}"/>
    <cellStyle name="Normal 47" xfId="281" xr:uid="{00000000-0005-0000-0000-0000C2000000}"/>
    <cellStyle name="Normal 48" xfId="283" xr:uid="{6806DDDC-9CFB-45DC-AEC3-9FA2C5AD896A}"/>
    <cellStyle name="Normal 49" xfId="287" xr:uid="{FBE680CA-CAED-424E-9D81-D4D215C485E4}"/>
    <cellStyle name="Normal 5" xfId="13" xr:uid="{00000000-0005-0000-0000-0000C3000000}"/>
    <cellStyle name="Normal 5 2" xfId="78" xr:uid="{00000000-0005-0000-0000-0000C4000000}"/>
    <cellStyle name="Normal 6" xfId="17" xr:uid="{00000000-0005-0000-0000-0000C5000000}"/>
    <cellStyle name="Normal 6 2" xfId="60" xr:uid="{00000000-0005-0000-0000-0000C6000000}"/>
    <cellStyle name="Normal 6 2 2" xfId="95" xr:uid="{00000000-0005-0000-0000-0000C7000000}"/>
    <cellStyle name="Normal 6 2 2 2" xfId="118" xr:uid="{00000000-0005-0000-0000-0000C8000000}"/>
    <cellStyle name="Normal 7" xfId="20" xr:uid="{00000000-0005-0000-0000-0000C9000000}"/>
    <cellStyle name="Normal 7 2" xfId="144" xr:uid="{00000000-0005-0000-0000-0000CA000000}"/>
    <cellStyle name="Normal 7 3" xfId="166" xr:uid="{00000000-0005-0000-0000-0000CB000000}"/>
    <cellStyle name="Normal 7 4" xfId="280" xr:uid="{00000000-0005-0000-0000-0000CC000000}"/>
    <cellStyle name="Normal 8" xfId="33" xr:uid="{00000000-0005-0000-0000-0000CD000000}"/>
    <cellStyle name="Normal 9" xfId="15" xr:uid="{00000000-0005-0000-0000-0000CE000000}"/>
    <cellStyle name="Notas 2" xfId="219" xr:uid="{00000000-0005-0000-0000-0000CF000000}"/>
    <cellStyle name="Porcentaje" xfId="138" builtinId="5"/>
    <cellStyle name="Porcentaje 10" xfId="45" xr:uid="{00000000-0005-0000-0000-0000D1000000}"/>
    <cellStyle name="Porcentaje 10 2" xfId="56" xr:uid="{00000000-0005-0000-0000-0000D2000000}"/>
    <cellStyle name="Porcentaje 10 2 2" xfId="98" xr:uid="{00000000-0005-0000-0000-0000D3000000}"/>
    <cellStyle name="Porcentaje 10 2 2 2" xfId="110" xr:uid="{00000000-0005-0000-0000-0000D4000000}"/>
    <cellStyle name="Porcentaje 11" xfId="63" xr:uid="{00000000-0005-0000-0000-0000D5000000}"/>
    <cellStyle name="Porcentaje 12" xfId="65" xr:uid="{00000000-0005-0000-0000-0000D6000000}"/>
    <cellStyle name="Porcentaje 13" xfId="67" xr:uid="{00000000-0005-0000-0000-0000D7000000}"/>
    <cellStyle name="Porcentaje 14" xfId="70" xr:uid="{00000000-0005-0000-0000-0000D8000000}"/>
    <cellStyle name="Porcentaje 15" xfId="82" xr:uid="{00000000-0005-0000-0000-0000D9000000}"/>
    <cellStyle name="Porcentaje 16" xfId="87" xr:uid="{00000000-0005-0000-0000-0000DA000000}"/>
    <cellStyle name="Porcentaje 16 2" xfId="119" xr:uid="{00000000-0005-0000-0000-0000DB000000}"/>
    <cellStyle name="Porcentaje 17" xfId="90" xr:uid="{00000000-0005-0000-0000-0000DC000000}"/>
    <cellStyle name="Porcentaje 18" xfId="11" xr:uid="{00000000-0005-0000-0000-0000DD000000}"/>
    <cellStyle name="Porcentaje 18 2" xfId="105" xr:uid="{00000000-0005-0000-0000-0000DE000000}"/>
    <cellStyle name="Porcentaje 18 2 2" xfId="258" xr:uid="{00000000-0005-0000-0000-0000DF000000}"/>
    <cellStyle name="Porcentaje 18 2 2 2" xfId="272" xr:uid="{00000000-0005-0000-0000-0000E0000000}"/>
    <cellStyle name="Porcentaje 19" xfId="92" xr:uid="{00000000-0005-0000-0000-0000E1000000}"/>
    <cellStyle name="Porcentaje 2" xfId="5" xr:uid="{00000000-0005-0000-0000-0000E2000000}"/>
    <cellStyle name="Porcentaje 2 10" xfId="131" xr:uid="{00000000-0005-0000-0000-0000E3000000}"/>
    <cellStyle name="Porcentaje 2 11" xfId="134" xr:uid="{00000000-0005-0000-0000-0000E4000000}"/>
    <cellStyle name="Porcentaje 2 12" xfId="156" xr:uid="{00000000-0005-0000-0000-0000E5000000}"/>
    <cellStyle name="Porcentaje 2 13" xfId="171" xr:uid="{00000000-0005-0000-0000-0000E6000000}"/>
    <cellStyle name="Porcentaje 2 13 2" xfId="273" xr:uid="{00000000-0005-0000-0000-0000E7000000}"/>
    <cellStyle name="Porcentaje 2 2" xfId="48" xr:uid="{00000000-0005-0000-0000-0000E8000000}"/>
    <cellStyle name="Porcentaje 2 3" xfId="52" xr:uid="{00000000-0005-0000-0000-0000E9000000}"/>
    <cellStyle name="Porcentaje 2 4" xfId="77" xr:uid="{00000000-0005-0000-0000-0000EA000000}"/>
    <cellStyle name="Porcentaje 2 5" xfId="50" xr:uid="{00000000-0005-0000-0000-0000EB000000}"/>
    <cellStyle name="Porcentaje 2 6" xfId="100" xr:uid="{00000000-0005-0000-0000-0000EC000000}"/>
    <cellStyle name="Porcentaje 2 7" xfId="107" xr:uid="{00000000-0005-0000-0000-0000ED000000}"/>
    <cellStyle name="Porcentaje 2 7 2" xfId="255" xr:uid="{00000000-0005-0000-0000-0000EE000000}"/>
    <cellStyle name="Porcentaje 2 8" xfId="114" xr:uid="{00000000-0005-0000-0000-0000EF000000}"/>
    <cellStyle name="Porcentaje 2 9" xfId="128" xr:uid="{00000000-0005-0000-0000-0000F0000000}"/>
    <cellStyle name="Porcentaje 20" xfId="122" xr:uid="{00000000-0005-0000-0000-0000F1000000}"/>
    <cellStyle name="Porcentaje 21" xfId="127" xr:uid="{00000000-0005-0000-0000-0000F2000000}"/>
    <cellStyle name="Porcentaje 22" xfId="4" xr:uid="{00000000-0005-0000-0000-0000F3000000}"/>
    <cellStyle name="Porcentaje 22 2" xfId="28" xr:uid="{00000000-0005-0000-0000-0000F4000000}"/>
    <cellStyle name="Porcentaje 22 3" xfId="73" xr:uid="{00000000-0005-0000-0000-0000F5000000}"/>
    <cellStyle name="Porcentaje 23" xfId="137" xr:uid="{00000000-0005-0000-0000-0000F6000000}"/>
    <cellStyle name="Porcentaje 24" xfId="141" xr:uid="{00000000-0005-0000-0000-0000F7000000}"/>
    <cellStyle name="Porcentaje 25" xfId="149" xr:uid="{00000000-0005-0000-0000-0000F8000000}"/>
    <cellStyle name="Porcentaje 26" xfId="154" xr:uid="{00000000-0005-0000-0000-0000F9000000}"/>
    <cellStyle name="Porcentaje 27" xfId="159" xr:uid="{00000000-0005-0000-0000-0000FA000000}"/>
    <cellStyle name="Porcentaje 28" xfId="162" xr:uid="{00000000-0005-0000-0000-0000FB000000}"/>
    <cellStyle name="Porcentaje 29" xfId="163" xr:uid="{00000000-0005-0000-0000-0000FC000000}"/>
    <cellStyle name="Porcentaje 3" xfId="14" xr:uid="{00000000-0005-0000-0000-0000FD000000}"/>
    <cellStyle name="Porcentaje 3 2" xfId="39" xr:uid="{00000000-0005-0000-0000-0000FE000000}"/>
    <cellStyle name="Porcentaje 30" xfId="169" xr:uid="{00000000-0005-0000-0000-0000FF000000}"/>
    <cellStyle name="Porcentaje 31" xfId="184" xr:uid="{00000000-0005-0000-0000-000000010000}"/>
    <cellStyle name="Porcentaje 32" xfId="193" xr:uid="{00000000-0005-0000-0000-000001010000}"/>
    <cellStyle name="Porcentaje 33" xfId="197" xr:uid="{00000000-0005-0000-0000-000002010000}"/>
    <cellStyle name="Porcentaje 33 2" xfId="285" xr:uid="{E02B0DAE-9A35-4EFC-ACEB-FB5981F6880C}"/>
    <cellStyle name="Porcentaje 34" xfId="200" xr:uid="{00000000-0005-0000-0000-000003010000}"/>
    <cellStyle name="Porcentaje 35" xfId="203" xr:uid="{00000000-0005-0000-0000-000004010000}"/>
    <cellStyle name="Porcentaje 36" xfId="249" xr:uid="{00000000-0005-0000-0000-000005010000}"/>
    <cellStyle name="Porcentaje 37" xfId="251" xr:uid="{00000000-0005-0000-0000-000006010000}"/>
    <cellStyle name="Porcentaje 38" xfId="260" xr:uid="{00000000-0005-0000-0000-000007010000}"/>
    <cellStyle name="Porcentaje 39" xfId="265" xr:uid="{00000000-0005-0000-0000-000008010000}"/>
    <cellStyle name="Porcentaje 4" xfId="18" xr:uid="{00000000-0005-0000-0000-000009010000}"/>
    <cellStyle name="Porcentaje 4 2" xfId="61" xr:uid="{00000000-0005-0000-0000-00000A010000}"/>
    <cellStyle name="Porcentaje 4 2 2" xfId="96" xr:uid="{00000000-0005-0000-0000-00000B010000}"/>
    <cellStyle name="Porcentaje 4 2 2 2" xfId="120" xr:uid="{00000000-0005-0000-0000-00000C010000}"/>
    <cellStyle name="Porcentaje 40" xfId="282" xr:uid="{00000000-0005-0000-0000-00000D010000}"/>
    <cellStyle name="Porcentaje 41" xfId="286" xr:uid="{25E8BF5C-3669-440B-B462-60E2F09A12F4}"/>
    <cellStyle name="Porcentaje 5" xfId="22" xr:uid="{00000000-0005-0000-0000-00000E010000}"/>
    <cellStyle name="Porcentaje 6" xfId="31" xr:uid="{00000000-0005-0000-0000-00000F010000}"/>
    <cellStyle name="Porcentaje 7" xfId="34" xr:uid="{00000000-0005-0000-0000-000010010000}"/>
    <cellStyle name="Porcentaje 8" xfId="36" xr:uid="{00000000-0005-0000-0000-000011010000}"/>
    <cellStyle name="Porcentaje 9" xfId="41" xr:uid="{00000000-0005-0000-0000-000012010000}"/>
    <cellStyle name="Salida 2" xfId="214" xr:uid="{00000000-0005-0000-0000-000013010000}"/>
    <cellStyle name="Texto de advertencia 2" xfId="218" xr:uid="{00000000-0005-0000-0000-000014010000}"/>
    <cellStyle name="Texto explicativo 2" xfId="220" xr:uid="{00000000-0005-0000-0000-000015010000}"/>
    <cellStyle name="Título 2 2" xfId="207" xr:uid="{00000000-0005-0000-0000-000016010000}"/>
    <cellStyle name="Título 3 2" xfId="208" xr:uid="{00000000-0005-0000-0000-000017010000}"/>
    <cellStyle name="Título 4" xfId="246" xr:uid="{00000000-0005-0000-0000-000018010000}"/>
    <cellStyle name="Título 5" xfId="205" xr:uid="{00000000-0005-0000-0000-000019010000}"/>
    <cellStyle name="Total 2" xfId="221" xr:uid="{00000000-0005-0000-0000-00001A010000}"/>
  </cellStyles>
  <dxfs count="0"/>
  <tableStyles count="0" defaultTableStyle="TableStyleMedium2" defaultPivotStyle="PivotStyleLight16"/>
  <colors>
    <mruColors>
      <color rgb="FF7C878E"/>
      <color rgb="FF606868"/>
      <color rgb="FFBF9000"/>
      <color rgb="FFE7E6E6"/>
      <color rgb="FFFFE79B"/>
      <color rgb="FFFBBB27"/>
      <color rgb="FFAFB7BC"/>
      <color rgb="FFFFE699"/>
      <color rgb="FF76717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onnections" Target="connection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4.xml"/><Relationship Id="rId1" Type="http://schemas.microsoft.com/office/2011/relationships/chartStyle" Target="style54.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55.xml"/><Relationship Id="rId1" Type="http://schemas.microsoft.com/office/2011/relationships/chartStyle" Target="style55.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56.xml"/><Relationship Id="rId1" Type="http://schemas.microsoft.com/office/2011/relationships/chartStyle" Target="style56.xml"/></Relationships>
</file>

<file path=xl/charts/_rels/chart10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0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0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0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0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5.xml"/><Relationship Id="rId1" Type="http://schemas.microsoft.com/office/2011/relationships/chartStyle" Target="style15.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6.xml"/><Relationship Id="rId1" Type="http://schemas.microsoft.com/office/2011/relationships/chartStyle" Target="style16.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17.xml"/><Relationship Id="rId1" Type="http://schemas.microsoft.com/office/2011/relationships/chartStyle" Target="style1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20.xml"/><Relationship Id="rId1" Type="http://schemas.microsoft.com/office/2011/relationships/chartStyle" Target="style20.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21.xml"/><Relationship Id="rId1" Type="http://schemas.microsoft.com/office/2011/relationships/chartStyle" Target="style21.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22.xml"/><Relationship Id="rId1" Type="http://schemas.microsoft.com/office/2011/relationships/chartStyle" Target="style22.xml"/></Relationships>
</file>

<file path=xl/charts/_rels/chart6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27.xml"/><Relationship Id="rId1" Type="http://schemas.microsoft.com/office/2011/relationships/chartStyle" Target="style27.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28.xml"/><Relationship Id="rId1" Type="http://schemas.microsoft.com/office/2011/relationships/chartStyle" Target="style28.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29.xml"/><Relationship Id="rId1" Type="http://schemas.microsoft.com/office/2011/relationships/chartStyle" Target="style29.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30.xml"/><Relationship Id="rId1" Type="http://schemas.microsoft.com/office/2011/relationships/chartStyle" Target="style30.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31.xml"/><Relationship Id="rId1" Type="http://schemas.microsoft.com/office/2011/relationships/chartStyle" Target="style31.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32.xml"/><Relationship Id="rId1" Type="http://schemas.microsoft.com/office/2011/relationships/chartStyle" Target="style32.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33.xml"/><Relationship Id="rId1" Type="http://schemas.microsoft.com/office/2011/relationships/chartStyle" Target="style3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34.xml"/><Relationship Id="rId1" Type="http://schemas.microsoft.com/office/2011/relationships/chartStyle" Target="style34.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35.xml"/><Relationship Id="rId1" Type="http://schemas.microsoft.com/office/2011/relationships/chartStyle" Target="style35.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36.xml"/><Relationship Id="rId1" Type="http://schemas.microsoft.com/office/2011/relationships/chartStyle" Target="style36.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37.xml"/><Relationship Id="rId1" Type="http://schemas.microsoft.com/office/2011/relationships/chartStyle" Target="style37.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38.xml"/><Relationship Id="rId1" Type="http://schemas.microsoft.com/office/2011/relationships/chartStyle" Target="style38.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39.xml"/><Relationship Id="rId1" Type="http://schemas.microsoft.com/office/2011/relationships/chartStyle" Target="style39.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0.xml"/><Relationship Id="rId1" Type="http://schemas.microsoft.com/office/2011/relationships/chartStyle" Target="style40.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1.xml"/><Relationship Id="rId1" Type="http://schemas.microsoft.com/office/2011/relationships/chartStyle" Target="style41.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42.xml"/><Relationship Id="rId1" Type="http://schemas.microsoft.com/office/2011/relationships/chartStyle" Target="style42.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43.xml"/><Relationship Id="rId1" Type="http://schemas.microsoft.com/office/2011/relationships/chartStyle" Target="style43.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44.xml"/><Relationship Id="rId1" Type="http://schemas.microsoft.com/office/2011/relationships/chartStyle" Target="style44.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45.xml"/><Relationship Id="rId1" Type="http://schemas.microsoft.com/office/2011/relationships/chartStyle" Target="style45.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46.xml"/><Relationship Id="rId1" Type="http://schemas.microsoft.com/office/2011/relationships/chartStyle" Target="style46.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47.xml"/><Relationship Id="rId1" Type="http://schemas.microsoft.com/office/2011/relationships/chartStyle" Target="style47.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48.xml"/><Relationship Id="rId1" Type="http://schemas.microsoft.com/office/2011/relationships/chartStyle" Target="style48.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49.xml"/><Relationship Id="rId1" Type="http://schemas.microsoft.com/office/2011/relationships/chartStyle" Target="style49.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50.xml"/><Relationship Id="rId1" Type="http://schemas.microsoft.com/office/2011/relationships/chartStyle" Target="style50.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1.xml"/><Relationship Id="rId1" Type="http://schemas.microsoft.com/office/2011/relationships/chartStyle" Target="style51.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2.xml"/><Relationship Id="rId1" Type="http://schemas.microsoft.com/office/2011/relationships/chartStyle" Target="style52.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53.xml"/><Relationship Id="rId1" Type="http://schemas.microsoft.com/office/2011/relationships/chartStyle" Target="style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'F15'!$A$7:$A$42</c:f>
              <c:numCache>
                <c:formatCode>mmm\-yy</c:formatCode>
                <c:ptCount val="36"/>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numCache>
            </c:numRef>
          </c:cat>
          <c:val>
            <c:numRef>
              <c:f>'F15'!$B$7:$B$42</c:f>
              <c:numCache>
                <c:formatCode>General</c:formatCode>
                <c:ptCount val="36"/>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dLbl>
              <c:idx val="25"/>
              <c:layout>
                <c:manualLayout>
                  <c:x val="-4.892966046668246E-3"/>
                  <c:y val="6.720836978710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17-4427-83D7-8D2B7B9F2C34}"/>
                </c:ext>
              </c:extLst>
            </c:dLbl>
            <c:dLbl>
              <c:idx val="26"/>
              <c:layout>
                <c:manualLayout>
                  <c:x val="-1.8935965250267233E-2"/>
                  <c:y val="-8.225066519060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D-44A5-B17F-AEDE7DC0E0A2}"/>
                </c:ext>
              </c:extLst>
            </c:dLbl>
            <c:dLbl>
              <c:idx val="2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D-4AB9-A5A6-894DD59FCC1E}"/>
                </c:ext>
              </c:extLst>
            </c:dLbl>
            <c:dLbl>
              <c:idx val="28"/>
              <c:layout>
                <c:manualLayout>
                  <c:x val="-9.4679826251337328E-3"/>
                  <c:y val="-9.1429332146879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D-4459-AAD6-D2CFAC82D861}"/>
                </c:ext>
              </c:extLst>
            </c:dLbl>
            <c:dLbl>
              <c:idx val="29"/>
              <c:layout>
                <c:manualLayout>
                  <c:x val="-3.3150166026943589E-3"/>
                  <c:y val="-4.431175269757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D-43C4-AE2F-3D6CF5CB7926}"/>
                </c:ext>
              </c:extLst>
            </c:dLbl>
            <c:dLbl>
              <c:idx val="30"/>
              <c:layout>
                <c:manualLayout>
                  <c:x val="-2.3828873071580627E-2"/>
                  <c:y val="0.12229367162438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D-43C4-AE2F-3D6CF5CB7926}"/>
                </c:ext>
              </c:extLst>
            </c:dLbl>
            <c:dLbl>
              <c:idx val="31"/>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67-4BB4-99E0-840588A470FF}"/>
                </c:ext>
              </c:extLst>
            </c:dLbl>
            <c:dLbl>
              <c:idx val="32"/>
              <c:layout>
                <c:manualLayout>
                  <c:x val="-1.7940875504450792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B-446F-93DA-ABB31BB0624E}"/>
                </c:ext>
              </c:extLst>
            </c:dLbl>
            <c:dLbl>
              <c:idx val="33"/>
              <c:layout>
                <c:manualLayout>
                  <c:x val="4.0774717055569662E-3"/>
                  <c:y val="9.02777777777777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5.1392453376840057E-2"/>
                      <c:h val="0.16196777486147565"/>
                    </c:manualLayout>
                  </c15:layout>
                </c:ext>
                <c:ext xmlns:c16="http://schemas.microsoft.com/office/drawing/2014/chart" uri="{C3380CC4-5D6E-409C-BE32-E72D297353CC}">
                  <c16:uniqueId val="{00000000-DCAD-432C-8FE6-B6E5EAE8A89C}"/>
                </c:ext>
              </c:extLst>
            </c:dLbl>
            <c:dLbl>
              <c:idx val="34"/>
              <c:layout>
                <c:manualLayout>
                  <c:x val="1.6309886822227883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5-4220-A8F0-D8B5AE5A8BA7}"/>
                </c:ext>
              </c:extLst>
            </c:dLbl>
            <c:dLbl>
              <c:idx val="35"/>
              <c:layout>
                <c:manualLayout>
                  <c:x val="-8.1549434111139428E-3"/>
                  <c:y val="-7.4074074074074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C-4C28-8D7D-742A2183A0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'F15'!$A$7:$A$42</c:f>
              <c:numCache>
                <c:formatCode>mmm\-yy</c:formatCode>
                <c:ptCount val="36"/>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numCache>
            </c:numRef>
          </c:cat>
          <c:val>
            <c:numRef>
              <c:f>'F15'!$C$7:$C$42</c:f>
              <c:numCache>
                <c:formatCode>0.00</c:formatCode>
                <c:ptCount val="36"/>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pt idx="25">
                  <c:v>38.098006644518271</c:v>
                </c:pt>
                <c:pt idx="26">
                  <c:v>39.03</c:v>
                </c:pt>
                <c:pt idx="27">
                  <c:v>38.228476821192046</c:v>
                </c:pt>
                <c:pt idx="28">
                  <c:v>39.168526140063797</c:v>
                </c:pt>
                <c:pt idx="29">
                  <c:v>39.909999999999997</c:v>
                </c:pt>
                <c:pt idx="30">
                  <c:v>40.9</c:v>
                </c:pt>
                <c:pt idx="31">
                  <c:v>39.04</c:v>
                </c:pt>
                <c:pt idx="32">
                  <c:v>40.463458110516932</c:v>
                </c:pt>
                <c:pt idx="33">
                  <c:v>39.485049833887047</c:v>
                </c:pt>
                <c:pt idx="34">
                  <c:v>38.696013289036543</c:v>
                </c:pt>
                <c:pt idx="35">
                  <c:v>43.421926910298993</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8914-4A48-8E40-5F65FD2E7E47}"/>
              </c:ext>
            </c:extLst>
          </c:dPt>
          <c:dPt>
            <c:idx val="2"/>
            <c:invertIfNegative val="0"/>
            <c:bubble3D val="0"/>
            <c:extLst>
              <c:ext xmlns:c16="http://schemas.microsoft.com/office/drawing/2014/chart" uri="{C3380CC4-5D6E-409C-BE32-E72D297353CC}">
                <c16:uniqueId val="{00000001-8914-4A48-8E40-5F65FD2E7E47}"/>
              </c:ext>
            </c:extLst>
          </c:dPt>
          <c:dPt>
            <c:idx val="3"/>
            <c:invertIfNegative val="0"/>
            <c:bubble3D val="0"/>
            <c:extLst>
              <c:ext xmlns:c16="http://schemas.microsoft.com/office/drawing/2014/chart" uri="{C3380CC4-5D6E-409C-BE32-E72D297353CC}">
                <c16:uniqueId val="{00000002-8914-4A48-8E40-5F65FD2E7E47}"/>
              </c:ext>
            </c:extLst>
          </c:dPt>
          <c:dPt>
            <c:idx val="8"/>
            <c:invertIfNegative val="0"/>
            <c:bubble3D val="0"/>
            <c:extLst>
              <c:ext xmlns:c16="http://schemas.microsoft.com/office/drawing/2014/chart" uri="{C3380CC4-5D6E-409C-BE32-E72D297353CC}">
                <c16:uniqueId val="{00000003-8914-4A48-8E40-5F65FD2E7E47}"/>
              </c:ext>
            </c:extLst>
          </c:dPt>
          <c:dPt>
            <c:idx val="9"/>
            <c:invertIfNegative val="0"/>
            <c:bubble3D val="0"/>
            <c:extLst>
              <c:ext xmlns:c16="http://schemas.microsoft.com/office/drawing/2014/chart" uri="{C3380CC4-5D6E-409C-BE32-E72D297353CC}">
                <c16:uniqueId val="{00000004-8914-4A48-8E40-5F65FD2E7E47}"/>
              </c:ext>
            </c:extLst>
          </c:dPt>
          <c:dPt>
            <c:idx val="10"/>
            <c:invertIfNegative val="0"/>
            <c:bubble3D val="0"/>
            <c:extLst>
              <c:ext xmlns:c16="http://schemas.microsoft.com/office/drawing/2014/chart" uri="{C3380CC4-5D6E-409C-BE32-E72D297353CC}">
                <c16:uniqueId val="{00000005-8914-4A48-8E40-5F65FD2E7E47}"/>
              </c:ext>
            </c:extLst>
          </c:dPt>
          <c:dPt>
            <c:idx val="11"/>
            <c:invertIfNegative val="0"/>
            <c:bubble3D val="0"/>
            <c:extLst>
              <c:ext xmlns:c16="http://schemas.microsoft.com/office/drawing/2014/chart" uri="{C3380CC4-5D6E-409C-BE32-E72D297353CC}">
                <c16:uniqueId val="{00000006-8914-4A48-8E40-5F65FD2E7E47}"/>
              </c:ext>
            </c:extLst>
          </c:dPt>
          <c:dPt>
            <c:idx val="13"/>
            <c:invertIfNegative val="0"/>
            <c:bubble3D val="0"/>
            <c:extLst>
              <c:ext xmlns:c16="http://schemas.microsoft.com/office/drawing/2014/chart" uri="{C3380CC4-5D6E-409C-BE32-E72D297353CC}">
                <c16:uniqueId val="{00000007-8914-4A48-8E40-5F65FD2E7E47}"/>
              </c:ext>
            </c:extLst>
          </c:dPt>
          <c:dPt>
            <c:idx val="15"/>
            <c:invertIfNegative val="0"/>
            <c:bubble3D val="0"/>
            <c:extLst>
              <c:ext xmlns:c16="http://schemas.microsoft.com/office/drawing/2014/chart" uri="{C3380CC4-5D6E-409C-BE32-E72D297353CC}">
                <c16:uniqueId val="{00000008-8914-4A48-8E40-5F65FD2E7E47}"/>
              </c:ext>
            </c:extLst>
          </c:dPt>
          <c:dPt>
            <c:idx val="16"/>
            <c:invertIfNegative val="0"/>
            <c:bubble3D val="0"/>
            <c:extLst>
              <c:ext xmlns:c16="http://schemas.microsoft.com/office/drawing/2014/chart" uri="{C3380CC4-5D6E-409C-BE32-E72D297353CC}">
                <c16:uniqueId val="{00000009-8914-4A48-8E40-5F65FD2E7E47}"/>
              </c:ext>
            </c:extLst>
          </c:dPt>
          <c:dPt>
            <c:idx val="17"/>
            <c:invertIfNegative val="0"/>
            <c:bubble3D val="0"/>
            <c:extLst>
              <c:ext xmlns:c16="http://schemas.microsoft.com/office/drawing/2014/chart" uri="{C3380CC4-5D6E-409C-BE32-E72D297353CC}">
                <c16:uniqueId val="{0000000A-8914-4A48-8E40-5F65FD2E7E47}"/>
              </c:ext>
            </c:extLst>
          </c:dPt>
          <c:dPt>
            <c:idx val="19"/>
            <c:invertIfNegative val="0"/>
            <c:bubble3D val="0"/>
            <c:extLst>
              <c:ext xmlns:c16="http://schemas.microsoft.com/office/drawing/2014/chart" uri="{C3380CC4-5D6E-409C-BE32-E72D297353CC}">
                <c16:uniqueId val="{0000000B-8914-4A48-8E40-5F65FD2E7E47}"/>
              </c:ext>
            </c:extLst>
          </c:dPt>
          <c:dPt>
            <c:idx val="20"/>
            <c:invertIfNegative val="0"/>
            <c:bubble3D val="0"/>
            <c:extLst>
              <c:ext xmlns:c16="http://schemas.microsoft.com/office/drawing/2014/chart" uri="{C3380CC4-5D6E-409C-BE32-E72D297353CC}">
                <c16:uniqueId val="{0000000C-8914-4A48-8E40-5F65FD2E7E47}"/>
              </c:ext>
            </c:extLst>
          </c:dPt>
          <c:dPt>
            <c:idx val="21"/>
            <c:invertIfNegative val="0"/>
            <c:bubble3D val="0"/>
            <c:spPr>
              <a:solidFill>
                <a:srgbClr val="FBBB27"/>
              </a:solidFill>
              <a:ln>
                <a:noFill/>
              </a:ln>
              <a:effectLst/>
            </c:spPr>
            <c:extLst>
              <c:ext xmlns:c16="http://schemas.microsoft.com/office/drawing/2014/chart" uri="{C3380CC4-5D6E-409C-BE32-E72D297353CC}">
                <c16:uniqueId val="{0000000E-8914-4A48-8E40-5F65FD2E7E47}"/>
              </c:ext>
            </c:extLst>
          </c:dPt>
          <c:dPt>
            <c:idx val="22"/>
            <c:invertIfNegative val="0"/>
            <c:bubble3D val="0"/>
            <c:extLst>
              <c:ext xmlns:c16="http://schemas.microsoft.com/office/drawing/2014/chart" uri="{C3380CC4-5D6E-409C-BE32-E72D297353CC}">
                <c16:uniqueId val="{0000000F-8914-4A48-8E40-5F65FD2E7E47}"/>
              </c:ext>
            </c:extLst>
          </c:dPt>
          <c:dPt>
            <c:idx val="24"/>
            <c:invertIfNegative val="0"/>
            <c:bubble3D val="0"/>
            <c:extLst>
              <c:ext xmlns:c16="http://schemas.microsoft.com/office/drawing/2014/chart" uri="{C3380CC4-5D6E-409C-BE32-E72D297353CC}">
                <c16:uniqueId val="{00000010-8914-4A48-8E40-5F65FD2E7E47}"/>
              </c:ext>
            </c:extLst>
          </c:dPt>
          <c:dPt>
            <c:idx val="25"/>
            <c:invertIfNegative val="0"/>
            <c:bubble3D val="0"/>
            <c:extLst>
              <c:ext xmlns:c16="http://schemas.microsoft.com/office/drawing/2014/chart" uri="{C3380CC4-5D6E-409C-BE32-E72D297353CC}">
                <c16:uniqueId val="{00000011-8914-4A48-8E40-5F65FD2E7E47}"/>
              </c:ext>
            </c:extLst>
          </c:dPt>
          <c:dPt>
            <c:idx val="26"/>
            <c:invertIfNegative val="0"/>
            <c:bubble3D val="0"/>
            <c:extLst>
              <c:ext xmlns:c16="http://schemas.microsoft.com/office/drawing/2014/chart" uri="{C3380CC4-5D6E-409C-BE32-E72D297353CC}">
                <c16:uniqueId val="{00000012-8914-4A48-8E40-5F65FD2E7E47}"/>
              </c:ext>
            </c:extLst>
          </c:dPt>
          <c:dPt>
            <c:idx val="28"/>
            <c:invertIfNegative val="0"/>
            <c:bubble3D val="0"/>
            <c:extLst>
              <c:ext xmlns:c16="http://schemas.microsoft.com/office/drawing/2014/chart" uri="{C3380CC4-5D6E-409C-BE32-E72D297353CC}">
                <c16:uniqueId val="{00000013-8914-4A48-8E40-5F65FD2E7E47}"/>
              </c:ext>
            </c:extLst>
          </c:dPt>
          <c:dPt>
            <c:idx val="29"/>
            <c:invertIfNegative val="0"/>
            <c:bubble3D val="0"/>
            <c:extLst>
              <c:ext xmlns:c16="http://schemas.microsoft.com/office/drawing/2014/chart" uri="{C3380CC4-5D6E-409C-BE32-E72D297353CC}">
                <c16:uniqueId val="{00000014-8914-4A48-8E40-5F65FD2E7E47}"/>
              </c:ext>
            </c:extLst>
          </c:dPt>
          <c:dPt>
            <c:idx val="31"/>
            <c:invertIfNegative val="0"/>
            <c:bubble3D val="0"/>
            <c:extLst>
              <c:ext xmlns:c16="http://schemas.microsoft.com/office/drawing/2014/chart" uri="{C3380CC4-5D6E-409C-BE32-E72D297353CC}">
                <c16:uniqueId val="{00000015-8914-4A48-8E40-5F65FD2E7E4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'F24'!$B$7:$B$38</c:f>
              <c:strCache>
                <c:ptCount val="32"/>
                <c:pt idx="0">
                  <c:v>Tabasco</c:v>
                </c:pt>
                <c:pt idx="1">
                  <c:v>Sonora</c:v>
                </c:pt>
                <c:pt idx="2">
                  <c:v>Baja California</c:v>
                </c:pt>
                <c:pt idx="3">
                  <c:v>Guerrero</c:v>
                </c:pt>
                <c:pt idx="4">
                  <c:v>Nuevo León</c:v>
                </c:pt>
                <c:pt idx="5">
                  <c:v>Ciudad de México</c:v>
                </c:pt>
                <c:pt idx="6">
                  <c:v>Quintana Roo</c:v>
                </c:pt>
                <c:pt idx="7">
                  <c:v>Chihuahua</c:v>
                </c:pt>
                <c:pt idx="8">
                  <c:v>Colima</c:v>
                </c:pt>
                <c:pt idx="9">
                  <c:v>Querétaro</c:v>
                </c:pt>
                <c:pt idx="10">
                  <c:v>Coahuila</c:v>
                </c:pt>
                <c:pt idx="11">
                  <c:v>San Luis Potosí</c:v>
                </c:pt>
                <c:pt idx="12">
                  <c:v>Sinaloa</c:v>
                </c:pt>
                <c:pt idx="13">
                  <c:v>Tamaulipas</c:v>
                </c:pt>
                <c:pt idx="14">
                  <c:v>Hidalgo</c:v>
                </c:pt>
                <c:pt idx="15">
                  <c:v>Nayarit</c:v>
                </c:pt>
                <c:pt idx="16">
                  <c:v>Baja California Sur</c:v>
                </c:pt>
                <c:pt idx="17">
                  <c:v>Aguascalientes</c:v>
                </c:pt>
                <c:pt idx="18">
                  <c:v>Tlaxcala</c:v>
                </c:pt>
                <c:pt idx="19">
                  <c:v>Estado de México</c:v>
                </c:pt>
                <c:pt idx="20">
                  <c:v>Veracruz</c:v>
                </c:pt>
                <c:pt idx="21">
                  <c:v>Jalisco</c:v>
                </c:pt>
                <c:pt idx="22">
                  <c:v>Campeche</c:v>
                </c:pt>
                <c:pt idx="23">
                  <c:v>Oaxaca</c:v>
                </c:pt>
                <c:pt idx="24">
                  <c:v>Zacatecas</c:v>
                </c:pt>
                <c:pt idx="25">
                  <c:v>Morelos</c:v>
                </c:pt>
                <c:pt idx="26">
                  <c:v>Durango</c:v>
                </c:pt>
                <c:pt idx="27">
                  <c:v>Puebla</c:v>
                </c:pt>
                <c:pt idx="28">
                  <c:v>Chiapas</c:v>
                </c:pt>
                <c:pt idx="29">
                  <c:v>Guanajuato</c:v>
                </c:pt>
                <c:pt idx="30">
                  <c:v>Yucatán</c:v>
                </c:pt>
                <c:pt idx="31">
                  <c:v>Michoacán</c:v>
                </c:pt>
              </c:strCache>
            </c:strRef>
          </c:cat>
          <c:val>
            <c:numRef>
              <c:f>'F24'!$C$7:$C$38</c:f>
              <c:numCache>
                <c:formatCode>0.00%</c:formatCode>
                <c:ptCount val="32"/>
                <c:pt idx="0">
                  <c:v>9.0018146041177E-2</c:v>
                </c:pt>
                <c:pt idx="1">
                  <c:v>9.2455486015570867E-2</c:v>
                </c:pt>
                <c:pt idx="2">
                  <c:v>9.6524919632562295E-2</c:v>
                </c:pt>
                <c:pt idx="3">
                  <c:v>9.6795311428393191E-2</c:v>
                </c:pt>
                <c:pt idx="4">
                  <c:v>9.8893770594696409E-2</c:v>
                </c:pt>
                <c:pt idx="5">
                  <c:v>9.9873627059410858E-2</c:v>
                </c:pt>
                <c:pt idx="6">
                  <c:v>0.10029084907096565</c:v>
                </c:pt>
                <c:pt idx="7">
                  <c:v>0.10101056676272818</c:v>
                </c:pt>
                <c:pt idx="8">
                  <c:v>0.10446759530219672</c:v>
                </c:pt>
                <c:pt idx="9">
                  <c:v>0.10491508302291809</c:v>
                </c:pt>
                <c:pt idx="10">
                  <c:v>0.10568333603563947</c:v>
                </c:pt>
                <c:pt idx="11">
                  <c:v>0.10731064598705026</c:v>
                </c:pt>
                <c:pt idx="12">
                  <c:v>0.10876605597884753</c:v>
                </c:pt>
                <c:pt idx="13">
                  <c:v>0.10919856572201428</c:v>
                </c:pt>
                <c:pt idx="14">
                  <c:v>0.10947653910910328</c:v>
                </c:pt>
                <c:pt idx="15">
                  <c:v>0.11026360942130717</c:v>
                </c:pt>
                <c:pt idx="16">
                  <c:v>0.11267206573324205</c:v>
                </c:pt>
                <c:pt idx="17">
                  <c:v>0.11308601649966049</c:v>
                </c:pt>
                <c:pt idx="18">
                  <c:v>0.11350240098315131</c:v>
                </c:pt>
                <c:pt idx="19">
                  <c:v>0.11444778902293543</c:v>
                </c:pt>
                <c:pt idx="20">
                  <c:v>0.11615973766708917</c:v>
                </c:pt>
                <c:pt idx="21">
                  <c:v>0.11655121906563723</c:v>
                </c:pt>
                <c:pt idx="22">
                  <c:v>0.11778844348302867</c:v>
                </c:pt>
                <c:pt idx="23">
                  <c:v>0.11887296908205955</c:v>
                </c:pt>
                <c:pt idx="24">
                  <c:v>0.1195201579227089</c:v>
                </c:pt>
                <c:pt idx="25">
                  <c:v>0.12151177920308605</c:v>
                </c:pt>
                <c:pt idx="26">
                  <c:v>0.12353266547845848</c:v>
                </c:pt>
                <c:pt idx="27">
                  <c:v>0.1236866175261138</c:v>
                </c:pt>
                <c:pt idx="28">
                  <c:v>0.12516634050880635</c:v>
                </c:pt>
                <c:pt idx="29">
                  <c:v>0.12558077162758044</c:v>
                </c:pt>
                <c:pt idx="30">
                  <c:v>0.12694647344810581</c:v>
                </c:pt>
                <c:pt idx="31">
                  <c:v>0.1272043698333577</c:v>
                </c:pt>
              </c:numCache>
            </c:numRef>
          </c:val>
          <c:extLst>
            <c:ext xmlns:c16="http://schemas.microsoft.com/office/drawing/2014/chart" uri="{C3380CC4-5D6E-409C-BE32-E72D297353CC}">
              <c16:uniqueId val="{00000016-8914-4A48-8E40-5F65FD2E7E4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'F24'!$B$40</c:f>
              <c:strCache>
                <c:ptCount val="1"/>
                <c:pt idx="0">
                  <c:v>Nacional</c:v>
                </c:pt>
              </c:strCache>
            </c:strRef>
          </c:tx>
          <c:spPr>
            <a:ln w="50800">
              <a:solidFill>
                <a:srgbClr val="FF6C37"/>
              </a:solidFill>
              <a:prstDash val="sysDot"/>
            </a:ln>
          </c:spPr>
          <c:marker>
            <c:symbol val="circle"/>
            <c:size val="3"/>
          </c:marker>
          <c:dLbls>
            <c:dLbl>
              <c:idx val="0"/>
              <c:layout>
                <c:manualLayout>
                  <c:x val="-5.7727272727272724E-2"/>
                  <c:y val="0.3560191570881225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8914-4A48-8E40-5F65FD2E7E47}"/>
                </c:ext>
              </c:extLst>
            </c:dLbl>
            <c:dLbl>
              <c:idx val="1"/>
              <c:delete val="1"/>
              <c:extLst>
                <c:ext xmlns:c15="http://schemas.microsoft.com/office/drawing/2012/chart" uri="{CE6537A1-D6FC-4f65-9D91-7224C49458BB}"/>
                <c:ext xmlns:c16="http://schemas.microsoft.com/office/drawing/2014/chart" uri="{C3380CC4-5D6E-409C-BE32-E72D297353CC}">
                  <c16:uniqueId val="{00000018-8914-4A48-8E40-5F65FD2E7E47}"/>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'F24'!$D$40:$D$41</c:f>
              <c:numCache>
                <c:formatCode>0.00%</c:formatCode>
                <c:ptCount val="2"/>
                <c:pt idx="0">
                  <c:v>0.10970000000000001</c:v>
                </c:pt>
                <c:pt idx="1">
                  <c:v>0.10970000000000001</c:v>
                </c:pt>
              </c:numCache>
            </c:numRef>
          </c:xVal>
          <c:yVal>
            <c:numRef>
              <c:f>'F24'!$C$40:$C$41</c:f>
              <c:numCache>
                <c:formatCode>General</c:formatCode>
                <c:ptCount val="2"/>
                <c:pt idx="0">
                  <c:v>1</c:v>
                </c:pt>
                <c:pt idx="1">
                  <c:v>0</c:v>
                </c:pt>
              </c:numCache>
            </c:numRef>
          </c:yVal>
          <c:smooth val="0"/>
          <c:extLst>
            <c:ext xmlns:c16="http://schemas.microsoft.com/office/drawing/2014/chart" uri="{C3380CC4-5D6E-409C-BE32-E72D297353CC}">
              <c16:uniqueId val="{00000019-8914-4A48-8E40-5F65FD2E7E47}"/>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73-4F33-B55D-E64642E63C74}"/>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73-4F33-B55D-E64642E63C74}"/>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73-4F33-B55D-E64642E63C74}"/>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73-4F33-B55D-E64642E63C74}"/>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73-4F33-B55D-E64642E63C74}"/>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73-4F33-B55D-E64642E63C74}"/>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73-4F33-B55D-E64642E63C74}"/>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73-4F33-B55D-E64642E63C74}"/>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73-4F33-B55D-E64642E63C74}"/>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73-4F33-B55D-E64642E63C7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73-4F33-B55D-E64642E63C7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73-4F33-B55D-E64642E63C7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73-4F33-B55D-E64642E63C7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73-4F33-B55D-E64642E63C7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73-4F33-B55D-E64642E63C7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73-4F33-B55D-E64642E63C7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73-4F33-B55D-E64642E63C7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73-4F33-B55D-E64642E63C74}"/>
              </c:ext>
            </c:extLst>
          </c:dPt>
          <c:dPt>
            <c:idx val="22"/>
            <c:invertIfNegative val="0"/>
            <c:bubble3D val="0"/>
            <c:spPr>
              <a:solidFill>
                <a:srgbClr val="7C878E"/>
              </a:solidFill>
              <a:ln>
                <a:noFill/>
              </a:ln>
              <a:effectLst/>
            </c:spPr>
            <c:extLst>
              <c:ext xmlns:c16="http://schemas.microsoft.com/office/drawing/2014/chart" uri="{C3380CC4-5D6E-409C-BE32-E72D297353CC}">
                <c16:uniqueId val="{00000025-5373-4F33-B55D-E64642E63C74}"/>
              </c:ext>
            </c:extLst>
          </c:dPt>
          <c:dPt>
            <c:idx val="24"/>
            <c:invertIfNegative val="0"/>
            <c:bubble3D val="0"/>
            <c:spPr>
              <a:solidFill>
                <a:srgbClr val="7C878E"/>
              </a:solidFill>
              <a:ln>
                <a:noFill/>
              </a:ln>
              <a:effectLst/>
            </c:spPr>
            <c:extLst>
              <c:ext xmlns:c16="http://schemas.microsoft.com/office/drawing/2014/chart" uri="{C3380CC4-5D6E-409C-BE32-E72D297353CC}">
                <c16:uniqueId val="{00000027-5373-4F33-B55D-E64642E63C7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'F114'!$A$7:$A$39</c:f>
              <c:strCache>
                <c:ptCount val="33"/>
                <c:pt idx="0">
                  <c:v>Chiapas</c:v>
                </c:pt>
                <c:pt idx="1">
                  <c:v>Puebla</c:v>
                </c:pt>
                <c:pt idx="2">
                  <c:v>Ciudad de México</c:v>
                </c:pt>
                <c:pt idx="3">
                  <c:v>Michoacán</c:v>
                </c:pt>
                <c:pt idx="4">
                  <c:v>Tabasco</c:v>
                </c:pt>
                <c:pt idx="5">
                  <c:v>Colima</c:v>
                </c:pt>
                <c:pt idx="6">
                  <c:v>Estado de México</c:v>
                </c:pt>
                <c:pt idx="7">
                  <c:v>Yucatán</c:v>
                </c:pt>
                <c:pt idx="8">
                  <c:v>Chihuahua</c:v>
                </c:pt>
                <c:pt idx="9">
                  <c:v>Veracruz</c:v>
                </c:pt>
                <c:pt idx="10">
                  <c:v>Oaxaca</c:v>
                </c:pt>
                <c:pt idx="11">
                  <c:v>Sonora</c:v>
                </c:pt>
                <c:pt idx="12">
                  <c:v>Sinaloa</c:v>
                </c:pt>
                <c:pt idx="13">
                  <c:v>Nayarit</c:v>
                </c:pt>
                <c:pt idx="14">
                  <c:v>Nacional</c:v>
                </c:pt>
                <c:pt idx="15">
                  <c:v>Baja California</c:v>
                </c:pt>
                <c:pt idx="16">
                  <c:v>San Luis Potosí</c:v>
                </c:pt>
                <c:pt idx="17">
                  <c:v>Tlaxcala</c:v>
                </c:pt>
                <c:pt idx="18">
                  <c:v>Guerrero</c:v>
                </c:pt>
                <c:pt idx="19">
                  <c:v>Coahuila</c:v>
                </c:pt>
                <c:pt idx="20">
                  <c:v>Campeche</c:v>
                </c:pt>
                <c:pt idx="21">
                  <c:v>Zacatecas</c:v>
                </c:pt>
                <c:pt idx="22">
                  <c:v>Aguascalientes</c:v>
                </c:pt>
                <c:pt idx="23">
                  <c:v>Durango</c:v>
                </c:pt>
                <c:pt idx="24">
                  <c:v>Querétaro</c:v>
                </c:pt>
                <c:pt idx="25">
                  <c:v>Tamaulipas</c:v>
                </c:pt>
                <c:pt idx="26">
                  <c:v>Morelos</c:v>
                </c:pt>
                <c:pt idx="27">
                  <c:v>Baja California Sur</c:v>
                </c:pt>
                <c:pt idx="28">
                  <c:v>Nuevo León</c:v>
                </c:pt>
                <c:pt idx="29">
                  <c:v>Guanajuato</c:v>
                </c:pt>
                <c:pt idx="30">
                  <c:v>Quintana Roo</c:v>
                </c:pt>
                <c:pt idx="31">
                  <c:v>Hidalgo</c:v>
                </c:pt>
                <c:pt idx="32">
                  <c:v>Jalisco</c:v>
                </c:pt>
              </c:strCache>
            </c:strRef>
          </c:cat>
          <c:val>
            <c:numRef>
              <c:f>'F114'!$B$7:$B$39</c:f>
              <c:numCache>
                <c:formatCode>0.00</c:formatCode>
                <c:ptCount val="33"/>
                <c:pt idx="0">
                  <c:v>-1.770432603908968</c:v>
                </c:pt>
                <c:pt idx="1">
                  <c:v>-1.6041520111504268</c:v>
                </c:pt>
                <c:pt idx="2">
                  <c:v>-1.0715180896509968</c:v>
                </c:pt>
                <c:pt idx="3">
                  <c:v>-1.0252822352611151</c:v>
                </c:pt>
                <c:pt idx="4">
                  <c:v>8.8582648559059549E-2</c:v>
                </c:pt>
                <c:pt idx="5">
                  <c:v>0.47498521654143033</c:v>
                </c:pt>
                <c:pt idx="6">
                  <c:v>0.68475696527155405</c:v>
                </c:pt>
                <c:pt idx="7">
                  <c:v>0.84824364626929183</c:v>
                </c:pt>
                <c:pt idx="8">
                  <c:v>0.85938440577238728</c:v>
                </c:pt>
                <c:pt idx="9">
                  <c:v>0.93213194920733433</c:v>
                </c:pt>
                <c:pt idx="10">
                  <c:v>1.1200112442643653</c:v>
                </c:pt>
                <c:pt idx="11">
                  <c:v>1.1650849135652814</c:v>
                </c:pt>
                <c:pt idx="12">
                  <c:v>1.551381781897182</c:v>
                </c:pt>
                <c:pt idx="13">
                  <c:v>1.6370103981048811</c:v>
                </c:pt>
                <c:pt idx="14">
                  <c:v>1.6449562892870231</c:v>
                </c:pt>
                <c:pt idx="15">
                  <c:v>1.9216781315719027</c:v>
                </c:pt>
                <c:pt idx="16">
                  <c:v>1.9323336163200551</c:v>
                </c:pt>
                <c:pt idx="17">
                  <c:v>2.0689558841159092</c:v>
                </c:pt>
                <c:pt idx="18">
                  <c:v>2.0982847155204718</c:v>
                </c:pt>
                <c:pt idx="19">
                  <c:v>2.11882398367616</c:v>
                </c:pt>
                <c:pt idx="20">
                  <c:v>2.5008000604448259</c:v>
                </c:pt>
                <c:pt idx="21">
                  <c:v>2.6817912830123851</c:v>
                </c:pt>
                <c:pt idx="22">
                  <c:v>2.8057960889695437</c:v>
                </c:pt>
                <c:pt idx="23">
                  <c:v>2.8648269869291472</c:v>
                </c:pt>
                <c:pt idx="24">
                  <c:v>3.0280575950168429</c:v>
                </c:pt>
                <c:pt idx="25">
                  <c:v>3.0823626489192399</c:v>
                </c:pt>
                <c:pt idx="26">
                  <c:v>3.2482402449631369</c:v>
                </c:pt>
                <c:pt idx="27">
                  <c:v>3.6326879953463767</c:v>
                </c:pt>
                <c:pt idx="28">
                  <c:v>3.8498601979780007</c:v>
                </c:pt>
                <c:pt idx="29">
                  <c:v>4.2618502524759165</c:v>
                </c:pt>
                <c:pt idx="30">
                  <c:v>4.8493302285252833</c:v>
                </c:pt>
                <c:pt idx="31">
                  <c:v>5.153621817919027</c:v>
                </c:pt>
                <c:pt idx="32">
                  <c:v>6.5736487448515142</c:v>
                </c:pt>
              </c:numCache>
            </c:numRef>
          </c:val>
          <c:extLst>
            <c:ext xmlns:c16="http://schemas.microsoft.com/office/drawing/2014/chart" uri="{C3380CC4-5D6E-409C-BE32-E72D297353CC}">
              <c16:uniqueId val="{00000028-5373-4F33-B55D-E64642E63C7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60-4061-8CCF-C53E2AC4B505}"/>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60-4061-8CCF-C53E2AC4B505}"/>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60-4061-8CCF-C53E2AC4B505}"/>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60-4061-8CCF-C53E2AC4B505}"/>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60-4061-8CCF-C53E2AC4B505}"/>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60-4061-8CCF-C53E2AC4B505}"/>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60-4061-8CCF-C53E2AC4B505}"/>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60-4061-8CCF-C53E2AC4B505}"/>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60-4061-8CCF-C53E2AC4B505}"/>
              </c:ext>
            </c:extLst>
          </c:dPt>
          <c:dPt>
            <c:idx val="9"/>
            <c:invertIfNegative val="0"/>
            <c:bubble3D val="0"/>
            <c:spPr>
              <a:solidFill>
                <a:srgbClr val="7C878E"/>
              </a:solidFill>
              <a:ln>
                <a:noFill/>
              </a:ln>
              <a:effectLst/>
            </c:spPr>
            <c:extLst>
              <c:ext xmlns:c16="http://schemas.microsoft.com/office/drawing/2014/chart" uri="{C3380CC4-5D6E-409C-BE32-E72D297353CC}">
                <c16:uniqueId val="{00000013-2560-4061-8CCF-C53E2AC4B50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560-4061-8CCF-C53E2AC4B50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60-4061-8CCF-C53E2AC4B50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60-4061-8CCF-C53E2AC4B50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60-4061-8CCF-C53E2AC4B50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60-4061-8CCF-C53E2AC4B50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60-4061-8CCF-C53E2AC4B50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560-4061-8CCF-C53E2AC4B50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560-4061-8CCF-C53E2AC4B505}"/>
              </c:ext>
            </c:extLst>
          </c:dPt>
          <c:dPt>
            <c:idx val="19"/>
            <c:invertIfNegative val="0"/>
            <c:bubble3D val="0"/>
            <c:spPr>
              <a:solidFill>
                <a:srgbClr val="7C878E"/>
              </a:solidFill>
              <a:ln>
                <a:noFill/>
              </a:ln>
              <a:effectLst/>
            </c:spPr>
            <c:extLst>
              <c:ext xmlns:c16="http://schemas.microsoft.com/office/drawing/2014/chart" uri="{C3380CC4-5D6E-409C-BE32-E72D297353CC}">
                <c16:uniqueId val="{00000025-2560-4061-8CCF-C53E2AC4B50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'F116'!$A$7:$A$39</c:f>
              <c:strCache>
                <c:ptCount val="33"/>
                <c:pt idx="0">
                  <c:v>Michoacán</c:v>
                </c:pt>
                <c:pt idx="1">
                  <c:v>Hidalgo</c:v>
                </c:pt>
                <c:pt idx="2">
                  <c:v>Querétaro</c:v>
                </c:pt>
                <c:pt idx="3">
                  <c:v>Chiapas</c:v>
                </c:pt>
                <c:pt idx="4">
                  <c:v>Tlaxcala</c:v>
                </c:pt>
                <c:pt idx="5">
                  <c:v>Oaxaca</c:v>
                </c:pt>
                <c:pt idx="6">
                  <c:v>Guerrero</c:v>
                </c:pt>
                <c:pt idx="7">
                  <c:v>Puebla</c:v>
                </c:pt>
                <c:pt idx="8">
                  <c:v>Estado de México</c:v>
                </c:pt>
                <c:pt idx="9">
                  <c:v>Veracruz</c:v>
                </c:pt>
                <c:pt idx="10">
                  <c:v>Sinaloa</c:v>
                </c:pt>
                <c:pt idx="11">
                  <c:v>Jalisco</c:v>
                </c:pt>
                <c:pt idx="12">
                  <c:v>Baja California</c:v>
                </c:pt>
                <c:pt idx="13">
                  <c:v>San Luis Potosí</c:v>
                </c:pt>
                <c:pt idx="14">
                  <c:v>Sonora</c:v>
                </c:pt>
                <c:pt idx="15">
                  <c:v>Tabasco</c:v>
                </c:pt>
                <c:pt idx="16">
                  <c:v>Nacional</c:v>
                </c:pt>
                <c:pt idx="17">
                  <c:v>Guanajuato</c:v>
                </c:pt>
                <c:pt idx="18">
                  <c:v>Campeche</c:v>
                </c:pt>
                <c:pt idx="19">
                  <c:v>Chihuahua</c:v>
                </c:pt>
                <c:pt idx="20">
                  <c:v>Tamaulipas</c:v>
                </c:pt>
                <c:pt idx="21">
                  <c:v>Nuevo León</c:v>
                </c:pt>
                <c:pt idx="22">
                  <c:v>Morelos</c:v>
                </c:pt>
                <c:pt idx="23">
                  <c:v>Zacatecas</c:v>
                </c:pt>
                <c:pt idx="24">
                  <c:v>Colima</c:v>
                </c:pt>
                <c:pt idx="25">
                  <c:v>Baja California Sur</c:v>
                </c:pt>
                <c:pt idx="26">
                  <c:v>Aguascalientes</c:v>
                </c:pt>
                <c:pt idx="27">
                  <c:v>Durango</c:v>
                </c:pt>
                <c:pt idx="28">
                  <c:v>Nayarit</c:v>
                </c:pt>
                <c:pt idx="29">
                  <c:v>Coahuila</c:v>
                </c:pt>
                <c:pt idx="30">
                  <c:v>Quintana Roo</c:v>
                </c:pt>
                <c:pt idx="31">
                  <c:v>Yucatán</c:v>
                </c:pt>
                <c:pt idx="32">
                  <c:v>Ciudad de México</c:v>
                </c:pt>
              </c:strCache>
            </c:strRef>
          </c:cat>
          <c:val>
            <c:numRef>
              <c:f>'F116'!$B$7:$B$39</c:f>
              <c:numCache>
                <c:formatCode>0.00</c:formatCode>
                <c:ptCount val="33"/>
                <c:pt idx="0">
                  <c:v>-4.1821377793026508</c:v>
                </c:pt>
                <c:pt idx="1">
                  <c:v>-2.0308971919430348</c:v>
                </c:pt>
                <c:pt idx="2">
                  <c:v>-1.9224899646648672</c:v>
                </c:pt>
                <c:pt idx="3">
                  <c:v>-1.6400585075626224</c:v>
                </c:pt>
                <c:pt idx="4">
                  <c:v>-0.95258732642979127</c:v>
                </c:pt>
                <c:pt idx="5">
                  <c:v>0.28873732391201362</c:v>
                </c:pt>
                <c:pt idx="6">
                  <c:v>0.30866493362589154</c:v>
                </c:pt>
                <c:pt idx="7">
                  <c:v>0.70438037210258064</c:v>
                </c:pt>
                <c:pt idx="8">
                  <c:v>1.0914430017774697</c:v>
                </c:pt>
                <c:pt idx="9">
                  <c:v>1.1743455145999309</c:v>
                </c:pt>
                <c:pt idx="10">
                  <c:v>1.3952532625988889</c:v>
                </c:pt>
                <c:pt idx="11">
                  <c:v>2.7165180538601659</c:v>
                </c:pt>
                <c:pt idx="12">
                  <c:v>2.7359839826633028</c:v>
                </c:pt>
                <c:pt idx="13">
                  <c:v>3.0813485508073737</c:v>
                </c:pt>
                <c:pt idx="14">
                  <c:v>3.1437269501890235</c:v>
                </c:pt>
                <c:pt idx="15">
                  <c:v>3.3132625796681956</c:v>
                </c:pt>
                <c:pt idx="16">
                  <c:v>3.3514120645868473</c:v>
                </c:pt>
                <c:pt idx="17">
                  <c:v>3.4127921597163429</c:v>
                </c:pt>
                <c:pt idx="18">
                  <c:v>3.6175006195979442</c:v>
                </c:pt>
                <c:pt idx="19">
                  <c:v>4.0088167272634898</c:v>
                </c:pt>
                <c:pt idx="20">
                  <c:v>4.1534703963103077</c:v>
                </c:pt>
                <c:pt idx="21">
                  <c:v>5.2643416725551173</c:v>
                </c:pt>
                <c:pt idx="22">
                  <c:v>5.4145987032678029</c:v>
                </c:pt>
                <c:pt idx="23">
                  <c:v>5.5169682772505517</c:v>
                </c:pt>
                <c:pt idx="24">
                  <c:v>5.6846230427317312</c:v>
                </c:pt>
                <c:pt idx="25">
                  <c:v>5.7289379275162737</c:v>
                </c:pt>
                <c:pt idx="26">
                  <c:v>5.8741400258738166</c:v>
                </c:pt>
                <c:pt idx="27">
                  <c:v>5.9002945809875005</c:v>
                </c:pt>
                <c:pt idx="28">
                  <c:v>6.3778517465876554</c:v>
                </c:pt>
                <c:pt idx="29">
                  <c:v>6.8910024587737251</c:v>
                </c:pt>
                <c:pt idx="30">
                  <c:v>7.0250880358053545</c:v>
                </c:pt>
                <c:pt idx="31">
                  <c:v>7.5900334645926506</c:v>
                </c:pt>
                <c:pt idx="32">
                  <c:v>8.0539646747835807</c:v>
                </c:pt>
              </c:numCache>
            </c:numRef>
          </c:val>
          <c:extLst>
            <c:ext xmlns:c16="http://schemas.microsoft.com/office/drawing/2014/chart" uri="{C3380CC4-5D6E-409C-BE32-E72D297353CC}">
              <c16:uniqueId val="{00000026-2560-4061-8CCF-C53E2AC4B50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'F129'!$G$5</c:f>
              <c:strCache>
                <c:ptCount val="1"/>
                <c:pt idx="0">
                  <c:v>Total Jalisco</c:v>
                </c:pt>
              </c:strCache>
            </c:strRef>
          </c:tx>
          <c:spPr>
            <a:solidFill>
              <a:srgbClr val="7C878E"/>
            </a:solidFill>
          </c:spPr>
          <c:invertIfNegative val="0"/>
          <c:dPt>
            <c:idx val="0"/>
            <c:invertIfNegative val="0"/>
            <c:bubble3D val="0"/>
            <c:spPr>
              <a:solidFill>
                <a:srgbClr val="FBBB27"/>
              </a:solidFill>
            </c:spPr>
            <c:extLst>
              <c:ext xmlns:c16="http://schemas.microsoft.com/office/drawing/2014/chart" uri="{C3380CC4-5D6E-409C-BE32-E72D297353CC}">
                <c16:uniqueId val="{00000001-106F-49FB-9D65-F31083217B0F}"/>
              </c:ext>
            </c:extLst>
          </c:dPt>
          <c:dPt>
            <c:idx val="1"/>
            <c:invertIfNegative val="0"/>
            <c:bubble3D val="0"/>
            <c:extLst>
              <c:ext xmlns:c16="http://schemas.microsoft.com/office/drawing/2014/chart" uri="{C3380CC4-5D6E-409C-BE32-E72D297353CC}">
                <c16:uniqueId val="{00000002-106F-49FB-9D65-F31083217B0F}"/>
              </c:ext>
            </c:extLst>
          </c:dPt>
          <c:dPt>
            <c:idx val="3"/>
            <c:invertIfNegative val="0"/>
            <c:bubble3D val="0"/>
            <c:extLst>
              <c:ext xmlns:c16="http://schemas.microsoft.com/office/drawing/2014/chart" uri="{C3380CC4-5D6E-409C-BE32-E72D297353CC}">
                <c16:uniqueId val="{00000003-106F-49FB-9D65-F31083217B0F}"/>
              </c:ext>
            </c:extLst>
          </c:dPt>
          <c:dPt>
            <c:idx val="4"/>
            <c:invertIfNegative val="0"/>
            <c:bubble3D val="0"/>
            <c:extLst>
              <c:ext xmlns:c16="http://schemas.microsoft.com/office/drawing/2014/chart" uri="{C3380CC4-5D6E-409C-BE32-E72D297353CC}">
                <c16:uniqueId val="{00000004-106F-49FB-9D65-F31083217B0F}"/>
              </c:ext>
            </c:extLst>
          </c:dPt>
          <c:dPt>
            <c:idx val="5"/>
            <c:invertIfNegative val="0"/>
            <c:bubble3D val="0"/>
            <c:extLst>
              <c:ext xmlns:c16="http://schemas.microsoft.com/office/drawing/2014/chart" uri="{C3380CC4-5D6E-409C-BE32-E72D297353CC}">
                <c16:uniqueId val="{00000005-106F-49FB-9D65-F31083217B0F}"/>
              </c:ext>
            </c:extLst>
          </c:dPt>
          <c:dPt>
            <c:idx val="6"/>
            <c:invertIfNegative val="0"/>
            <c:bubble3D val="0"/>
            <c:extLst>
              <c:ext xmlns:c16="http://schemas.microsoft.com/office/drawing/2014/chart" uri="{C3380CC4-5D6E-409C-BE32-E72D297353CC}">
                <c16:uniqueId val="{00000006-106F-49FB-9D65-F31083217B0F}"/>
              </c:ext>
            </c:extLst>
          </c:dPt>
          <c:dPt>
            <c:idx val="7"/>
            <c:invertIfNegative val="0"/>
            <c:bubble3D val="0"/>
            <c:extLst>
              <c:ext xmlns:c16="http://schemas.microsoft.com/office/drawing/2014/chart" uri="{C3380CC4-5D6E-409C-BE32-E72D297353CC}">
                <c16:uniqueId val="{00000007-106F-49FB-9D65-F31083217B0F}"/>
              </c:ext>
            </c:extLst>
          </c:dPt>
          <c:dPt>
            <c:idx val="8"/>
            <c:invertIfNegative val="0"/>
            <c:bubble3D val="0"/>
            <c:extLst>
              <c:ext xmlns:c16="http://schemas.microsoft.com/office/drawing/2014/chart" uri="{C3380CC4-5D6E-409C-BE32-E72D297353CC}">
                <c16:uniqueId val="{00000008-106F-49FB-9D65-F31083217B0F}"/>
              </c:ext>
            </c:extLst>
          </c:dPt>
          <c:dPt>
            <c:idx val="9"/>
            <c:invertIfNegative val="0"/>
            <c:bubble3D val="0"/>
            <c:extLst>
              <c:ext xmlns:c16="http://schemas.microsoft.com/office/drawing/2014/chart" uri="{C3380CC4-5D6E-409C-BE32-E72D297353CC}">
                <c16:uniqueId val="{00000009-106F-49FB-9D65-F31083217B0F}"/>
              </c:ext>
            </c:extLst>
          </c:dPt>
          <c:dPt>
            <c:idx val="11"/>
            <c:invertIfNegative val="0"/>
            <c:bubble3D val="0"/>
            <c:extLst>
              <c:ext xmlns:c16="http://schemas.microsoft.com/office/drawing/2014/chart" uri="{C3380CC4-5D6E-409C-BE32-E72D297353CC}">
                <c16:uniqueId val="{0000000A-106F-49FB-9D65-F31083217B0F}"/>
              </c:ext>
            </c:extLst>
          </c:dPt>
          <c:dPt>
            <c:idx val="12"/>
            <c:invertIfNegative val="0"/>
            <c:bubble3D val="0"/>
            <c:spPr>
              <a:solidFill>
                <a:srgbClr val="FBBB27"/>
              </a:solidFill>
            </c:spPr>
            <c:extLst>
              <c:ext xmlns:c16="http://schemas.microsoft.com/office/drawing/2014/chart" uri="{C3380CC4-5D6E-409C-BE32-E72D297353CC}">
                <c16:uniqueId val="{0000000C-106F-49FB-9D65-F31083217B0F}"/>
              </c:ext>
            </c:extLst>
          </c:dPt>
          <c:dPt>
            <c:idx val="13"/>
            <c:invertIfNegative val="0"/>
            <c:bubble3D val="0"/>
            <c:extLst>
              <c:ext xmlns:c16="http://schemas.microsoft.com/office/drawing/2014/chart" uri="{C3380CC4-5D6E-409C-BE32-E72D297353CC}">
                <c16:uniqueId val="{0000000D-106F-49FB-9D65-F31083217B0F}"/>
              </c:ext>
            </c:extLst>
          </c:dPt>
          <c:dPt>
            <c:idx val="15"/>
            <c:invertIfNegative val="0"/>
            <c:bubble3D val="0"/>
            <c:extLst>
              <c:ext xmlns:c16="http://schemas.microsoft.com/office/drawing/2014/chart" uri="{C3380CC4-5D6E-409C-BE32-E72D297353CC}">
                <c16:uniqueId val="{0000000E-106F-49FB-9D65-F31083217B0F}"/>
              </c:ext>
            </c:extLst>
          </c:dPt>
          <c:dPt>
            <c:idx val="16"/>
            <c:invertIfNegative val="0"/>
            <c:bubble3D val="0"/>
            <c:extLst>
              <c:ext xmlns:c16="http://schemas.microsoft.com/office/drawing/2014/chart" uri="{C3380CC4-5D6E-409C-BE32-E72D297353CC}">
                <c16:uniqueId val="{0000000F-106F-49FB-9D65-F31083217B0F}"/>
              </c:ext>
            </c:extLst>
          </c:dPt>
          <c:dPt>
            <c:idx val="17"/>
            <c:invertIfNegative val="0"/>
            <c:bubble3D val="0"/>
            <c:extLst>
              <c:ext xmlns:c16="http://schemas.microsoft.com/office/drawing/2014/chart" uri="{C3380CC4-5D6E-409C-BE32-E72D297353CC}">
                <c16:uniqueId val="{00000010-106F-49FB-9D65-F31083217B0F}"/>
              </c:ext>
            </c:extLst>
          </c:dPt>
          <c:dPt>
            <c:idx val="18"/>
            <c:invertIfNegative val="0"/>
            <c:bubble3D val="0"/>
            <c:extLst>
              <c:ext xmlns:c16="http://schemas.microsoft.com/office/drawing/2014/chart" uri="{C3380CC4-5D6E-409C-BE32-E72D297353CC}">
                <c16:uniqueId val="{00000011-106F-49FB-9D65-F31083217B0F}"/>
              </c:ext>
            </c:extLst>
          </c:dPt>
          <c:dPt>
            <c:idx val="19"/>
            <c:invertIfNegative val="0"/>
            <c:bubble3D val="0"/>
            <c:extLst>
              <c:ext xmlns:c16="http://schemas.microsoft.com/office/drawing/2014/chart" uri="{C3380CC4-5D6E-409C-BE32-E72D297353CC}">
                <c16:uniqueId val="{00000012-106F-49FB-9D65-F31083217B0F}"/>
              </c:ext>
            </c:extLst>
          </c:dPt>
          <c:dPt>
            <c:idx val="20"/>
            <c:invertIfNegative val="0"/>
            <c:bubble3D val="0"/>
            <c:extLst>
              <c:ext xmlns:c16="http://schemas.microsoft.com/office/drawing/2014/chart" uri="{C3380CC4-5D6E-409C-BE32-E72D297353CC}">
                <c16:uniqueId val="{00000013-106F-49FB-9D65-F31083217B0F}"/>
              </c:ext>
            </c:extLst>
          </c:dPt>
          <c:dPt>
            <c:idx val="21"/>
            <c:invertIfNegative val="0"/>
            <c:bubble3D val="0"/>
            <c:extLst>
              <c:ext xmlns:c16="http://schemas.microsoft.com/office/drawing/2014/chart" uri="{C3380CC4-5D6E-409C-BE32-E72D297353CC}">
                <c16:uniqueId val="{00000014-106F-49FB-9D65-F31083217B0F}"/>
              </c:ext>
            </c:extLst>
          </c:dPt>
          <c:dPt>
            <c:idx val="22"/>
            <c:invertIfNegative val="0"/>
            <c:bubble3D val="0"/>
            <c:extLst>
              <c:ext xmlns:c16="http://schemas.microsoft.com/office/drawing/2014/chart" uri="{C3380CC4-5D6E-409C-BE32-E72D297353CC}">
                <c16:uniqueId val="{00000015-106F-49FB-9D65-F31083217B0F}"/>
              </c:ext>
            </c:extLst>
          </c:dPt>
          <c:dPt>
            <c:idx val="23"/>
            <c:invertIfNegative val="0"/>
            <c:bubble3D val="0"/>
            <c:extLst>
              <c:ext xmlns:c16="http://schemas.microsoft.com/office/drawing/2014/chart" uri="{C3380CC4-5D6E-409C-BE32-E72D297353CC}">
                <c16:uniqueId val="{00000016-106F-49FB-9D65-F31083217B0F}"/>
              </c:ext>
            </c:extLst>
          </c:dPt>
          <c:dPt>
            <c:idx val="24"/>
            <c:invertIfNegative val="0"/>
            <c:bubble3D val="0"/>
            <c:spPr>
              <a:solidFill>
                <a:srgbClr val="FBBB27"/>
              </a:solidFill>
            </c:spPr>
            <c:extLst>
              <c:ext xmlns:c16="http://schemas.microsoft.com/office/drawing/2014/chart" uri="{C3380CC4-5D6E-409C-BE32-E72D297353CC}">
                <c16:uniqueId val="{00000018-106F-49FB-9D65-F31083217B0F}"/>
              </c:ext>
            </c:extLst>
          </c:dPt>
          <c:dPt>
            <c:idx val="25"/>
            <c:invertIfNegative val="0"/>
            <c:bubble3D val="0"/>
            <c:extLst>
              <c:ext xmlns:c16="http://schemas.microsoft.com/office/drawing/2014/chart" uri="{C3380CC4-5D6E-409C-BE32-E72D297353CC}">
                <c16:uniqueId val="{00000019-106F-49FB-9D65-F31083217B0F}"/>
              </c:ext>
            </c:extLst>
          </c:dPt>
          <c:dPt>
            <c:idx val="27"/>
            <c:invertIfNegative val="0"/>
            <c:bubble3D val="0"/>
            <c:extLst>
              <c:ext xmlns:c16="http://schemas.microsoft.com/office/drawing/2014/chart" uri="{C3380CC4-5D6E-409C-BE32-E72D297353CC}">
                <c16:uniqueId val="{0000001A-106F-49FB-9D65-F31083217B0F}"/>
              </c:ext>
            </c:extLst>
          </c:dPt>
          <c:dPt>
            <c:idx val="28"/>
            <c:invertIfNegative val="0"/>
            <c:bubble3D val="0"/>
            <c:extLst>
              <c:ext xmlns:c16="http://schemas.microsoft.com/office/drawing/2014/chart" uri="{C3380CC4-5D6E-409C-BE32-E72D297353CC}">
                <c16:uniqueId val="{0000001B-106F-49FB-9D65-F31083217B0F}"/>
              </c:ext>
            </c:extLst>
          </c:dPt>
          <c:dPt>
            <c:idx val="29"/>
            <c:invertIfNegative val="0"/>
            <c:bubble3D val="0"/>
            <c:extLst>
              <c:ext xmlns:c16="http://schemas.microsoft.com/office/drawing/2014/chart" uri="{C3380CC4-5D6E-409C-BE32-E72D297353CC}">
                <c16:uniqueId val="{0000001C-106F-49FB-9D65-F31083217B0F}"/>
              </c:ext>
            </c:extLst>
          </c:dPt>
          <c:dPt>
            <c:idx val="30"/>
            <c:invertIfNegative val="0"/>
            <c:bubble3D val="0"/>
            <c:extLst>
              <c:ext xmlns:c16="http://schemas.microsoft.com/office/drawing/2014/chart" uri="{C3380CC4-5D6E-409C-BE32-E72D297353CC}">
                <c16:uniqueId val="{0000001D-106F-49FB-9D65-F31083217B0F}"/>
              </c:ext>
            </c:extLst>
          </c:dPt>
          <c:dPt>
            <c:idx val="31"/>
            <c:invertIfNegative val="0"/>
            <c:bubble3D val="0"/>
            <c:extLst>
              <c:ext xmlns:c16="http://schemas.microsoft.com/office/drawing/2014/chart" uri="{C3380CC4-5D6E-409C-BE32-E72D297353CC}">
                <c16:uniqueId val="{0000001E-106F-49FB-9D65-F31083217B0F}"/>
              </c:ext>
            </c:extLst>
          </c:dPt>
          <c:dPt>
            <c:idx val="32"/>
            <c:invertIfNegative val="0"/>
            <c:bubble3D val="0"/>
            <c:extLst>
              <c:ext xmlns:c16="http://schemas.microsoft.com/office/drawing/2014/chart" uri="{C3380CC4-5D6E-409C-BE32-E72D297353CC}">
                <c16:uniqueId val="{0000001F-106F-49FB-9D65-F31083217B0F}"/>
              </c:ext>
            </c:extLst>
          </c:dPt>
          <c:dPt>
            <c:idx val="33"/>
            <c:invertIfNegative val="0"/>
            <c:bubble3D val="0"/>
            <c:extLst>
              <c:ext xmlns:c16="http://schemas.microsoft.com/office/drawing/2014/chart" uri="{C3380CC4-5D6E-409C-BE32-E72D297353CC}">
                <c16:uniqueId val="{00000020-106F-49FB-9D65-F31083217B0F}"/>
              </c:ext>
            </c:extLst>
          </c:dPt>
          <c:dPt>
            <c:idx val="34"/>
            <c:invertIfNegative val="0"/>
            <c:bubble3D val="0"/>
            <c:extLst>
              <c:ext xmlns:c16="http://schemas.microsoft.com/office/drawing/2014/chart" uri="{C3380CC4-5D6E-409C-BE32-E72D297353CC}">
                <c16:uniqueId val="{00000021-106F-49FB-9D65-F31083217B0F}"/>
              </c:ext>
            </c:extLst>
          </c:dPt>
          <c:dPt>
            <c:idx val="35"/>
            <c:invertIfNegative val="0"/>
            <c:bubble3D val="0"/>
            <c:extLst>
              <c:ext xmlns:c16="http://schemas.microsoft.com/office/drawing/2014/chart" uri="{C3380CC4-5D6E-409C-BE32-E72D297353CC}">
                <c16:uniqueId val="{00000022-106F-49FB-9D65-F31083217B0F}"/>
              </c:ext>
            </c:extLst>
          </c:dPt>
          <c:dPt>
            <c:idx val="36"/>
            <c:invertIfNegative val="0"/>
            <c:bubble3D val="0"/>
            <c:spPr>
              <a:solidFill>
                <a:srgbClr val="FBBB27"/>
              </a:solidFill>
            </c:spPr>
            <c:extLst>
              <c:ext xmlns:c16="http://schemas.microsoft.com/office/drawing/2014/chart" uri="{C3380CC4-5D6E-409C-BE32-E72D297353CC}">
                <c16:uniqueId val="{00000024-106F-49FB-9D65-F31083217B0F}"/>
              </c:ext>
            </c:extLst>
          </c:dPt>
          <c:dPt>
            <c:idx val="37"/>
            <c:invertIfNegative val="0"/>
            <c:bubble3D val="0"/>
            <c:extLst>
              <c:ext xmlns:c16="http://schemas.microsoft.com/office/drawing/2014/chart" uri="{C3380CC4-5D6E-409C-BE32-E72D297353CC}">
                <c16:uniqueId val="{00000025-106F-49FB-9D65-F31083217B0F}"/>
              </c:ext>
            </c:extLst>
          </c:dPt>
          <c:dPt>
            <c:idx val="39"/>
            <c:invertIfNegative val="0"/>
            <c:bubble3D val="0"/>
            <c:extLst>
              <c:ext xmlns:c16="http://schemas.microsoft.com/office/drawing/2014/chart" uri="{C3380CC4-5D6E-409C-BE32-E72D297353CC}">
                <c16:uniqueId val="{00000026-106F-49FB-9D65-F31083217B0F}"/>
              </c:ext>
            </c:extLst>
          </c:dPt>
          <c:dPt>
            <c:idx val="40"/>
            <c:invertIfNegative val="0"/>
            <c:bubble3D val="0"/>
            <c:extLst>
              <c:ext xmlns:c16="http://schemas.microsoft.com/office/drawing/2014/chart" uri="{C3380CC4-5D6E-409C-BE32-E72D297353CC}">
                <c16:uniqueId val="{00000027-106F-49FB-9D65-F31083217B0F}"/>
              </c:ext>
            </c:extLst>
          </c:dPt>
          <c:dPt>
            <c:idx val="41"/>
            <c:invertIfNegative val="0"/>
            <c:bubble3D val="0"/>
            <c:extLst>
              <c:ext xmlns:c16="http://schemas.microsoft.com/office/drawing/2014/chart" uri="{C3380CC4-5D6E-409C-BE32-E72D297353CC}">
                <c16:uniqueId val="{00000028-106F-49FB-9D65-F31083217B0F}"/>
              </c:ext>
            </c:extLst>
          </c:dPt>
          <c:dPt>
            <c:idx val="42"/>
            <c:invertIfNegative val="0"/>
            <c:bubble3D val="0"/>
            <c:extLst>
              <c:ext xmlns:c16="http://schemas.microsoft.com/office/drawing/2014/chart" uri="{C3380CC4-5D6E-409C-BE32-E72D297353CC}">
                <c16:uniqueId val="{00000029-106F-49FB-9D65-F31083217B0F}"/>
              </c:ext>
            </c:extLst>
          </c:dPt>
          <c:dPt>
            <c:idx val="43"/>
            <c:invertIfNegative val="0"/>
            <c:bubble3D val="0"/>
            <c:extLst>
              <c:ext xmlns:c16="http://schemas.microsoft.com/office/drawing/2014/chart" uri="{C3380CC4-5D6E-409C-BE32-E72D297353CC}">
                <c16:uniqueId val="{0000002A-106F-49FB-9D65-F31083217B0F}"/>
              </c:ext>
            </c:extLst>
          </c:dPt>
          <c:dPt>
            <c:idx val="44"/>
            <c:invertIfNegative val="0"/>
            <c:bubble3D val="0"/>
            <c:extLst>
              <c:ext xmlns:c16="http://schemas.microsoft.com/office/drawing/2014/chart" uri="{C3380CC4-5D6E-409C-BE32-E72D297353CC}">
                <c16:uniqueId val="{0000002B-106F-49FB-9D65-F31083217B0F}"/>
              </c:ext>
            </c:extLst>
          </c:dPt>
          <c:dPt>
            <c:idx val="45"/>
            <c:invertIfNegative val="0"/>
            <c:bubble3D val="0"/>
            <c:extLst>
              <c:ext xmlns:c16="http://schemas.microsoft.com/office/drawing/2014/chart" uri="{C3380CC4-5D6E-409C-BE32-E72D297353CC}">
                <c16:uniqueId val="{0000002C-106F-49FB-9D65-F31083217B0F}"/>
              </c:ext>
            </c:extLst>
          </c:dPt>
          <c:dPt>
            <c:idx val="46"/>
            <c:invertIfNegative val="0"/>
            <c:bubble3D val="0"/>
            <c:extLst>
              <c:ext xmlns:c16="http://schemas.microsoft.com/office/drawing/2014/chart" uri="{C3380CC4-5D6E-409C-BE32-E72D297353CC}">
                <c16:uniqueId val="{0000002D-106F-49FB-9D65-F31083217B0F}"/>
              </c:ext>
            </c:extLst>
          </c:dPt>
          <c:dPt>
            <c:idx val="47"/>
            <c:invertIfNegative val="0"/>
            <c:bubble3D val="0"/>
            <c:extLst>
              <c:ext xmlns:c16="http://schemas.microsoft.com/office/drawing/2014/chart" uri="{C3380CC4-5D6E-409C-BE32-E72D297353CC}">
                <c16:uniqueId val="{0000002E-106F-49FB-9D65-F31083217B0F}"/>
              </c:ext>
            </c:extLst>
          </c:dPt>
          <c:dPt>
            <c:idx val="48"/>
            <c:invertIfNegative val="0"/>
            <c:bubble3D val="0"/>
            <c:spPr>
              <a:solidFill>
                <a:srgbClr val="FBBB27"/>
              </a:solidFill>
            </c:spPr>
            <c:extLst>
              <c:ext xmlns:c16="http://schemas.microsoft.com/office/drawing/2014/chart" uri="{C3380CC4-5D6E-409C-BE32-E72D297353CC}">
                <c16:uniqueId val="{00000030-106F-49FB-9D65-F31083217B0F}"/>
              </c:ext>
            </c:extLst>
          </c:dPt>
          <c:dPt>
            <c:idx val="51"/>
            <c:invertIfNegative val="0"/>
            <c:bubble3D val="0"/>
            <c:extLst>
              <c:ext xmlns:c16="http://schemas.microsoft.com/office/drawing/2014/chart" uri="{C3380CC4-5D6E-409C-BE32-E72D297353CC}">
                <c16:uniqueId val="{00000031-106F-49FB-9D65-F31083217B0F}"/>
              </c:ext>
            </c:extLst>
          </c:dPt>
          <c:dPt>
            <c:idx val="52"/>
            <c:invertIfNegative val="0"/>
            <c:bubble3D val="0"/>
            <c:extLst>
              <c:ext xmlns:c16="http://schemas.microsoft.com/office/drawing/2014/chart" uri="{C3380CC4-5D6E-409C-BE32-E72D297353CC}">
                <c16:uniqueId val="{00000032-106F-49FB-9D65-F31083217B0F}"/>
              </c:ext>
            </c:extLst>
          </c:dPt>
          <c:dPt>
            <c:idx val="53"/>
            <c:invertIfNegative val="0"/>
            <c:bubble3D val="0"/>
            <c:extLst>
              <c:ext xmlns:c16="http://schemas.microsoft.com/office/drawing/2014/chart" uri="{C3380CC4-5D6E-409C-BE32-E72D297353CC}">
                <c16:uniqueId val="{00000033-106F-49FB-9D65-F31083217B0F}"/>
              </c:ext>
            </c:extLst>
          </c:dPt>
          <c:dPt>
            <c:idx val="54"/>
            <c:invertIfNegative val="0"/>
            <c:bubble3D val="0"/>
            <c:extLst>
              <c:ext xmlns:c16="http://schemas.microsoft.com/office/drawing/2014/chart" uri="{C3380CC4-5D6E-409C-BE32-E72D297353CC}">
                <c16:uniqueId val="{00000034-106F-49FB-9D65-F31083217B0F}"/>
              </c:ext>
            </c:extLst>
          </c:dPt>
          <c:dPt>
            <c:idx val="55"/>
            <c:invertIfNegative val="0"/>
            <c:bubble3D val="0"/>
            <c:extLst>
              <c:ext xmlns:c16="http://schemas.microsoft.com/office/drawing/2014/chart" uri="{C3380CC4-5D6E-409C-BE32-E72D297353CC}">
                <c16:uniqueId val="{00000035-106F-49FB-9D65-F31083217B0F}"/>
              </c:ext>
            </c:extLst>
          </c:dPt>
          <c:dPt>
            <c:idx val="56"/>
            <c:invertIfNegative val="0"/>
            <c:bubble3D val="0"/>
            <c:extLst>
              <c:ext xmlns:c16="http://schemas.microsoft.com/office/drawing/2014/chart" uri="{C3380CC4-5D6E-409C-BE32-E72D297353CC}">
                <c16:uniqueId val="{00000036-106F-49FB-9D65-F31083217B0F}"/>
              </c:ext>
            </c:extLst>
          </c:dPt>
          <c:dPt>
            <c:idx val="57"/>
            <c:invertIfNegative val="0"/>
            <c:bubble3D val="0"/>
            <c:extLst>
              <c:ext xmlns:c16="http://schemas.microsoft.com/office/drawing/2014/chart" uri="{C3380CC4-5D6E-409C-BE32-E72D297353CC}">
                <c16:uniqueId val="{00000037-106F-49FB-9D65-F31083217B0F}"/>
              </c:ext>
            </c:extLst>
          </c:dPt>
          <c:dPt>
            <c:idx val="58"/>
            <c:invertIfNegative val="0"/>
            <c:bubble3D val="0"/>
            <c:extLst>
              <c:ext xmlns:c16="http://schemas.microsoft.com/office/drawing/2014/chart" uri="{C3380CC4-5D6E-409C-BE32-E72D297353CC}">
                <c16:uniqueId val="{00000038-106F-49FB-9D65-F31083217B0F}"/>
              </c:ext>
            </c:extLst>
          </c:dPt>
          <c:dPt>
            <c:idx val="59"/>
            <c:invertIfNegative val="0"/>
            <c:bubble3D val="0"/>
            <c:extLst>
              <c:ext xmlns:c16="http://schemas.microsoft.com/office/drawing/2014/chart" uri="{C3380CC4-5D6E-409C-BE32-E72D297353CC}">
                <c16:uniqueId val="{00000039-106F-49FB-9D65-F31083217B0F}"/>
              </c:ext>
            </c:extLst>
          </c:dPt>
          <c:dPt>
            <c:idx val="60"/>
            <c:invertIfNegative val="0"/>
            <c:bubble3D val="0"/>
            <c:spPr>
              <a:solidFill>
                <a:srgbClr val="FBBB27"/>
              </a:solidFill>
            </c:spPr>
            <c:extLst>
              <c:ext xmlns:c16="http://schemas.microsoft.com/office/drawing/2014/chart" uri="{C3380CC4-5D6E-409C-BE32-E72D297353CC}">
                <c16:uniqueId val="{0000003B-106F-49FB-9D65-F31083217B0F}"/>
              </c:ext>
            </c:extLst>
          </c:dPt>
          <c:dPt>
            <c:idx val="63"/>
            <c:invertIfNegative val="0"/>
            <c:bubble3D val="0"/>
            <c:extLst>
              <c:ext xmlns:c16="http://schemas.microsoft.com/office/drawing/2014/chart" uri="{C3380CC4-5D6E-409C-BE32-E72D297353CC}">
                <c16:uniqueId val="{0000003C-106F-49FB-9D65-F31083217B0F}"/>
              </c:ext>
            </c:extLst>
          </c:dPt>
          <c:dPt>
            <c:idx val="64"/>
            <c:invertIfNegative val="0"/>
            <c:bubble3D val="0"/>
            <c:extLst>
              <c:ext xmlns:c16="http://schemas.microsoft.com/office/drawing/2014/chart" uri="{C3380CC4-5D6E-409C-BE32-E72D297353CC}">
                <c16:uniqueId val="{0000003D-106F-49FB-9D65-F31083217B0F}"/>
              </c:ext>
            </c:extLst>
          </c:dPt>
          <c:dPt>
            <c:idx val="65"/>
            <c:invertIfNegative val="0"/>
            <c:bubble3D val="0"/>
            <c:extLst>
              <c:ext xmlns:c16="http://schemas.microsoft.com/office/drawing/2014/chart" uri="{C3380CC4-5D6E-409C-BE32-E72D297353CC}">
                <c16:uniqueId val="{0000003E-106F-49FB-9D65-F31083217B0F}"/>
              </c:ext>
            </c:extLst>
          </c:dPt>
          <c:dPt>
            <c:idx val="66"/>
            <c:invertIfNegative val="0"/>
            <c:bubble3D val="0"/>
            <c:extLst>
              <c:ext xmlns:c16="http://schemas.microsoft.com/office/drawing/2014/chart" uri="{C3380CC4-5D6E-409C-BE32-E72D297353CC}">
                <c16:uniqueId val="{0000003F-106F-49FB-9D65-F31083217B0F}"/>
              </c:ext>
            </c:extLst>
          </c:dPt>
          <c:dPt>
            <c:idx val="67"/>
            <c:invertIfNegative val="0"/>
            <c:bubble3D val="0"/>
            <c:extLst>
              <c:ext xmlns:c16="http://schemas.microsoft.com/office/drawing/2014/chart" uri="{C3380CC4-5D6E-409C-BE32-E72D297353CC}">
                <c16:uniqueId val="{00000040-106F-49FB-9D65-F31083217B0F}"/>
              </c:ext>
            </c:extLst>
          </c:dPt>
          <c:dPt>
            <c:idx val="68"/>
            <c:invertIfNegative val="0"/>
            <c:bubble3D val="0"/>
            <c:extLst>
              <c:ext xmlns:c16="http://schemas.microsoft.com/office/drawing/2014/chart" uri="{C3380CC4-5D6E-409C-BE32-E72D297353CC}">
                <c16:uniqueId val="{00000041-106F-49FB-9D65-F31083217B0F}"/>
              </c:ext>
            </c:extLst>
          </c:dPt>
          <c:dPt>
            <c:idx val="69"/>
            <c:invertIfNegative val="0"/>
            <c:bubble3D val="0"/>
            <c:extLst>
              <c:ext xmlns:c16="http://schemas.microsoft.com/office/drawing/2014/chart" uri="{C3380CC4-5D6E-409C-BE32-E72D297353CC}">
                <c16:uniqueId val="{00000042-106F-49FB-9D65-F31083217B0F}"/>
              </c:ext>
            </c:extLst>
          </c:dPt>
          <c:dPt>
            <c:idx val="70"/>
            <c:invertIfNegative val="0"/>
            <c:bubble3D val="0"/>
            <c:extLst>
              <c:ext xmlns:c16="http://schemas.microsoft.com/office/drawing/2014/chart" uri="{C3380CC4-5D6E-409C-BE32-E72D297353CC}">
                <c16:uniqueId val="{00000043-106F-49FB-9D65-F31083217B0F}"/>
              </c:ext>
            </c:extLst>
          </c:dPt>
          <c:dPt>
            <c:idx val="71"/>
            <c:invertIfNegative val="0"/>
            <c:bubble3D val="0"/>
            <c:extLst>
              <c:ext xmlns:c16="http://schemas.microsoft.com/office/drawing/2014/chart" uri="{C3380CC4-5D6E-409C-BE32-E72D297353CC}">
                <c16:uniqueId val="{00000044-106F-49FB-9D65-F31083217B0F}"/>
              </c:ext>
            </c:extLst>
          </c:dPt>
          <c:dPt>
            <c:idx val="72"/>
            <c:invertIfNegative val="0"/>
            <c:bubble3D val="0"/>
            <c:spPr>
              <a:solidFill>
                <a:srgbClr val="FBBB27"/>
              </a:solidFill>
            </c:spPr>
            <c:extLst>
              <c:ext xmlns:c16="http://schemas.microsoft.com/office/drawing/2014/chart" uri="{C3380CC4-5D6E-409C-BE32-E72D297353CC}">
                <c16:uniqueId val="{00000046-106F-49FB-9D65-F31083217B0F}"/>
              </c:ext>
            </c:extLst>
          </c:dPt>
          <c:dPt>
            <c:idx val="75"/>
            <c:invertIfNegative val="0"/>
            <c:bubble3D val="0"/>
            <c:extLst>
              <c:ext xmlns:c16="http://schemas.microsoft.com/office/drawing/2014/chart" uri="{C3380CC4-5D6E-409C-BE32-E72D297353CC}">
                <c16:uniqueId val="{00000047-106F-49FB-9D65-F31083217B0F}"/>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'F129'!$A$6:$B$78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2017</c:v>
                  </c:pt>
                  <c:pt idx="12">
                    <c:v>2018</c:v>
                  </c:pt>
                  <c:pt idx="24">
                    <c:v>2019</c:v>
                  </c:pt>
                  <c:pt idx="36">
                    <c:v>2020</c:v>
                  </c:pt>
                  <c:pt idx="48">
                    <c:v>2021</c:v>
                  </c:pt>
                  <c:pt idx="60">
                    <c:v>2022</c:v>
                  </c:pt>
                  <c:pt idx="72">
                    <c:v>2023</c:v>
                  </c:pt>
                </c:lvl>
              </c:multiLvlStrCache>
            </c:multiLvlStrRef>
          </c:cat>
          <c:val>
            <c:numRef>
              <c:f>'F129'!$G$6:$G$78</c:f>
              <c:numCache>
                <c:formatCode>General</c:formatCode>
                <c:ptCount val="73"/>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pt idx="63">
                  <c:v>293</c:v>
                </c:pt>
                <c:pt idx="64">
                  <c:v>405</c:v>
                </c:pt>
                <c:pt idx="65">
                  <c:v>360</c:v>
                </c:pt>
                <c:pt idx="66">
                  <c:v>376</c:v>
                </c:pt>
                <c:pt idx="67">
                  <c:v>398</c:v>
                </c:pt>
                <c:pt idx="68">
                  <c:v>448</c:v>
                </c:pt>
                <c:pt idx="69">
                  <c:v>402</c:v>
                </c:pt>
                <c:pt idx="70">
                  <c:v>567</c:v>
                </c:pt>
                <c:pt idx="71">
                  <c:v>517</c:v>
                </c:pt>
                <c:pt idx="72">
                  <c:v>380</c:v>
                </c:pt>
              </c:numCache>
            </c:numRef>
          </c:val>
          <c:extLst>
            <c:ext xmlns:c16="http://schemas.microsoft.com/office/drawing/2014/chart" uri="{C3380CC4-5D6E-409C-BE32-E72D297353CC}">
              <c16:uniqueId val="{00000048-106F-49FB-9D65-F31083217B0F}"/>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'F129'!$H$5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49-106F-49FB-9D65-F31083217B0F}"/>
              </c:ext>
            </c:extLst>
          </c:dPt>
          <c:dLbls>
            <c:delete val="1"/>
          </c:dLbls>
          <c:cat>
            <c:multiLvlStrRef>
              <c:f>'F129'!$A$6:$B$78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2017</c:v>
                  </c:pt>
                  <c:pt idx="12">
                    <c:v>2018</c:v>
                  </c:pt>
                  <c:pt idx="24">
                    <c:v>2019</c:v>
                  </c:pt>
                  <c:pt idx="36">
                    <c:v>2020</c:v>
                  </c:pt>
                  <c:pt idx="48">
                    <c:v>2021</c:v>
                  </c:pt>
                  <c:pt idx="60">
                    <c:v>2022</c:v>
                  </c:pt>
                  <c:pt idx="72">
                    <c:v>2023</c:v>
                  </c:pt>
                </c:lvl>
              </c:multiLvlStrCache>
            </c:multiLvlStrRef>
          </c:cat>
          <c:val>
            <c:numRef>
              <c:f>'F129'!$H$6:$H$78</c:f>
              <c:numCache>
                <c:formatCode>#,##0</c:formatCode>
                <c:ptCount val="73"/>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pt idx="63" formatCode="0.00">
                  <c:v>118.03</c:v>
                </c:pt>
                <c:pt idx="64" formatCode="0.00">
                  <c:v>140.19</c:v>
                </c:pt>
                <c:pt idx="65" formatCode="0.00">
                  <c:v>117.03</c:v>
                </c:pt>
                <c:pt idx="66" formatCode="0.00">
                  <c:v>121.06</c:v>
                </c:pt>
                <c:pt idx="67" formatCode="0.00">
                  <c:v>128.38</c:v>
                </c:pt>
                <c:pt idx="68" formatCode="0.00">
                  <c:v>125.12</c:v>
                </c:pt>
                <c:pt idx="69" formatCode="0.00">
                  <c:v>139.53</c:v>
                </c:pt>
                <c:pt idx="70" formatCode="0.00">
                  <c:v>175</c:v>
                </c:pt>
                <c:pt idx="71" formatCode="0.00">
                  <c:v>180</c:v>
                </c:pt>
                <c:pt idx="72" formatCode="0.00">
                  <c:v>133</c:v>
                </c:pt>
              </c:numCache>
            </c:numRef>
          </c:val>
          <c:smooth val="0"/>
          <c:extLst>
            <c:ext xmlns:c16="http://schemas.microsoft.com/office/drawing/2014/chart" uri="{C3380CC4-5D6E-409C-BE32-E72D297353CC}">
              <c16:uniqueId val="{0000004A-106F-49FB-9D65-F31083217B0F}"/>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175C-4463-A47D-5CE0D3676FCE}"/>
              </c:ext>
            </c:extLst>
          </c:dPt>
          <c:dPt>
            <c:idx val="1"/>
            <c:bubble3D val="0"/>
            <c:spPr>
              <a:solidFill>
                <a:srgbClr val="FAD496"/>
              </a:solidFill>
            </c:spPr>
            <c:extLst>
              <c:ext xmlns:c16="http://schemas.microsoft.com/office/drawing/2014/chart" uri="{C3380CC4-5D6E-409C-BE32-E72D297353CC}">
                <c16:uniqueId val="{00000003-175C-4463-A47D-5CE0D3676FCE}"/>
              </c:ext>
            </c:extLst>
          </c:dPt>
          <c:dPt>
            <c:idx val="2"/>
            <c:bubble3D val="0"/>
            <c:spPr>
              <a:solidFill>
                <a:srgbClr val="FBBB27"/>
              </a:solidFill>
            </c:spPr>
            <c:extLst>
              <c:ext xmlns:c16="http://schemas.microsoft.com/office/drawing/2014/chart" uri="{C3380CC4-5D6E-409C-BE32-E72D297353CC}">
                <c16:uniqueId val="{00000005-175C-4463-A47D-5CE0D3676FCE}"/>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75C-4463-A47D-5CE0D3676FCE}"/>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75C-4463-A47D-5CE0D3676FCE}"/>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75C-4463-A47D-5CE0D3676FCE}"/>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'F130'!$C$6:$E$6</c:f>
              <c:strCache>
                <c:ptCount val="3"/>
                <c:pt idx="0">
                  <c:v>Unidades Vehiculares Eléctricas</c:v>
                </c:pt>
                <c:pt idx="1">
                  <c:v>Unidades Vehiculares Híbridas Plugin (conectables)</c:v>
                </c:pt>
                <c:pt idx="2">
                  <c:v>Unidades Vehiculares Híbridas</c:v>
                </c:pt>
              </c:strCache>
            </c:strRef>
          </c:cat>
          <c:val>
            <c:numRef>
              <c:f>'F130'!$C$20:$E$20</c:f>
              <c:numCache>
                <c:formatCode>#\ ###\ ##0</c:formatCode>
                <c:ptCount val="3"/>
                <c:pt idx="0">
                  <c:v>59</c:v>
                </c:pt>
                <c:pt idx="1">
                  <c:v>42</c:v>
                </c:pt>
                <c:pt idx="2">
                  <c:v>279</c:v>
                </c:pt>
              </c:numCache>
            </c:numRef>
          </c:val>
          <c:extLst>
            <c:ext xmlns:c16="http://schemas.microsoft.com/office/drawing/2014/chart" uri="{C3380CC4-5D6E-409C-BE32-E72D297353CC}">
              <c16:uniqueId val="{00000006-175C-4463-A47D-5CE0D3676FCE}"/>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4E9-49A8-B990-06898311364D}"/>
              </c:ext>
            </c:extLst>
          </c:dPt>
          <c:dPt>
            <c:idx val="1"/>
            <c:invertIfNegative val="0"/>
            <c:bubble3D val="0"/>
            <c:spPr>
              <a:solidFill>
                <a:srgbClr val="7C878E"/>
              </a:solidFill>
              <a:ln>
                <a:noFill/>
              </a:ln>
              <a:effectLst/>
            </c:spPr>
            <c:extLst>
              <c:ext xmlns:c16="http://schemas.microsoft.com/office/drawing/2014/chart" uri="{C3380CC4-5D6E-409C-BE32-E72D297353CC}">
                <c16:uniqueId val="{00000003-B4E9-49A8-B990-06898311364D}"/>
              </c:ext>
            </c:extLst>
          </c:dPt>
          <c:dPt>
            <c:idx val="2"/>
            <c:invertIfNegative val="0"/>
            <c:bubble3D val="0"/>
            <c:spPr>
              <a:solidFill>
                <a:srgbClr val="7C878E"/>
              </a:solidFill>
              <a:ln>
                <a:noFill/>
              </a:ln>
              <a:effectLst/>
            </c:spPr>
            <c:extLst>
              <c:ext xmlns:c16="http://schemas.microsoft.com/office/drawing/2014/chart" uri="{C3380CC4-5D6E-409C-BE32-E72D297353CC}">
                <c16:uniqueId val="{00000005-B4E9-49A8-B990-06898311364D}"/>
              </c:ext>
            </c:extLst>
          </c:dPt>
          <c:dPt>
            <c:idx val="3"/>
            <c:invertIfNegative val="0"/>
            <c:bubble3D val="0"/>
            <c:spPr>
              <a:solidFill>
                <a:srgbClr val="7C878E"/>
              </a:solidFill>
              <a:ln>
                <a:noFill/>
              </a:ln>
              <a:effectLst/>
            </c:spPr>
            <c:extLst>
              <c:ext xmlns:c16="http://schemas.microsoft.com/office/drawing/2014/chart" uri="{C3380CC4-5D6E-409C-BE32-E72D297353CC}">
                <c16:uniqueId val="{00000007-B4E9-49A8-B990-06898311364D}"/>
              </c:ext>
            </c:extLst>
          </c:dPt>
          <c:dPt>
            <c:idx val="4"/>
            <c:invertIfNegative val="0"/>
            <c:bubble3D val="0"/>
            <c:spPr>
              <a:solidFill>
                <a:srgbClr val="7C878E"/>
              </a:solidFill>
              <a:ln>
                <a:noFill/>
              </a:ln>
              <a:effectLst/>
            </c:spPr>
            <c:extLst>
              <c:ext xmlns:c16="http://schemas.microsoft.com/office/drawing/2014/chart" uri="{C3380CC4-5D6E-409C-BE32-E72D297353CC}">
                <c16:uniqueId val="{00000009-B4E9-49A8-B990-06898311364D}"/>
              </c:ext>
            </c:extLst>
          </c:dPt>
          <c:dPt>
            <c:idx val="5"/>
            <c:invertIfNegative val="0"/>
            <c:bubble3D val="0"/>
            <c:spPr>
              <a:solidFill>
                <a:srgbClr val="7C878E"/>
              </a:solidFill>
              <a:ln>
                <a:noFill/>
              </a:ln>
              <a:effectLst/>
            </c:spPr>
            <c:extLst>
              <c:ext xmlns:c16="http://schemas.microsoft.com/office/drawing/2014/chart" uri="{C3380CC4-5D6E-409C-BE32-E72D297353CC}">
                <c16:uniqueId val="{0000000B-B4E9-49A8-B990-06898311364D}"/>
              </c:ext>
            </c:extLst>
          </c:dPt>
          <c:dPt>
            <c:idx val="6"/>
            <c:invertIfNegative val="0"/>
            <c:bubble3D val="0"/>
            <c:spPr>
              <a:solidFill>
                <a:srgbClr val="7C878E"/>
              </a:solidFill>
              <a:ln>
                <a:noFill/>
              </a:ln>
              <a:effectLst/>
            </c:spPr>
            <c:extLst>
              <c:ext xmlns:c16="http://schemas.microsoft.com/office/drawing/2014/chart" uri="{C3380CC4-5D6E-409C-BE32-E72D297353CC}">
                <c16:uniqueId val="{0000000D-B4E9-49A8-B990-06898311364D}"/>
              </c:ext>
            </c:extLst>
          </c:dPt>
          <c:dPt>
            <c:idx val="7"/>
            <c:invertIfNegative val="0"/>
            <c:bubble3D val="0"/>
            <c:spPr>
              <a:solidFill>
                <a:srgbClr val="7C878E"/>
              </a:solidFill>
              <a:ln>
                <a:noFill/>
              </a:ln>
              <a:effectLst/>
            </c:spPr>
            <c:extLst>
              <c:ext xmlns:c16="http://schemas.microsoft.com/office/drawing/2014/chart" uri="{C3380CC4-5D6E-409C-BE32-E72D297353CC}">
                <c16:uniqueId val="{0000000F-B4E9-49A8-B990-06898311364D}"/>
              </c:ext>
            </c:extLst>
          </c:dPt>
          <c:dPt>
            <c:idx val="8"/>
            <c:invertIfNegative val="0"/>
            <c:bubble3D val="0"/>
            <c:spPr>
              <a:solidFill>
                <a:srgbClr val="7C878E"/>
              </a:solidFill>
              <a:ln>
                <a:noFill/>
              </a:ln>
              <a:effectLst/>
            </c:spPr>
            <c:extLst>
              <c:ext xmlns:c16="http://schemas.microsoft.com/office/drawing/2014/chart" uri="{C3380CC4-5D6E-409C-BE32-E72D297353CC}">
                <c16:uniqueId val="{00000011-B4E9-49A8-B990-06898311364D}"/>
              </c:ext>
            </c:extLst>
          </c:dPt>
          <c:dPt>
            <c:idx val="9"/>
            <c:invertIfNegative val="0"/>
            <c:bubble3D val="0"/>
            <c:spPr>
              <a:solidFill>
                <a:srgbClr val="7C878E"/>
              </a:solidFill>
              <a:ln>
                <a:noFill/>
              </a:ln>
              <a:effectLst/>
            </c:spPr>
            <c:extLst>
              <c:ext xmlns:c16="http://schemas.microsoft.com/office/drawing/2014/chart" uri="{C3380CC4-5D6E-409C-BE32-E72D297353CC}">
                <c16:uniqueId val="{00000013-B4E9-49A8-B990-06898311364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4E9-49A8-B990-06898311364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4E9-49A8-B990-06898311364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4E9-49A8-B990-06898311364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4E9-49A8-B990-06898311364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4E9-49A8-B990-06898311364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4E9-49A8-B990-06898311364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4E9-49A8-B990-06898311364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4E9-49A8-B990-06898311364D}"/>
              </c:ext>
            </c:extLst>
          </c:dPt>
          <c:dPt>
            <c:idx val="19"/>
            <c:invertIfNegative val="0"/>
            <c:bubble3D val="0"/>
            <c:spPr>
              <a:solidFill>
                <a:srgbClr val="7C878E"/>
              </a:solidFill>
              <a:ln>
                <a:noFill/>
              </a:ln>
              <a:effectLst/>
            </c:spPr>
            <c:extLst>
              <c:ext xmlns:c16="http://schemas.microsoft.com/office/drawing/2014/chart" uri="{C3380CC4-5D6E-409C-BE32-E72D297353CC}">
                <c16:uniqueId val="{00000025-B4E9-49A8-B990-06898311364D}"/>
              </c:ext>
            </c:extLst>
          </c:dPt>
          <c:dPt>
            <c:idx val="28"/>
            <c:invertIfNegative val="0"/>
            <c:bubble3D val="0"/>
            <c:spPr>
              <a:solidFill>
                <a:srgbClr val="FBBB27"/>
              </a:solidFill>
              <a:ln>
                <a:noFill/>
              </a:ln>
              <a:effectLst/>
            </c:spPr>
            <c:extLst>
              <c:ext xmlns:c16="http://schemas.microsoft.com/office/drawing/2014/chart" uri="{C3380CC4-5D6E-409C-BE32-E72D297353CC}">
                <c16:uniqueId val="{00000027-B4E9-49A8-B990-06898311364D}"/>
              </c:ext>
            </c:extLst>
          </c:dPt>
          <c:dPt>
            <c:idx val="29"/>
            <c:invertIfNegative val="0"/>
            <c:bubble3D val="0"/>
            <c:spPr>
              <a:solidFill>
                <a:srgbClr val="7C878E"/>
              </a:solidFill>
              <a:ln>
                <a:noFill/>
              </a:ln>
              <a:effectLst/>
            </c:spPr>
            <c:extLst>
              <c:ext xmlns:c16="http://schemas.microsoft.com/office/drawing/2014/chart" uri="{C3380CC4-5D6E-409C-BE32-E72D297353CC}">
                <c16:uniqueId val="{00000029-B4E9-49A8-B990-06898311364D}"/>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'F131'!$A$7:$A$38</c:f>
              <c:strCache>
                <c:ptCount val="32"/>
                <c:pt idx="0">
                  <c:v>Nayarit</c:v>
                </c:pt>
                <c:pt idx="1">
                  <c:v>Durango</c:v>
                </c:pt>
                <c:pt idx="2">
                  <c:v>Guerrero</c:v>
                </c:pt>
                <c:pt idx="3">
                  <c:v>Zacatecas</c:v>
                </c:pt>
                <c:pt idx="4">
                  <c:v>Tlaxcala</c:v>
                </c:pt>
                <c:pt idx="5">
                  <c:v>Colima</c:v>
                </c:pt>
                <c:pt idx="6">
                  <c:v>Baja California Sur</c:v>
                </c:pt>
                <c:pt idx="7">
                  <c:v>Campeche</c:v>
                </c:pt>
                <c:pt idx="8">
                  <c:v>Chiapas</c:v>
                </c:pt>
                <c:pt idx="9">
                  <c:v>Oaxaca</c:v>
                </c:pt>
                <c:pt idx="10">
                  <c:v>Tabasco</c:v>
                </c:pt>
                <c:pt idx="11">
                  <c:v>Tamaulipas</c:v>
                </c:pt>
                <c:pt idx="12">
                  <c:v>Hidalgo</c:v>
                </c:pt>
                <c:pt idx="13">
                  <c:v>Aguascalientes</c:v>
                </c:pt>
                <c:pt idx="14">
                  <c:v>Sonora</c:v>
                </c:pt>
                <c:pt idx="15">
                  <c:v>San Luis Potosí</c:v>
                </c:pt>
                <c:pt idx="16">
                  <c:v>Morelos</c:v>
                </c:pt>
                <c:pt idx="17">
                  <c:v>Querétaro</c:v>
                </c:pt>
                <c:pt idx="18">
                  <c:v>Quintana Roo</c:v>
                </c:pt>
                <c:pt idx="19">
                  <c:v>Chihuahua</c:v>
                </c:pt>
                <c:pt idx="20">
                  <c:v>Michoacán</c:v>
                </c:pt>
                <c:pt idx="21">
                  <c:v>Yucatán</c:v>
                </c:pt>
                <c:pt idx="22">
                  <c:v>Baja California</c:v>
                </c:pt>
                <c:pt idx="23">
                  <c:v>Sinaloa</c:v>
                </c:pt>
                <c:pt idx="24">
                  <c:v>Coahuila</c:v>
                </c:pt>
                <c:pt idx="25">
                  <c:v>Veracruz</c:v>
                </c:pt>
                <c:pt idx="26">
                  <c:v>Puebla</c:v>
                </c:pt>
                <c:pt idx="27">
                  <c:v>Guanajuato</c:v>
                </c:pt>
                <c:pt idx="28">
                  <c:v>Jalisco</c:v>
                </c:pt>
                <c:pt idx="29">
                  <c:v>Nuevo León</c:v>
                </c:pt>
                <c:pt idx="30">
                  <c:v>Estado de México</c:v>
                </c:pt>
                <c:pt idx="31">
                  <c:v>Ciudad de México</c:v>
                </c:pt>
              </c:strCache>
            </c:strRef>
          </c:cat>
          <c:val>
            <c:numRef>
              <c:f>'F131'!$B$7:$B$38</c:f>
              <c:numCache>
                <c:formatCode>General</c:formatCode>
                <c:ptCount val="32"/>
                <c:pt idx="0">
                  <c:v>13</c:v>
                </c:pt>
                <c:pt idx="1">
                  <c:v>14</c:v>
                </c:pt>
                <c:pt idx="2">
                  <c:v>17</c:v>
                </c:pt>
                <c:pt idx="3">
                  <c:v>17</c:v>
                </c:pt>
                <c:pt idx="4">
                  <c:v>29</c:v>
                </c:pt>
                <c:pt idx="5">
                  <c:v>30</c:v>
                </c:pt>
                <c:pt idx="6">
                  <c:v>31</c:v>
                </c:pt>
                <c:pt idx="7">
                  <c:v>34</c:v>
                </c:pt>
                <c:pt idx="8">
                  <c:v>36</c:v>
                </c:pt>
                <c:pt idx="9">
                  <c:v>37</c:v>
                </c:pt>
                <c:pt idx="10">
                  <c:v>37</c:v>
                </c:pt>
                <c:pt idx="11">
                  <c:v>46</c:v>
                </c:pt>
                <c:pt idx="12">
                  <c:v>52</c:v>
                </c:pt>
                <c:pt idx="13">
                  <c:v>59</c:v>
                </c:pt>
                <c:pt idx="14">
                  <c:v>63</c:v>
                </c:pt>
                <c:pt idx="15">
                  <c:v>65</c:v>
                </c:pt>
                <c:pt idx="16">
                  <c:v>69</c:v>
                </c:pt>
                <c:pt idx="17">
                  <c:v>71</c:v>
                </c:pt>
                <c:pt idx="18">
                  <c:v>71</c:v>
                </c:pt>
                <c:pt idx="19">
                  <c:v>73</c:v>
                </c:pt>
                <c:pt idx="20">
                  <c:v>81</c:v>
                </c:pt>
                <c:pt idx="21">
                  <c:v>87</c:v>
                </c:pt>
                <c:pt idx="22">
                  <c:v>88</c:v>
                </c:pt>
                <c:pt idx="23">
                  <c:v>120</c:v>
                </c:pt>
                <c:pt idx="24">
                  <c:v>123</c:v>
                </c:pt>
                <c:pt idx="25">
                  <c:v>133</c:v>
                </c:pt>
                <c:pt idx="26">
                  <c:v>178</c:v>
                </c:pt>
                <c:pt idx="27">
                  <c:v>190</c:v>
                </c:pt>
                <c:pt idx="28">
                  <c:v>380</c:v>
                </c:pt>
                <c:pt idx="29">
                  <c:v>415</c:v>
                </c:pt>
                <c:pt idx="30">
                  <c:v>557</c:v>
                </c:pt>
                <c:pt idx="31">
                  <c:v>1047</c:v>
                </c:pt>
              </c:numCache>
            </c:numRef>
          </c:val>
          <c:extLst>
            <c:ext xmlns:c16="http://schemas.microsoft.com/office/drawing/2014/chart" uri="{C3380CC4-5D6E-409C-BE32-E72D297353CC}">
              <c16:uniqueId val="{0000002A-B4E9-49A8-B990-06898311364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'F132'!$D$6</c:f>
              <c:strCache>
                <c:ptCount val="1"/>
                <c:pt idx="0">
                  <c:v>Tasa por cada millón de habitantes</c:v>
                </c:pt>
              </c:strCache>
            </c:strRef>
          </c:tx>
          <c:spPr>
            <a:solidFill>
              <a:srgbClr val="7C878E"/>
            </a:solidFill>
            <a:ln>
              <a:noFill/>
            </a:ln>
            <a:effectLst/>
          </c:spPr>
          <c:invertIfNegative val="0"/>
          <c:dPt>
            <c:idx val="26"/>
            <c:invertIfNegative val="0"/>
            <c:bubble3D val="0"/>
            <c:spPr>
              <a:solidFill>
                <a:srgbClr val="7C878E"/>
              </a:solidFill>
              <a:ln>
                <a:noFill/>
              </a:ln>
              <a:effectLst/>
            </c:spPr>
            <c:extLst>
              <c:ext xmlns:c16="http://schemas.microsoft.com/office/drawing/2014/chart" uri="{C3380CC4-5D6E-409C-BE32-E72D297353CC}">
                <c16:uniqueId val="{00000001-2991-45AF-BAD4-8707E97DC903}"/>
              </c:ext>
            </c:extLst>
          </c:dPt>
          <c:dPt>
            <c:idx val="27"/>
            <c:invertIfNegative val="0"/>
            <c:bubble3D val="0"/>
            <c:spPr>
              <a:solidFill>
                <a:srgbClr val="7C878E"/>
              </a:solidFill>
              <a:ln>
                <a:noFill/>
              </a:ln>
              <a:effectLst/>
            </c:spPr>
            <c:extLst>
              <c:ext xmlns:c16="http://schemas.microsoft.com/office/drawing/2014/chart" uri="{C3380CC4-5D6E-409C-BE32-E72D297353CC}">
                <c16:uniqueId val="{00000003-2991-45AF-BAD4-8707E97DC903}"/>
              </c:ext>
            </c:extLst>
          </c:dPt>
          <c:dPt>
            <c:idx val="28"/>
            <c:invertIfNegative val="0"/>
            <c:bubble3D val="0"/>
            <c:spPr>
              <a:solidFill>
                <a:srgbClr val="7C878E"/>
              </a:solidFill>
              <a:ln>
                <a:noFill/>
              </a:ln>
              <a:effectLst/>
            </c:spPr>
            <c:extLst>
              <c:ext xmlns:c16="http://schemas.microsoft.com/office/drawing/2014/chart" uri="{C3380CC4-5D6E-409C-BE32-E72D297353CC}">
                <c16:uniqueId val="{00000005-2991-45AF-BAD4-8707E97DC903}"/>
              </c:ext>
            </c:extLst>
          </c:dPt>
          <c:dPt>
            <c:idx val="29"/>
            <c:invertIfNegative val="0"/>
            <c:bubble3D val="0"/>
            <c:spPr>
              <a:solidFill>
                <a:srgbClr val="FBBB27"/>
              </a:solidFill>
              <a:ln>
                <a:noFill/>
              </a:ln>
              <a:effectLst/>
            </c:spPr>
            <c:extLst>
              <c:ext xmlns:c16="http://schemas.microsoft.com/office/drawing/2014/chart" uri="{C3380CC4-5D6E-409C-BE32-E72D297353CC}">
                <c16:uniqueId val="{00000007-2991-45AF-BAD4-8707E97DC90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'F132'!$A$7:$A$38</c:f>
              <c:strCache>
                <c:ptCount val="32"/>
                <c:pt idx="0">
                  <c:v>Nayarit</c:v>
                </c:pt>
                <c:pt idx="1">
                  <c:v>Guerrero</c:v>
                </c:pt>
                <c:pt idx="2">
                  <c:v>Chiapas</c:v>
                </c:pt>
                <c:pt idx="3">
                  <c:v>Durango</c:v>
                </c:pt>
                <c:pt idx="4">
                  <c:v>Oaxaca</c:v>
                </c:pt>
                <c:pt idx="5">
                  <c:v>Zacatecas</c:v>
                </c:pt>
                <c:pt idx="6">
                  <c:v>Tamaulipas</c:v>
                </c:pt>
                <c:pt idx="7">
                  <c:v>Veracruz</c:v>
                </c:pt>
                <c:pt idx="8">
                  <c:v>Michoacán</c:v>
                </c:pt>
                <c:pt idx="9">
                  <c:v>Hidalgo</c:v>
                </c:pt>
                <c:pt idx="10">
                  <c:v>Tabasco</c:v>
                </c:pt>
                <c:pt idx="11">
                  <c:v>Chihuahua</c:v>
                </c:pt>
                <c:pt idx="12">
                  <c:v>Sonora</c:v>
                </c:pt>
                <c:pt idx="13">
                  <c:v>Tlaxcala</c:v>
                </c:pt>
                <c:pt idx="14">
                  <c:v>San Luis Potosí</c:v>
                </c:pt>
                <c:pt idx="15">
                  <c:v>Baja California</c:v>
                </c:pt>
                <c:pt idx="16">
                  <c:v>Puebla</c:v>
                </c:pt>
                <c:pt idx="17">
                  <c:v>Guanajuato</c:v>
                </c:pt>
                <c:pt idx="18">
                  <c:v>Querétaro</c:v>
                </c:pt>
                <c:pt idx="19">
                  <c:v>Estado de México</c:v>
                </c:pt>
                <c:pt idx="20">
                  <c:v>Morelos</c:v>
                </c:pt>
                <c:pt idx="21">
                  <c:v>Campeche</c:v>
                </c:pt>
                <c:pt idx="22">
                  <c:v>Sinaloa</c:v>
                </c:pt>
                <c:pt idx="23">
                  <c:v>Coahuila</c:v>
                </c:pt>
                <c:pt idx="24">
                  <c:v>Colima</c:v>
                </c:pt>
                <c:pt idx="25">
                  <c:v>Yucatán</c:v>
                </c:pt>
                <c:pt idx="26">
                  <c:v>Baja California Sur</c:v>
                </c:pt>
                <c:pt idx="27">
                  <c:v>Aguascalientes</c:v>
                </c:pt>
                <c:pt idx="28">
                  <c:v>Quintana Roo</c:v>
                </c:pt>
                <c:pt idx="29">
                  <c:v>Jalisco</c:v>
                </c:pt>
                <c:pt idx="30">
                  <c:v>Nuevo León</c:v>
                </c:pt>
                <c:pt idx="31">
                  <c:v>Ciudad de México</c:v>
                </c:pt>
              </c:strCache>
            </c:strRef>
          </c:cat>
          <c:val>
            <c:numRef>
              <c:f>'F132'!$D$7:$D$38</c:f>
              <c:numCache>
                <c:formatCode>0.00</c:formatCode>
                <c:ptCount val="32"/>
                <c:pt idx="0">
                  <c:v>1.9870128837915384</c:v>
                </c:pt>
                <c:pt idx="1">
                  <c:v>4.6652363600837985</c:v>
                </c:pt>
                <c:pt idx="2">
                  <c:v>6.3744658728804016</c:v>
                </c:pt>
                <c:pt idx="3">
                  <c:v>7.5555114217745523</c:v>
                </c:pt>
                <c:pt idx="4">
                  <c:v>9.8265089998871264</c:v>
                </c:pt>
                <c:pt idx="5">
                  <c:v>10.274430025994308</c:v>
                </c:pt>
                <c:pt idx="6">
                  <c:v>12.703988776302088</c:v>
                </c:pt>
                <c:pt idx="7">
                  <c:v>15.668354882818965</c:v>
                </c:pt>
                <c:pt idx="8">
                  <c:v>16.903253083226399</c:v>
                </c:pt>
                <c:pt idx="9">
                  <c:v>17.045156553207111</c:v>
                </c:pt>
                <c:pt idx="10">
                  <c:v>18.293575296355918</c:v>
                </c:pt>
                <c:pt idx="11">
                  <c:v>19.387436675452982</c:v>
                </c:pt>
                <c:pt idx="12">
                  <c:v>20.739020170178474</c:v>
                </c:pt>
                <c:pt idx="13">
                  <c:v>21.258705989896985</c:v>
                </c:pt>
                <c:pt idx="14">
                  <c:v>22.839401410912807</c:v>
                </c:pt>
                <c:pt idx="15">
                  <c:v>24.590890025348177</c:v>
                </c:pt>
                <c:pt idx="16">
                  <c:v>27.206791793453373</c:v>
                </c:pt>
                <c:pt idx="17">
                  <c:v>30.775620136844601</c:v>
                </c:pt>
                <c:pt idx="18">
                  <c:v>31.70899892457367</c:v>
                </c:pt>
                <c:pt idx="19">
                  <c:v>32.298185195706417</c:v>
                </c:pt>
                <c:pt idx="20">
                  <c:v>34.115045822934007</c:v>
                </c:pt>
                <c:pt idx="21">
                  <c:v>34.5512303286635</c:v>
                </c:pt>
                <c:pt idx="22">
                  <c:v>38.326266395657377</c:v>
                </c:pt>
                <c:pt idx="23">
                  <c:v>38.732313424399408</c:v>
                </c:pt>
                <c:pt idx="24">
                  <c:v>38.817766115195603</c:v>
                </c:pt>
                <c:pt idx="25">
                  <c:v>38.945934984461914</c:v>
                </c:pt>
                <c:pt idx="26">
                  <c:v>39.334161465463971</c:v>
                </c:pt>
                <c:pt idx="27">
                  <c:v>41.683711065470973</c:v>
                </c:pt>
                <c:pt idx="28">
                  <c:v>42.147979776093308</c:v>
                </c:pt>
                <c:pt idx="29">
                  <c:v>45.641259698767684</c:v>
                </c:pt>
                <c:pt idx="30">
                  <c:v>75.0025256874614</c:v>
                </c:pt>
                <c:pt idx="31">
                  <c:v>115.93127080492953</c:v>
                </c:pt>
              </c:numCache>
            </c:numRef>
          </c:val>
          <c:extLst>
            <c:ext xmlns:c16="http://schemas.microsoft.com/office/drawing/2014/chart" uri="{C3380CC4-5D6E-409C-BE32-E72D297353CC}">
              <c16:uniqueId val="{00000008-2991-45AF-BAD4-8707E97DC903}"/>
            </c:ext>
          </c:extLst>
        </c:ser>
        <c:dLbls>
          <c:showLegendKey val="0"/>
          <c:showVal val="0"/>
          <c:showCatName val="0"/>
          <c:showSerName val="0"/>
          <c:showPercent val="0"/>
          <c:showBubbleSize val="0"/>
        </c:dLbls>
        <c:gapWidth val="75"/>
        <c:axId val="520891648"/>
        <c:axId val="553578480"/>
      </c:barChart>
      <c:catAx>
        <c:axId val="52089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53578480"/>
        <c:crosses val="autoZero"/>
        <c:auto val="1"/>
        <c:lblAlgn val="ctr"/>
        <c:lblOffset val="100"/>
        <c:noMultiLvlLbl val="0"/>
      </c:catAx>
      <c:valAx>
        <c:axId val="553578480"/>
        <c:scaling>
          <c:orientation val="minMax"/>
        </c:scaling>
        <c:delete val="1"/>
        <c:axPos val="b"/>
        <c:numFmt formatCode="0.00" sourceLinked="1"/>
        <c:majorTickMark val="none"/>
        <c:minorTickMark val="none"/>
        <c:tickLblPos val="nextTo"/>
        <c:crossAx val="52089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'F133-135'!$B$6</c:f>
              <c:strCache>
                <c:ptCount val="1"/>
                <c:pt idx="0">
                  <c:v> Suma de numero_cabezas </c:v>
                </c:pt>
              </c:strCache>
            </c:strRef>
          </c:tx>
          <c:spPr>
            <a:ln w="19050" cap="rnd">
              <a:solidFill>
                <a:srgbClr val="FFC000"/>
              </a:solidFill>
              <a:round/>
            </a:ln>
            <a:effectLst/>
          </c:spPr>
          <c:marker>
            <c:symbol val="none"/>
          </c:marker>
          <c:dLbls>
            <c:dLbl>
              <c:idx val="181"/>
              <c:layout>
                <c:manualLayout>
                  <c:x val="0"/>
                  <c:y val="5.7326388888888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5E-479E-AC1F-B52A55C6AA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'F133-135'!$A$7:$A$188</c:f>
              <c:strCache>
                <c:ptCount val="182"/>
                <c:pt idx="0">
                  <c:v>2008/01</c:v>
                </c:pt>
                <c:pt idx="1">
                  <c:v>2008/02</c:v>
                </c:pt>
                <c:pt idx="2">
                  <c:v>2008/03</c:v>
                </c:pt>
                <c:pt idx="3">
                  <c:v>2008/04</c:v>
                </c:pt>
                <c:pt idx="4">
                  <c:v>2008/05</c:v>
                </c:pt>
                <c:pt idx="5">
                  <c:v>2008/06</c:v>
                </c:pt>
                <c:pt idx="6">
                  <c:v>2008/07</c:v>
                </c:pt>
                <c:pt idx="7">
                  <c:v>2008/08</c:v>
                </c:pt>
                <c:pt idx="8">
                  <c:v>2008/09</c:v>
                </c:pt>
                <c:pt idx="9">
                  <c:v>2008/10</c:v>
                </c:pt>
                <c:pt idx="10">
                  <c:v>2008/11</c:v>
                </c:pt>
                <c:pt idx="11">
                  <c:v>2008/12</c:v>
                </c:pt>
                <c:pt idx="12">
                  <c:v>2009/01</c:v>
                </c:pt>
                <c:pt idx="13">
                  <c:v>2009/02</c:v>
                </c:pt>
                <c:pt idx="14">
                  <c:v>2009/03</c:v>
                </c:pt>
                <c:pt idx="15">
                  <c:v>2009/04</c:v>
                </c:pt>
                <c:pt idx="16">
                  <c:v>2009/05</c:v>
                </c:pt>
                <c:pt idx="17">
                  <c:v>2009/06</c:v>
                </c:pt>
                <c:pt idx="18">
                  <c:v>2009/07</c:v>
                </c:pt>
                <c:pt idx="19">
                  <c:v>2009/08</c:v>
                </c:pt>
                <c:pt idx="20">
                  <c:v>2009/09</c:v>
                </c:pt>
                <c:pt idx="21">
                  <c:v>2009/10</c:v>
                </c:pt>
                <c:pt idx="22">
                  <c:v>2009/11</c:v>
                </c:pt>
                <c:pt idx="23">
                  <c:v>2009/12</c:v>
                </c:pt>
                <c:pt idx="24">
                  <c:v>2010/01</c:v>
                </c:pt>
                <c:pt idx="25">
                  <c:v>2010/02</c:v>
                </c:pt>
                <c:pt idx="26">
                  <c:v>2010/03</c:v>
                </c:pt>
                <c:pt idx="27">
                  <c:v>2010/04</c:v>
                </c:pt>
                <c:pt idx="28">
                  <c:v>2010/05</c:v>
                </c:pt>
                <c:pt idx="29">
                  <c:v>2010/06</c:v>
                </c:pt>
                <c:pt idx="30">
                  <c:v>2010/07</c:v>
                </c:pt>
                <c:pt idx="31">
                  <c:v>2010/08</c:v>
                </c:pt>
                <c:pt idx="32">
                  <c:v>2010/09</c:v>
                </c:pt>
                <c:pt idx="33">
                  <c:v>2010/10</c:v>
                </c:pt>
                <c:pt idx="34">
                  <c:v>2010/11</c:v>
                </c:pt>
                <c:pt idx="35">
                  <c:v>2010/12</c:v>
                </c:pt>
                <c:pt idx="36">
                  <c:v>2011/01</c:v>
                </c:pt>
                <c:pt idx="37">
                  <c:v>2011/02</c:v>
                </c:pt>
                <c:pt idx="38">
                  <c:v>2011/03</c:v>
                </c:pt>
                <c:pt idx="39">
                  <c:v>2011/04</c:v>
                </c:pt>
                <c:pt idx="40">
                  <c:v>2011/05</c:v>
                </c:pt>
                <c:pt idx="41">
                  <c:v>2011/06</c:v>
                </c:pt>
                <c:pt idx="42">
                  <c:v>2011/07</c:v>
                </c:pt>
                <c:pt idx="43">
                  <c:v>2011/08</c:v>
                </c:pt>
                <c:pt idx="44">
                  <c:v>2011/09</c:v>
                </c:pt>
                <c:pt idx="45">
                  <c:v>2011/10</c:v>
                </c:pt>
                <c:pt idx="46">
                  <c:v>2011/11</c:v>
                </c:pt>
                <c:pt idx="47">
                  <c:v>2011/12</c:v>
                </c:pt>
                <c:pt idx="48">
                  <c:v>2012/01</c:v>
                </c:pt>
                <c:pt idx="49">
                  <c:v>2012/02</c:v>
                </c:pt>
                <c:pt idx="50">
                  <c:v>2012/03</c:v>
                </c:pt>
                <c:pt idx="51">
                  <c:v>2012/04</c:v>
                </c:pt>
                <c:pt idx="52">
                  <c:v>2012/05</c:v>
                </c:pt>
                <c:pt idx="53">
                  <c:v>2012/06</c:v>
                </c:pt>
                <c:pt idx="54">
                  <c:v>2012/07</c:v>
                </c:pt>
                <c:pt idx="55">
                  <c:v>2012/08</c:v>
                </c:pt>
                <c:pt idx="56">
                  <c:v>2012/09</c:v>
                </c:pt>
                <c:pt idx="57">
                  <c:v>2012/10</c:v>
                </c:pt>
                <c:pt idx="58">
                  <c:v>2012/11</c:v>
                </c:pt>
                <c:pt idx="59">
                  <c:v>2012/12</c:v>
                </c:pt>
                <c:pt idx="60">
                  <c:v>2013/01</c:v>
                </c:pt>
                <c:pt idx="61">
                  <c:v>2013/02</c:v>
                </c:pt>
                <c:pt idx="62">
                  <c:v>2013/03</c:v>
                </c:pt>
                <c:pt idx="63">
                  <c:v>2013/04</c:v>
                </c:pt>
                <c:pt idx="64">
                  <c:v>2013/05</c:v>
                </c:pt>
                <c:pt idx="65">
                  <c:v>2013/06</c:v>
                </c:pt>
                <c:pt idx="66">
                  <c:v>2013/07</c:v>
                </c:pt>
                <c:pt idx="67">
                  <c:v>2013/08</c:v>
                </c:pt>
                <c:pt idx="68">
                  <c:v>2013/09</c:v>
                </c:pt>
                <c:pt idx="69">
                  <c:v>2013/10</c:v>
                </c:pt>
                <c:pt idx="70">
                  <c:v>2013/11</c:v>
                </c:pt>
                <c:pt idx="71">
                  <c:v>2013/12</c:v>
                </c:pt>
                <c:pt idx="72">
                  <c:v>2014/01</c:v>
                </c:pt>
                <c:pt idx="73">
                  <c:v>2014/02</c:v>
                </c:pt>
                <c:pt idx="74">
                  <c:v>2014/03</c:v>
                </c:pt>
                <c:pt idx="75">
                  <c:v>2014/04</c:v>
                </c:pt>
                <c:pt idx="76">
                  <c:v>2014/05</c:v>
                </c:pt>
                <c:pt idx="77">
                  <c:v>2014/06</c:v>
                </c:pt>
                <c:pt idx="78">
                  <c:v>2014/07</c:v>
                </c:pt>
                <c:pt idx="79">
                  <c:v>2014/08</c:v>
                </c:pt>
                <c:pt idx="80">
                  <c:v>2014/09</c:v>
                </c:pt>
                <c:pt idx="81">
                  <c:v>2014/10</c:v>
                </c:pt>
                <c:pt idx="82">
                  <c:v>2014/11</c:v>
                </c:pt>
                <c:pt idx="83">
                  <c:v>2014/12</c:v>
                </c:pt>
                <c:pt idx="84">
                  <c:v>2015/01</c:v>
                </c:pt>
                <c:pt idx="85">
                  <c:v>2015/02</c:v>
                </c:pt>
                <c:pt idx="86">
                  <c:v>2015/03</c:v>
                </c:pt>
                <c:pt idx="87">
                  <c:v>2015/04</c:v>
                </c:pt>
                <c:pt idx="88">
                  <c:v>2015/05</c:v>
                </c:pt>
                <c:pt idx="89">
                  <c:v>2015/06</c:v>
                </c:pt>
                <c:pt idx="90">
                  <c:v>2015/07</c:v>
                </c:pt>
                <c:pt idx="91">
                  <c:v>2015/08</c:v>
                </c:pt>
                <c:pt idx="92">
                  <c:v>2015/09</c:v>
                </c:pt>
                <c:pt idx="93">
                  <c:v>2015/10</c:v>
                </c:pt>
                <c:pt idx="94">
                  <c:v>2015/11</c:v>
                </c:pt>
                <c:pt idx="95">
                  <c:v>2015/12</c:v>
                </c:pt>
                <c:pt idx="96">
                  <c:v>2016/01</c:v>
                </c:pt>
                <c:pt idx="97">
                  <c:v>2016/02</c:v>
                </c:pt>
                <c:pt idx="98">
                  <c:v>2016/03</c:v>
                </c:pt>
                <c:pt idx="99">
                  <c:v>2016/04</c:v>
                </c:pt>
                <c:pt idx="100">
                  <c:v>2016/05</c:v>
                </c:pt>
                <c:pt idx="101">
                  <c:v>2016/06</c:v>
                </c:pt>
                <c:pt idx="102">
                  <c:v>2016/07</c:v>
                </c:pt>
                <c:pt idx="103">
                  <c:v>2016/08</c:v>
                </c:pt>
                <c:pt idx="104">
                  <c:v>2016/09</c:v>
                </c:pt>
                <c:pt idx="105">
                  <c:v>2016/10</c:v>
                </c:pt>
                <c:pt idx="106">
                  <c:v>2016/11</c:v>
                </c:pt>
                <c:pt idx="107">
                  <c:v>2016/12</c:v>
                </c:pt>
                <c:pt idx="108">
                  <c:v>2017/01</c:v>
                </c:pt>
                <c:pt idx="109">
                  <c:v>2017/02</c:v>
                </c:pt>
                <c:pt idx="110">
                  <c:v>2017/03</c:v>
                </c:pt>
                <c:pt idx="111">
                  <c:v>2017/04</c:v>
                </c:pt>
                <c:pt idx="112">
                  <c:v>2017/05</c:v>
                </c:pt>
                <c:pt idx="113">
                  <c:v>2017/06</c:v>
                </c:pt>
                <c:pt idx="114">
                  <c:v>2017/07</c:v>
                </c:pt>
                <c:pt idx="115">
                  <c:v>2017/08</c:v>
                </c:pt>
                <c:pt idx="116">
                  <c:v>2017/09</c:v>
                </c:pt>
                <c:pt idx="117">
                  <c:v>2017/10</c:v>
                </c:pt>
                <c:pt idx="118">
                  <c:v>2017/11</c:v>
                </c:pt>
                <c:pt idx="119">
                  <c:v>2017/12</c:v>
                </c:pt>
                <c:pt idx="120">
                  <c:v>2018/01</c:v>
                </c:pt>
                <c:pt idx="121">
                  <c:v>2018/02</c:v>
                </c:pt>
                <c:pt idx="122">
                  <c:v>2018/03</c:v>
                </c:pt>
                <c:pt idx="123">
                  <c:v>2018/04</c:v>
                </c:pt>
                <c:pt idx="124">
                  <c:v>2018/05</c:v>
                </c:pt>
                <c:pt idx="125">
                  <c:v>2018/06</c:v>
                </c:pt>
                <c:pt idx="126">
                  <c:v>2018/07</c:v>
                </c:pt>
                <c:pt idx="127">
                  <c:v>2018/08</c:v>
                </c:pt>
                <c:pt idx="128">
                  <c:v>2018/09</c:v>
                </c:pt>
                <c:pt idx="129">
                  <c:v>2018/10</c:v>
                </c:pt>
                <c:pt idx="130">
                  <c:v>2018/11</c:v>
                </c:pt>
                <c:pt idx="131">
                  <c:v>2018/12</c:v>
                </c:pt>
                <c:pt idx="132">
                  <c:v>2019/01</c:v>
                </c:pt>
                <c:pt idx="133">
                  <c:v>2019/02</c:v>
                </c:pt>
                <c:pt idx="134">
                  <c:v>2019/03</c:v>
                </c:pt>
                <c:pt idx="135">
                  <c:v>2019/04</c:v>
                </c:pt>
                <c:pt idx="136">
                  <c:v>2019/05</c:v>
                </c:pt>
                <c:pt idx="137">
                  <c:v>2019/06</c:v>
                </c:pt>
                <c:pt idx="138">
                  <c:v>2019/07</c:v>
                </c:pt>
                <c:pt idx="139">
                  <c:v>2019/08</c:v>
                </c:pt>
                <c:pt idx="140">
                  <c:v>2019/09</c:v>
                </c:pt>
                <c:pt idx="141">
                  <c:v>2019/10</c:v>
                </c:pt>
                <c:pt idx="142">
                  <c:v>2019/11</c:v>
                </c:pt>
                <c:pt idx="143">
                  <c:v>2019/12</c:v>
                </c:pt>
                <c:pt idx="144">
                  <c:v>2020/01</c:v>
                </c:pt>
                <c:pt idx="145">
                  <c:v>2020/02</c:v>
                </c:pt>
                <c:pt idx="146">
                  <c:v>2020/03</c:v>
                </c:pt>
                <c:pt idx="147">
                  <c:v>2020/04</c:v>
                </c:pt>
                <c:pt idx="148">
                  <c:v>2020/05</c:v>
                </c:pt>
                <c:pt idx="149">
                  <c:v>2020/06</c:v>
                </c:pt>
                <c:pt idx="150">
                  <c:v>2020/07</c:v>
                </c:pt>
                <c:pt idx="151">
                  <c:v>2020/08</c:v>
                </c:pt>
                <c:pt idx="152">
                  <c:v>2020/09</c:v>
                </c:pt>
                <c:pt idx="153">
                  <c:v>2020/10</c:v>
                </c:pt>
                <c:pt idx="154">
                  <c:v>2020/11</c:v>
                </c:pt>
                <c:pt idx="155">
                  <c:v>2020/12</c:v>
                </c:pt>
                <c:pt idx="156">
                  <c:v>2021/01</c:v>
                </c:pt>
                <c:pt idx="157">
                  <c:v>2021/02</c:v>
                </c:pt>
                <c:pt idx="158">
                  <c:v>2021/03</c:v>
                </c:pt>
                <c:pt idx="159">
                  <c:v>2021/04</c:v>
                </c:pt>
                <c:pt idx="160">
                  <c:v>2021/05</c:v>
                </c:pt>
                <c:pt idx="161">
                  <c:v>2021/06</c:v>
                </c:pt>
                <c:pt idx="162">
                  <c:v>2021/07</c:v>
                </c:pt>
                <c:pt idx="163">
                  <c:v>2021/08</c:v>
                </c:pt>
                <c:pt idx="164">
                  <c:v>2021/09</c:v>
                </c:pt>
                <c:pt idx="165">
                  <c:v>2021/10</c:v>
                </c:pt>
                <c:pt idx="166">
                  <c:v>2021/11</c:v>
                </c:pt>
                <c:pt idx="167">
                  <c:v>2021/12</c:v>
                </c:pt>
                <c:pt idx="168">
                  <c:v>2022/01</c:v>
                </c:pt>
                <c:pt idx="169">
                  <c:v>2022/02</c:v>
                </c:pt>
                <c:pt idx="170">
                  <c:v>2022/03</c:v>
                </c:pt>
                <c:pt idx="171">
                  <c:v>2022/04</c:v>
                </c:pt>
                <c:pt idx="172">
                  <c:v>2022/05</c:v>
                </c:pt>
                <c:pt idx="173">
                  <c:v>2022/06</c:v>
                </c:pt>
                <c:pt idx="174">
                  <c:v>2022/07</c:v>
                </c:pt>
                <c:pt idx="175">
                  <c:v>2022/08</c:v>
                </c:pt>
                <c:pt idx="176">
                  <c:v>2022/09</c:v>
                </c:pt>
                <c:pt idx="177">
                  <c:v>2022/10</c:v>
                </c:pt>
                <c:pt idx="178">
                  <c:v>2022/11</c:v>
                </c:pt>
                <c:pt idx="179">
                  <c:v>2022/12</c:v>
                </c:pt>
                <c:pt idx="180">
                  <c:v>2023/01</c:v>
                </c:pt>
                <c:pt idx="181">
                  <c:v>2023/02</c:v>
                </c:pt>
              </c:strCache>
            </c:strRef>
          </c:cat>
          <c:val>
            <c:numRef>
              <c:f>'F133-135'!$B$7:$B$188</c:f>
              <c:numCache>
                <c:formatCode>_-* #,##0_-;\-* #,##0_-;_-* "-"??_-;_-@_-</c:formatCode>
                <c:ptCount val="182"/>
                <c:pt idx="0">
                  <c:v>120914</c:v>
                </c:pt>
                <c:pt idx="1">
                  <c:v>97740</c:v>
                </c:pt>
                <c:pt idx="2">
                  <c:v>108940</c:v>
                </c:pt>
                <c:pt idx="3">
                  <c:v>121751</c:v>
                </c:pt>
                <c:pt idx="4">
                  <c:v>125838</c:v>
                </c:pt>
                <c:pt idx="5">
                  <c:v>112691</c:v>
                </c:pt>
                <c:pt idx="6">
                  <c:v>119873</c:v>
                </c:pt>
                <c:pt idx="7">
                  <c:v>117300</c:v>
                </c:pt>
                <c:pt idx="8">
                  <c:v>114444</c:v>
                </c:pt>
                <c:pt idx="9">
                  <c:v>123045</c:v>
                </c:pt>
                <c:pt idx="10">
                  <c:v>112920</c:v>
                </c:pt>
                <c:pt idx="11">
                  <c:v>138279</c:v>
                </c:pt>
                <c:pt idx="12">
                  <c:v>116925</c:v>
                </c:pt>
                <c:pt idx="13">
                  <c:v>95551</c:v>
                </c:pt>
                <c:pt idx="14">
                  <c:v>102386</c:v>
                </c:pt>
                <c:pt idx="15">
                  <c:v>97138</c:v>
                </c:pt>
                <c:pt idx="16">
                  <c:v>108096</c:v>
                </c:pt>
                <c:pt idx="17">
                  <c:v>112436</c:v>
                </c:pt>
                <c:pt idx="18">
                  <c:v>117072</c:v>
                </c:pt>
                <c:pt idx="19">
                  <c:v>110847</c:v>
                </c:pt>
                <c:pt idx="20">
                  <c:v>107588</c:v>
                </c:pt>
                <c:pt idx="21">
                  <c:v>114900</c:v>
                </c:pt>
                <c:pt idx="22">
                  <c:v>108872</c:v>
                </c:pt>
                <c:pt idx="23">
                  <c:v>132243</c:v>
                </c:pt>
                <c:pt idx="24">
                  <c:v>110157</c:v>
                </c:pt>
                <c:pt idx="25">
                  <c:v>94454</c:v>
                </c:pt>
                <c:pt idx="26">
                  <c:v>97046</c:v>
                </c:pt>
                <c:pt idx="27">
                  <c:v>112810</c:v>
                </c:pt>
                <c:pt idx="28">
                  <c:v>112153</c:v>
                </c:pt>
                <c:pt idx="29">
                  <c:v>113366</c:v>
                </c:pt>
                <c:pt idx="30">
                  <c:v>121005</c:v>
                </c:pt>
                <c:pt idx="31">
                  <c:v>114441</c:v>
                </c:pt>
                <c:pt idx="32">
                  <c:v>110271</c:v>
                </c:pt>
                <c:pt idx="33">
                  <c:v>115046</c:v>
                </c:pt>
                <c:pt idx="34">
                  <c:v>113977</c:v>
                </c:pt>
                <c:pt idx="35">
                  <c:v>137803</c:v>
                </c:pt>
                <c:pt idx="36">
                  <c:v>112026</c:v>
                </c:pt>
                <c:pt idx="37">
                  <c:v>104943</c:v>
                </c:pt>
                <c:pt idx="38">
                  <c:v>102660</c:v>
                </c:pt>
                <c:pt idx="39">
                  <c:v>101552</c:v>
                </c:pt>
                <c:pt idx="40">
                  <c:v>116247</c:v>
                </c:pt>
                <c:pt idx="41">
                  <c:v>114631</c:v>
                </c:pt>
                <c:pt idx="42">
                  <c:v>119442</c:v>
                </c:pt>
                <c:pt idx="43">
                  <c:v>121686</c:v>
                </c:pt>
                <c:pt idx="44">
                  <c:v>117871</c:v>
                </c:pt>
                <c:pt idx="45">
                  <c:v>119873</c:v>
                </c:pt>
                <c:pt idx="46">
                  <c:v>118809</c:v>
                </c:pt>
                <c:pt idx="47">
                  <c:v>144172</c:v>
                </c:pt>
                <c:pt idx="48">
                  <c:v>115786</c:v>
                </c:pt>
                <c:pt idx="49">
                  <c:v>105244</c:v>
                </c:pt>
                <c:pt idx="50">
                  <c:v>105767</c:v>
                </c:pt>
                <c:pt idx="51">
                  <c:v>105360</c:v>
                </c:pt>
                <c:pt idx="52">
                  <c:v>119445</c:v>
                </c:pt>
                <c:pt idx="53">
                  <c:v>117659</c:v>
                </c:pt>
                <c:pt idx="54">
                  <c:v>120264</c:v>
                </c:pt>
                <c:pt idx="55">
                  <c:v>119781</c:v>
                </c:pt>
                <c:pt idx="56">
                  <c:v>104720</c:v>
                </c:pt>
                <c:pt idx="57">
                  <c:v>113006</c:v>
                </c:pt>
                <c:pt idx="58">
                  <c:v>116964</c:v>
                </c:pt>
                <c:pt idx="59">
                  <c:v>127888</c:v>
                </c:pt>
                <c:pt idx="60">
                  <c:v>110140</c:v>
                </c:pt>
                <c:pt idx="61">
                  <c:v>90721</c:v>
                </c:pt>
                <c:pt idx="62">
                  <c:v>92314</c:v>
                </c:pt>
                <c:pt idx="63">
                  <c:v>109549</c:v>
                </c:pt>
                <c:pt idx="64">
                  <c:v>111970</c:v>
                </c:pt>
                <c:pt idx="65">
                  <c:v>104317</c:v>
                </c:pt>
                <c:pt idx="66">
                  <c:v>113249</c:v>
                </c:pt>
                <c:pt idx="67">
                  <c:v>110977</c:v>
                </c:pt>
                <c:pt idx="68">
                  <c:v>101021</c:v>
                </c:pt>
                <c:pt idx="69">
                  <c:v>105789</c:v>
                </c:pt>
                <c:pt idx="70">
                  <c:v>104542</c:v>
                </c:pt>
                <c:pt idx="71">
                  <c:v>121979</c:v>
                </c:pt>
                <c:pt idx="72">
                  <c:v>101782</c:v>
                </c:pt>
                <c:pt idx="73">
                  <c:v>90612</c:v>
                </c:pt>
                <c:pt idx="74">
                  <c:v>81130</c:v>
                </c:pt>
                <c:pt idx="75">
                  <c:v>86688</c:v>
                </c:pt>
                <c:pt idx="76">
                  <c:v>100048</c:v>
                </c:pt>
                <c:pt idx="77">
                  <c:v>90783</c:v>
                </c:pt>
                <c:pt idx="78">
                  <c:v>93139</c:v>
                </c:pt>
                <c:pt idx="79">
                  <c:v>89239</c:v>
                </c:pt>
                <c:pt idx="80">
                  <c:v>83353</c:v>
                </c:pt>
                <c:pt idx="81">
                  <c:v>90901</c:v>
                </c:pt>
                <c:pt idx="82">
                  <c:v>88524</c:v>
                </c:pt>
                <c:pt idx="83">
                  <c:v>113647</c:v>
                </c:pt>
                <c:pt idx="84">
                  <c:v>93098</c:v>
                </c:pt>
                <c:pt idx="85">
                  <c:v>74712</c:v>
                </c:pt>
                <c:pt idx="86">
                  <c:v>76600</c:v>
                </c:pt>
                <c:pt idx="87">
                  <c:v>84827</c:v>
                </c:pt>
                <c:pt idx="88">
                  <c:v>88879</c:v>
                </c:pt>
                <c:pt idx="89">
                  <c:v>87734</c:v>
                </c:pt>
                <c:pt idx="90">
                  <c:v>92969</c:v>
                </c:pt>
                <c:pt idx="91">
                  <c:v>87067</c:v>
                </c:pt>
                <c:pt idx="92">
                  <c:v>83250</c:v>
                </c:pt>
                <c:pt idx="93">
                  <c:v>93037</c:v>
                </c:pt>
                <c:pt idx="94">
                  <c:v>88609</c:v>
                </c:pt>
                <c:pt idx="95">
                  <c:v>117826</c:v>
                </c:pt>
                <c:pt idx="96">
                  <c:v>93658</c:v>
                </c:pt>
                <c:pt idx="97">
                  <c:v>81214</c:v>
                </c:pt>
                <c:pt idx="98">
                  <c:v>84904</c:v>
                </c:pt>
                <c:pt idx="99">
                  <c:v>94897</c:v>
                </c:pt>
                <c:pt idx="100">
                  <c:v>96258</c:v>
                </c:pt>
                <c:pt idx="101">
                  <c:v>90231</c:v>
                </c:pt>
                <c:pt idx="102">
                  <c:v>91503</c:v>
                </c:pt>
                <c:pt idx="103">
                  <c:v>92486</c:v>
                </c:pt>
                <c:pt idx="104">
                  <c:v>94516</c:v>
                </c:pt>
                <c:pt idx="105">
                  <c:v>94422</c:v>
                </c:pt>
                <c:pt idx="106">
                  <c:v>98171</c:v>
                </c:pt>
                <c:pt idx="107">
                  <c:v>120226</c:v>
                </c:pt>
                <c:pt idx="108">
                  <c:v>91435</c:v>
                </c:pt>
                <c:pt idx="109">
                  <c:v>81614</c:v>
                </c:pt>
                <c:pt idx="110">
                  <c:v>88069</c:v>
                </c:pt>
                <c:pt idx="111">
                  <c:v>81351</c:v>
                </c:pt>
                <c:pt idx="112">
                  <c:v>96923</c:v>
                </c:pt>
                <c:pt idx="113">
                  <c:v>93429</c:v>
                </c:pt>
                <c:pt idx="114">
                  <c:v>98018</c:v>
                </c:pt>
                <c:pt idx="115">
                  <c:v>98677</c:v>
                </c:pt>
                <c:pt idx="116">
                  <c:v>98171</c:v>
                </c:pt>
                <c:pt idx="117">
                  <c:v>98506</c:v>
                </c:pt>
                <c:pt idx="118">
                  <c:v>103638</c:v>
                </c:pt>
                <c:pt idx="119">
                  <c:v>123307</c:v>
                </c:pt>
                <c:pt idx="120">
                  <c:v>102524</c:v>
                </c:pt>
                <c:pt idx="121">
                  <c:v>85606</c:v>
                </c:pt>
                <c:pt idx="122">
                  <c:v>86305</c:v>
                </c:pt>
                <c:pt idx="123">
                  <c:v>101651</c:v>
                </c:pt>
                <c:pt idx="124">
                  <c:v>106136</c:v>
                </c:pt>
                <c:pt idx="125">
                  <c:v>105636</c:v>
                </c:pt>
                <c:pt idx="126">
                  <c:v>105708</c:v>
                </c:pt>
                <c:pt idx="127">
                  <c:v>108704</c:v>
                </c:pt>
                <c:pt idx="128">
                  <c:v>99059</c:v>
                </c:pt>
                <c:pt idx="129">
                  <c:v>110243</c:v>
                </c:pt>
                <c:pt idx="130">
                  <c:v>109088</c:v>
                </c:pt>
                <c:pt idx="131">
                  <c:v>131313</c:v>
                </c:pt>
                <c:pt idx="132">
                  <c:v>113603</c:v>
                </c:pt>
                <c:pt idx="133">
                  <c:v>104050</c:v>
                </c:pt>
                <c:pt idx="134">
                  <c:v>95738</c:v>
                </c:pt>
                <c:pt idx="135">
                  <c:v>96069</c:v>
                </c:pt>
                <c:pt idx="136">
                  <c:v>113114</c:v>
                </c:pt>
                <c:pt idx="137">
                  <c:v>106608</c:v>
                </c:pt>
                <c:pt idx="138">
                  <c:v>112175</c:v>
                </c:pt>
                <c:pt idx="139">
                  <c:v>114518</c:v>
                </c:pt>
                <c:pt idx="140">
                  <c:v>105695</c:v>
                </c:pt>
                <c:pt idx="141">
                  <c:v>112250</c:v>
                </c:pt>
                <c:pt idx="142">
                  <c:v>115253</c:v>
                </c:pt>
                <c:pt idx="143">
                  <c:v>127770</c:v>
                </c:pt>
                <c:pt idx="144">
                  <c:v>110680</c:v>
                </c:pt>
                <c:pt idx="145">
                  <c:v>96274</c:v>
                </c:pt>
                <c:pt idx="146">
                  <c:v>94704</c:v>
                </c:pt>
                <c:pt idx="147">
                  <c:v>91477</c:v>
                </c:pt>
                <c:pt idx="148">
                  <c:v>105290</c:v>
                </c:pt>
                <c:pt idx="149">
                  <c:v>105927</c:v>
                </c:pt>
                <c:pt idx="150">
                  <c:v>111750</c:v>
                </c:pt>
                <c:pt idx="151">
                  <c:v>106599</c:v>
                </c:pt>
                <c:pt idx="152">
                  <c:v>106692</c:v>
                </c:pt>
                <c:pt idx="153">
                  <c:v>111259</c:v>
                </c:pt>
                <c:pt idx="154">
                  <c:v>102970</c:v>
                </c:pt>
                <c:pt idx="155">
                  <c:v>125111</c:v>
                </c:pt>
                <c:pt idx="156">
                  <c:v>103329</c:v>
                </c:pt>
                <c:pt idx="157">
                  <c:v>88860</c:v>
                </c:pt>
                <c:pt idx="158">
                  <c:v>96628</c:v>
                </c:pt>
                <c:pt idx="159">
                  <c:v>103007</c:v>
                </c:pt>
                <c:pt idx="160">
                  <c:v>98557</c:v>
                </c:pt>
                <c:pt idx="161">
                  <c:v>99197</c:v>
                </c:pt>
                <c:pt idx="162">
                  <c:v>104400</c:v>
                </c:pt>
                <c:pt idx="163">
                  <c:v>97199</c:v>
                </c:pt>
                <c:pt idx="164">
                  <c:v>99140</c:v>
                </c:pt>
                <c:pt idx="165">
                  <c:v>102061</c:v>
                </c:pt>
                <c:pt idx="166">
                  <c:v>101011</c:v>
                </c:pt>
                <c:pt idx="167">
                  <c:v>116659</c:v>
                </c:pt>
                <c:pt idx="168">
                  <c:v>105871</c:v>
                </c:pt>
                <c:pt idx="169">
                  <c:v>93026</c:v>
                </c:pt>
                <c:pt idx="170">
                  <c:v>91695</c:v>
                </c:pt>
                <c:pt idx="171">
                  <c:v>90073</c:v>
                </c:pt>
                <c:pt idx="172">
                  <c:v>101494</c:v>
                </c:pt>
                <c:pt idx="173">
                  <c:v>99738</c:v>
                </c:pt>
                <c:pt idx="174">
                  <c:v>100183</c:v>
                </c:pt>
                <c:pt idx="175">
                  <c:v>100913</c:v>
                </c:pt>
                <c:pt idx="176">
                  <c:v>98569</c:v>
                </c:pt>
                <c:pt idx="177">
                  <c:v>95225</c:v>
                </c:pt>
                <c:pt idx="178">
                  <c:v>93152</c:v>
                </c:pt>
                <c:pt idx="179">
                  <c:v>118320</c:v>
                </c:pt>
                <c:pt idx="180">
                  <c:v>89980</c:v>
                </c:pt>
                <c:pt idx="181">
                  <c:v>79889</c:v>
                </c:pt>
              </c:numCache>
            </c:numRef>
          </c:val>
          <c:smooth val="0"/>
          <c:extLst>
            <c:ext xmlns:c16="http://schemas.microsoft.com/office/drawing/2014/chart" uri="{C3380CC4-5D6E-409C-BE32-E72D297353CC}">
              <c16:uniqueId val="{00000001-925E-479E-AC1F-B52A55C6AA54}"/>
            </c:ext>
          </c:extLst>
        </c:ser>
        <c:dLbls>
          <c:showLegendKey val="0"/>
          <c:showVal val="0"/>
          <c:showCatName val="0"/>
          <c:showSerName val="0"/>
          <c:showPercent val="0"/>
          <c:showBubbleSize val="0"/>
        </c:dLbls>
        <c:smooth val="0"/>
        <c:axId val="266753791"/>
        <c:axId val="266754623"/>
      </c:lineChart>
      <c:catAx>
        <c:axId val="26675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4623"/>
        <c:crosses val="autoZero"/>
        <c:auto val="1"/>
        <c:lblAlgn val="ctr"/>
        <c:lblOffset val="100"/>
        <c:noMultiLvlLbl val="0"/>
      </c:catAx>
      <c:valAx>
        <c:axId val="26675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37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'F133-135'!$G$6</c:f>
              <c:strCache>
                <c:ptCount val="1"/>
                <c:pt idx="0">
                  <c:v> Suma de produccion_carne </c:v>
                </c:pt>
              </c:strCache>
            </c:strRef>
          </c:tx>
          <c:spPr>
            <a:ln w="19050" cap="rnd">
              <a:solidFill>
                <a:srgbClr val="C00000"/>
              </a:solidFill>
              <a:round/>
            </a:ln>
            <a:effectLst/>
          </c:spPr>
          <c:marker>
            <c:symbol val="none"/>
          </c:marker>
          <c:dLbls>
            <c:dLbl>
              <c:idx val="181"/>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DD-418D-AD19-468E5BE202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'F133-135'!$A$7:$A$188</c:f>
              <c:strCache>
                <c:ptCount val="182"/>
                <c:pt idx="0">
                  <c:v>2008/01</c:v>
                </c:pt>
                <c:pt idx="1">
                  <c:v>2008/02</c:v>
                </c:pt>
                <c:pt idx="2">
                  <c:v>2008/03</c:v>
                </c:pt>
                <c:pt idx="3">
                  <c:v>2008/04</c:v>
                </c:pt>
                <c:pt idx="4">
                  <c:v>2008/05</c:v>
                </c:pt>
                <c:pt idx="5">
                  <c:v>2008/06</c:v>
                </c:pt>
                <c:pt idx="6">
                  <c:v>2008/07</c:v>
                </c:pt>
                <c:pt idx="7">
                  <c:v>2008/08</c:v>
                </c:pt>
                <c:pt idx="8">
                  <c:v>2008/09</c:v>
                </c:pt>
                <c:pt idx="9">
                  <c:v>2008/10</c:v>
                </c:pt>
                <c:pt idx="10">
                  <c:v>2008/11</c:v>
                </c:pt>
                <c:pt idx="11">
                  <c:v>2008/12</c:v>
                </c:pt>
                <c:pt idx="12">
                  <c:v>2009/01</c:v>
                </c:pt>
                <c:pt idx="13">
                  <c:v>2009/02</c:v>
                </c:pt>
                <c:pt idx="14">
                  <c:v>2009/03</c:v>
                </c:pt>
                <c:pt idx="15">
                  <c:v>2009/04</c:v>
                </c:pt>
                <c:pt idx="16">
                  <c:v>2009/05</c:v>
                </c:pt>
                <c:pt idx="17">
                  <c:v>2009/06</c:v>
                </c:pt>
                <c:pt idx="18">
                  <c:v>2009/07</c:v>
                </c:pt>
                <c:pt idx="19">
                  <c:v>2009/08</c:v>
                </c:pt>
                <c:pt idx="20">
                  <c:v>2009/09</c:v>
                </c:pt>
                <c:pt idx="21">
                  <c:v>2009/10</c:v>
                </c:pt>
                <c:pt idx="22">
                  <c:v>2009/11</c:v>
                </c:pt>
                <c:pt idx="23">
                  <c:v>2009/12</c:v>
                </c:pt>
                <c:pt idx="24">
                  <c:v>2010/01</c:v>
                </c:pt>
                <c:pt idx="25">
                  <c:v>2010/02</c:v>
                </c:pt>
                <c:pt idx="26">
                  <c:v>2010/03</c:v>
                </c:pt>
                <c:pt idx="27">
                  <c:v>2010/04</c:v>
                </c:pt>
                <c:pt idx="28">
                  <c:v>2010/05</c:v>
                </c:pt>
                <c:pt idx="29">
                  <c:v>2010/06</c:v>
                </c:pt>
                <c:pt idx="30">
                  <c:v>2010/07</c:v>
                </c:pt>
                <c:pt idx="31">
                  <c:v>2010/08</c:v>
                </c:pt>
                <c:pt idx="32">
                  <c:v>2010/09</c:v>
                </c:pt>
                <c:pt idx="33">
                  <c:v>2010/10</c:v>
                </c:pt>
                <c:pt idx="34">
                  <c:v>2010/11</c:v>
                </c:pt>
                <c:pt idx="35">
                  <c:v>2010/12</c:v>
                </c:pt>
                <c:pt idx="36">
                  <c:v>2011/01</c:v>
                </c:pt>
                <c:pt idx="37">
                  <c:v>2011/02</c:v>
                </c:pt>
                <c:pt idx="38">
                  <c:v>2011/03</c:v>
                </c:pt>
                <c:pt idx="39">
                  <c:v>2011/04</c:v>
                </c:pt>
                <c:pt idx="40">
                  <c:v>2011/05</c:v>
                </c:pt>
                <c:pt idx="41">
                  <c:v>2011/06</c:v>
                </c:pt>
                <c:pt idx="42">
                  <c:v>2011/07</c:v>
                </c:pt>
                <c:pt idx="43">
                  <c:v>2011/08</c:v>
                </c:pt>
                <c:pt idx="44">
                  <c:v>2011/09</c:v>
                </c:pt>
                <c:pt idx="45">
                  <c:v>2011/10</c:v>
                </c:pt>
                <c:pt idx="46">
                  <c:v>2011/11</c:v>
                </c:pt>
                <c:pt idx="47">
                  <c:v>2011/12</c:v>
                </c:pt>
                <c:pt idx="48">
                  <c:v>2012/01</c:v>
                </c:pt>
                <c:pt idx="49">
                  <c:v>2012/02</c:v>
                </c:pt>
                <c:pt idx="50">
                  <c:v>2012/03</c:v>
                </c:pt>
                <c:pt idx="51">
                  <c:v>2012/04</c:v>
                </c:pt>
                <c:pt idx="52">
                  <c:v>2012/05</c:v>
                </c:pt>
                <c:pt idx="53">
                  <c:v>2012/06</c:v>
                </c:pt>
                <c:pt idx="54">
                  <c:v>2012/07</c:v>
                </c:pt>
                <c:pt idx="55">
                  <c:v>2012/08</c:v>
                </c:pt>
                <c:pt idx="56">
                  <c:v>2012/09</c:v>
                </c:pt>
                <c:pt idx="57">
                  <c:v>2012/10</c:v>
                </c:pt>
                <c:pt idx="58">
                  <c:v>2012/11</c:v>
                </c:pt>
                <c:pt idx="59">
                  <c:v>2012/12</c:v>
                </c:pt>
                <c:pt idx="60">
                  <c:v>2013/01</c:v>
                </c:pt>
                <c:pt idx="61">
                  <c:v>2013/02</c:v>
                </c:pt>
                <c:pt idx="62">
                  <c:v>2013/03</c:v>
                </c:pt>
                <c:pt idx="63">
                  <c:v>2013/04</c:v>
                </c:pt>
                <c:pt idx="64">
                  <c:v>2013/05</c:v>
                </c:pt>
                <c:pt idx="65">
                  <c:v>2013/06</c:v>
                </c:pt>
                <c:pt idx="66">
                  <c:v>2013/07</c:v>
                </c:pt>
                <c:pt idx="67">
                  <c:v>2013/08</c:v>
                </c:pt>
                <c:pt idx="68">
                  <c:v>2013/09</c:v>
                </c:pt>
                <c:pt idx="69">
                  <c:v>2013/10</c:v>
                </c:pt>
                <c:pt idx="70">
                  <c:v>2013/11</c:v>
                </c:pt>
                <c:pt idx="71">
                  <c:v>2013/12</c:v>
                </c:pt>
                <c:pt idx="72">
                  <c:v>2014/01</c:v>
                </c:pt>
                <c:pt idx="73">
                  <c:v>2014/02</c:v>
                </c:pt>
                <c:pt idx="74">
                  <c:v>2014/03</c:v>
                </c:pt>
                <c:pt idx="75">
                  <c:v>2014/04</c:v>
                </c:pt>
                <c:pt idx="76">
                  <c:v>2014/05</c:v>
                </c:pt>
                <c:pt idx="77">
                  <c:v>2014/06</c:v>
                </c:pt>
                <c:pt idx="78">
                  <c:v>2014/07</c:v>
                </c:pt>
                <c:pt idx="79">
                  <c:v>2014/08</c:v>
                </c:pt>
                <c:pt idx="80">
                  <c:v>2014/09</c:v>
                </c:pt>
                <c:pt idx="81">
                  <c:v>2014/10</c:v>
                </c:pt>
                <c:pt idx="82">
                  <c:v>2014/11</c:v>
                </c:pt>
                <c:pt idx="83">
                  <c:v>2014/12</c:v>
                </c:pt>
                <c:pt idx="84">
                  <c:v>2015/01</c:v>
                </c:pt>
                <c:pt idx="85">
                  <c:v>2015/02</c:v>
                </c:pt>
                <c:pt idx="86">
                  <c:v>2015/03</c:v>
                </c:pt>
                <c:pt idx="87">
                  <c:v>2015/04</c:v>
                </c:pt>
                <c:pt idx="88">
                  <c:v>2015/05</c:v>
                </c:pt>
                <c:pt idx="89">
                  <c:v>2015/06</c:v>
                </c:pt>
                <c:pt idx="90">
                  <c:v>2015/07</c:v>
                </c:pt>
                <c:pt idx="91">
                  <c:v>2015/08</c:v>
                </c:pt>
                <c:pt idx="92">
                  <c:v>2015/09</c:v>
                </c:pt>
                <c:pt idx="93">
                  <c:v>2015/10</c:v>
                </c:pt>
                <c:pt idx="94">
                  <c:v>2015/11</c:v>
                </c:pt>
                <c:pt idx="95">
                  <c:v>2015/12</c:v>
                </c:pt>
                <c:pt idx="96">
                  <c:v>2016/01</c:v>
                </c:pt>
                <c:pt idx="97">
                  <c:v>2016/02</c:v>
                </c:pt>
                <c:pt idx="98">
                  <c:v>2016/03</c:v>
                </c:pt>
                <c:pt idx="99">
                  <c:v>2016/04</c:v>
                </c:pt>
                <c:pt idx="100">
                  <c:v>2016/05</c:v>
                </c:pt>
                <c:pt idx="101">
                  <c:v>2016/06</c:v>
                </c:pt>
                <c:pt idx="102">
                  <c:v>2016/07</c:v>
                </c:pt>
                <c:pt idx="103">
                  <c:v>2016/08</c:v>
                </c:pt>
                <c:pt idx="104">
                  <c:v>2016/09</c:v>
                </c:pt>
                <c:pt idx="105">
                  <c:v>2016/10</c:v>
                </c:pt>
                <c:pt idx="106">
                  <c:v>2016/11</c:v>
                </c:pt>
                <c:pt idx="107">
                  <c:v>2016/12</c:v>
                </c:pt>
                <c:pt idx="108">
                  <c:v>2017/01</c:v>
                </c:pt>
                <c:pt idx="109">
                  <c:v>2017/02</c:v>
                </c:pt>
                <c:pt idx="110">
                  <c:v>2017/03</c:v>
                </c:pt>
                <c:pt idx="111">
                  <c:v>2017/04</c:v>
                </c:pt>
                <c:pt idx="112">
                  <c:v>2017/05</c:v>
                </c:pt>
                <c:pt idx="113">
                  <c:v>2017/06</c:v>
                </c:pt>
                <c:pt idx="114">
                  <c:v>2017/07</c:v>
                </c:pt>
                <c:pt idx="115">
                  <c:v>2017/08</c:v>
                </c:pt>
                <c:pt idx="116">
                  <c:v>2017/09</c:v>
                </c:pt>
                <c:pt idx="117">
                  <c:v>2017/10</c:v>
                </c:pt>
                <c:pt idx="118">
                  <c:v>2017/11</c:v>
                </c:pt>
                <c:pt idx="119">
                  <c:v>2017/12</c:v>
                </c:pt>
                <c:pt idx="120">
                  <c:v>2018/01</c:v>
                </c:pt>
                <c:pt idx="121">
                  <c:v>2018/02</c:v>
                </c:pt>
                <c:pt idx="122">
                  <c:v>2018/03</c:v>
                </c:pt>
                <c:pt idx="123">
                  <c:v>2018/04</c:v>
                </c:pt>
                <c:pt idx="124">
                  <c:v>2018/05</c:v>
                </c:pt>
                <c:pt idx="125">
                  <c:v>2018/06</c:v>
                </c:pt>
                <c:pt idx="126">
                  <c:v>2018/07</c:v>
                </c:pt>
                <c:pt idx="127">
                  <c:v>2018/08</c:v>
                </c:pt>
                <c:pt idx="128">
                  <c:v>2018/09</c:v>
                </c:pt>
                <c:pt idx="129">
                  <c:v>2018/10</c:v>
                </c:pt>
                <c:pt idx="130">
                  <c:v>2018/11</c:v>
                </c:pt>
                <c:pt idx="131">
                  <c:v>2018/12</c:v>
                </c:pt>
                <c:pt idx="132">
                  <c:v>2019/01</c:v>
                </c:pt>
                <c:pt idx="133">
                  <c:v>2019/02</c:v>
                </c:pt>
                <c:pt idx="134">
                  <c:v>2019/03</c:v>
                </c:pt>
                <c:pt idx="135">
                  <c:v>2019/04</c:v>
                </c:pt>
                <c:pt idx="136">
                  <c:v>2019/05</c:v>
                </c:pt>
                <c:pt idx="137">
                  <c:v>2019/06</c:v>
                </c:pt>
                <c:pt idx="138">
                  <c:v>2019/07</c:v>
                </c:pt>
                <c:pt idx="139">
                  <c:v>2019/08</c:v>
                </c:pt>
                <c:pt idx="140">
                  <c:v>2019/09</c:v>
                </c:pt>
                <c:pt idx="141">
                  <c:v>2019/10</c:v>
                </c:pt>
                <c:pt idx="142">
                  <c:v>2019/11</c:v>
                </c:pt>
                <c:pt idx="143">
                  <c:v>2019/12</c:v>
                </c:pt>
                <c:pt idx="144">
                  <c:v>2020/01</c:v>
                </c:pt>
                <c:pt idx="145">
                  <c:v>2020/02</c:v>
                </c:pt>
                <c:pt idx="146">
                  <c:v>2020/03</c:v>
                </c:pt>
                <c:pt idx="147">
                  <c:v>2020/04</c:v>
                </c:pt>
                <c:pt idx="148">
                  <c:v>2020/05</c:v>
                </c:pt>
                <c:pt idx="149">
                  <c:v>2020/06</c:v>
                </c:pt>
                <c:pt idx="150">
                  <c:v>2020/07</c:v>
                </c:pt>
                <c:pt idx="151">
                  <c:v>2020/08</c:v>
                </c:pt>
                <c:pt idx="152">
                  <c:v>2020/09</c:v>
                </c:pt>
                <c:pt idx="153">
                  <c:v>2020/10</c:v>
                </c:pt>
                <c:pt idx="154">
                  <c:v>2020/11</c:v>
                </c:pt>
                <c:pt idx="155">
                  <c:v>2020/12</c:v>
                </c:pt>
                <c:pt idx="156">
                  <c:v>2021/01</c:v>
                </c:pt>
                <c:pt idx="157">
                  <c:v>2021/02</c:v>
                </c:pt>
                <c:pt idx="158">
                  <c:v>2021/03</c:v>
                </c:pt>
                <c:pt idx="159">
                  <c:v>2021/04</c:v>
                </c:pt>
                <c:pt idx="160">
                  <c:v>2021/05</c:v>
                </c:pt>
                <c:pt idx="161">
                  <c:v>2021/06</c:v>
                </c:pt>
                <c:pt idx="162">
                  <c:v>2021/07</c:v>
                </c:pt>
                <c:pt idx="163">
                  <c:v>2021/08</c:v>
                </c:pt>
                <c:pt idx="164">
                  <c:v>2021/09</c:v>
                </c:pt>
                <c:pt idx="165">
                  <c:v>2021/10</c:v>
                </c:pt>
                <c:pt idx="166">
                  <c:v>2021/11</c:v>
                </c:pt>
                <c:pt idx="167">
                  <c:v>2021/12</c:v>
                </c:pt>
                <c:pt idx="168">
                  <c:v>2022/01</c:v>
                </c:pt>
                <c:pt idx="169">
                  <c:v>2022/02</c:v>
                </c:pt>
                <c:pt idx="170">
                  <c:v>2022/03</c:v>
                </c:pt>
                <c:pt idx="171">
                  <c:v>2022/04</c:v>
                </c:pt>
                <c:pt idx="172">
                  <c:v>2022/05</c:v>
                </c:pt>
                <c:pt idx="173">
                  <c:v>2022/06</c:v>
                </c:pt>
                <c:pt idx="174">
                  <c:v>2022/07</c:v>
                </c:pt>
                <c:pt idx="175">
                  <c:v>2022/08</c:v>
                </c:pt>
                <c:pt idx="176">
                  <c:v>2022/09</c:v>
                </c:pt>
                <c:pt idx="177">
                  <c:v>2022/10</c:v>
                </c:pt>
                <c:pt idx="178">
                  <c:v>2022/11</c:v>
                </c:pt>
                <c:pt idx="179">
                  <c:v>2022/12</c:v>
                </c:pt>
                <c:pt idx="180">
                  <c:v>2023/01</c:v>
                </c:pt>
                <c:pt idx="181">
                  <c:v>2023/02</c:v>
                </c:pt>
              </c:strCache>
            </c:strRef>
          </c:cat>
          <c:val>
            <c:numRef>
              <c:f>'F133-135'!$G$7:$G$188</c:f>
              <c:numCache>
                <c:formatCode>_-* #,##0_-;\-* #,##0_-;_-* "-"??_-;_-@_-</c:formatCode>
                <c:ptCount val="182"/>
                <c:pt idx="0">
                  <c:v>14737</c:v>
                </c:pt>
                <c:pt idx="1">
                  <c:v>11890</c:v>
                </c:pt>
                <c:pt idx="2">
                  <c:v>13467</c:v>
                </c:pt>
                <c:pt idx="3">
                  <c:v>14749</c:v>
                </c:pt>
                <c:pt idx="4">
                  <c:v>15224</c:v>
                </c:pt>
                <c:pt idx="5">
                  <c:v>13930</c:v>
                </c:pt>
                <c:pt idx="6">
                  <c:v>14924</c:v>
                </c:pt>
                <c:pt idx="7">
                  <c:v>14381</c:v>
                </c:pt>
                <c:pt idx="8">
                  <c:v>13977</c:v>
                </c:pt>
                <c:pt idx="9">
                  <c:v>14793</c:v>
                </c:pt>
                <c:pt idx="10">
                  <c:v>13975</c:v>
                </c:pt>
                <c:pt idx="11">
                  <c:v>16928</c:v>
                </c:pt>
                <c:pt idx="12">
                  <c:v>14927</c:v>
                </c:pt>
                <c:pt idx="13">
                  <c:v>12226</c:v>
                </c:pt>
                <c:pt idx="14">
                  <c:v>13439</c:v>
                </c:pt>
                <c:pt idx="15">
                  <c:v>13163</c:v>
                </c:pt>
                <c:pt idx="16">
                  <c:v>14426</c:v>
                </c:pt>
                <c:pt idx="17">
                  <c:v>14619</c:v>
                </c:pt>
                <c:pt idx="18">
                  <c:v>15180</c:v>
                </c:pt>
                <c:pt idx="19">
                  <c:v>14500</c:v>
                </c:pt>
                <c:pt idx="20">
                  <c:v>13945</c:v>
                </c:pt>
                <c:pt idx="21">
                  <c:v>14843</c:v>
                </c:pt>
                <c:pt idx="22">
                  <c:v>14033</c:v>
                </c:pt>
                <c:pt idx="23">
                  <c:v>16581</c:v>
                </c:pt>
                <c:pt idx="24">
                  <c:v>14981</c:v>
                </c:pt>
                <c:pt idx="25">
                  <c:v>13000</c:v>
                </c:pt>
                <c:pt idx="26">
                  <c:v>13186</c:v>
                </c:pt>
                <c:pt idx="27">
                  <c:v>15655</c:v>
                </c:pt>
                <c:pt idx="28">
                  <c:v>15214</c:v>
                </c:pt>
                <c:pt idx="29">
                  <c:v>15480</c:v>
                </c:pt>
                <c:pt idx="30">
                  <c:v>16436</c:v>
                </c:pt>
                <c:pt idx="31">
                  <c:v>15510</c:v>
                </c:pt>
                <c:pt idx="32">
                  <c:v>14919</c:v>
                </c:pt>
                <c:pt idx="33">
                  <c:v>15608</c:v>
                </c:pt>
                <c:pt idx="34">
                  <c:v>15612</c:v>
                </c:pt>
                <c:pt idx="35">
                  <c:v>18510</c:v>
                </c:pt>
                <c:pt idx="36">
                  <c:v>15705</c:v>
                </c:pt>
                <c:pt idx="37">
                  <c:v>14388</c:v>
                </c:pt>
                <c:pt idx="38">
                  <c:v>14288</c:v>
                </c:pt>
                <c:pt idx="39">
                  <c:v>13753</c:v>
                </c:pt>
                <c:pt idx="40">
                  <c:v>15950</c:v>
                </c:pt>
                <c:pt idx="41">
                  <c:v>15991</c:v>
                </c:pt>
                <c:pt idx="42">
                  <c:v>16078</c:v>
                </c:pt>
                <c:pt idx="43">
                  <c:v>16340</c:v>
                </c:pt>
                <c:pt idx="44">
                  <c:v>15629</c:v>
                </c:pt>
                <c:pt idx="45">
                  <c:v>15979</c:v>
                </c:pt>
                <c:pt idx="46">
                  <c:v>16191</c:v>
                </c:pt>
                <c:pt idx="47">
                  <c:v>19096</c:v>
                </c:pt>
                <c:pt idx="48">
                  <c:v>16328</c:v>
                </c:pt>
                <c:pt idx="49">
                  <c:v>14746</c:v>
                </c:pt>
                <c:pt idx="50">
                  <c:v>14837</c:v>
                </c:pt>
                <c:pt idx="51">
                  <c:v>14600</c:v>
                </c:pt>
                <c:pt idx="52">
                  <c:v>16104</c:v>
                </c:pt>
                <c:pt idx="53">
                  <c:v>15887</c:v>
                </c:pt>
                <c:pt idx="54">
                  <c:v>16326</c:v>
                </c:pt>
                <c:pt idx="55">
                  <c:v>15983</c:v>
                </c:pt>
                <c:pt idx="56">
                  <c:v>13950</c:v>
                </c:pt>
                <c:pt idx="57">
                  <c:v>14910</c:v>
                </c:pt>
                <c:pt idx="58">
                  <c:v>15296</c:v>
                </c:pt>
                <c:pt idx="59">
                  <c:v>16348</c:v>
                </c:pt>
                <c:pt idx="60">
                  <c:v>14755</c:v>
                </c:pt>
                <c:pt idx="61">
                  <c:v>11892</c:v>
                </c:pt>
                <c:pt idx="62">
                  <c:v>12302</c:v>
                </c:pt>
                <c:pt idx="63">
                  <c:v>13981</c:v>
                </c:pt>
                <c:pt idx="64">
                  <c:v>14778</c:v>
                </c:pt>
                <c:pt idx="65">
                  <c:v>13575</c:v>
                </c:pt>
                <c:pt idx="66">
                  <c:v>14802</c:v>
                </c:pt>
                <c:pt idx="67">
                  <c:v>14363</c:v>
                </c:pt>
                <c:pt idx="68">
                  <c:v>12886</c:v>
                </c:pt>
                <c:pt idx="69">
                  <c:v>13600</c:v>
                </c:pt>
                <c:pt idx="70">
                  <c:v>13530</c:v>
                </c:pt>
                <c:pt idx="71">
                  <c:v>15405</c:v>
                </c:pt>
                <c:pt idx="72">
                  <c:v>13059</c:v>
                </c:pt>
                <c:pt idx="73">
                  <c:v>11635</c:v>
                </c:pt>
                <c:pt idx="74">
                  <c:v>10739</c:v>
                </c:pt>
                <c:pt idx="75">
                  <c:v>11336</c:v>
                </c:pt>
                <c:pt idx="76">
                  <c:v>12901</c:v>
                </c:pt>
                <c:pt idx="77">
                  <c:v>11613</c:v>
                </c:pt>
                <c:pt idx="78">
                  <c:v>11930</c:v>
                </c:pt>
                <c:pt idx="79">
                  <c:v>11319</c:v>
                </c:pt>
                <c:pt idx="80">
                  <c:v>10470</c:v>
                </c:pt>
                <c:pt idx="81">
                  <c:v>11427</c:v>
                </c:pt>
                <c:pt idx="82">
                  <c:v>11070</c:v>
                </c:pt>
                <c:pt idx="83">
                  <c:v>13483</c:v>
                </c:pt>
                <c:pt idx="84">
                  <c:v>11818</c:v>
                </c:pt>
                <c:pt idx="85">
                  <c:v>9460</c:v>
                </c:pt>
                <c:pt idx="86">
                  <c:v>9764</c:v>
                </c:pt>
                <c:pt idx="87">
                  <c:v>10924</c:v>
                </c:pt>
                <c:pt idx="88">
                  <c:v>11418</c:v>
                </c:pt>
                <c:pt idx="89">
                  <c:v>11362</c:v>
                </c:pt>
                <c:pt idx="90">
                  <c:v>11921</c:v>
                </c:pt>
                <c:pt idx="91">
                  <c:v>10835</c:v>
                </c:pt>
                <c:pt idx="92">
                  <c:v>10325</c:v>
                </c:pt>
                <c:pt idx="93">
                  <c:v>11459</c:v>
                </c:pt>
                <c:pt idx="94">
                  <c:v>11075</c:v>
                </c:pt>
                <c:pt idx="95">
                  <c:v>14249</c:v>
                </c:pt>
                <c:pt idx="96">
                  <c:v>11692</c:v>
                </c:pt>
                <c:pt idx="97">
                  <c:v>10132</c:v>
                </c:pt>
                <c:pt idx="98">
                  <c:v>10643</c:v>
                </c:pt>
                <c:pt idx="99">
                  <c:v>11828</c:v>
                </c:pt>
                <c:pt idx="100">
                  <c:v>12028</c:v>
                </c:pt>
                <c:pt idx="101">
                  <c:v>11164</c:v>
                </c:pt>
                <c:pt idx="102">
                  <c:v>11041</c:v>
                </c:pt>
                <c:pt idx="103">
                  <c:v>11394</c:v>
                </c:pt>
                <c:pt idx="104">
                  <c:v>11638</c:v>
                </c:pt>
                <c:pt idx="105">
                  <c:v>11260</c:v>
                </c:pt>
                <c:pt idx="106">
                  <c:v>12316</c:v>
                </c:pt>
                <c:pt idx="107">
                  <c:v>14751</c:v>
                </c:pt>
                <c:pt idx="108">
                  <c:v>11825</c:v>
                </c:pt>
                <c:pt idx="109">
                  <c:v>9847</c:v>
                </c:pt>
                <c:pt idx="110">
                  <c:v>11149</c:v>
                </c:pt>
                <c:pt idx="111">
                  <c:v>10186</c:v>
                </c:pt>
                <c:pt idx="112">
                  <c:v>12269</c:v>
                </c:pt>
                <c:pt idx="113">
                  <c:v>11618</c:v>
                </c:pt>
                <c:pt idx="114">
                  <c:v>11748</c:v>
                </c:pt>
                <c:pt idx="115">
                  <c:v>11786</c:v>
                </c:pt>
                <c:pt idx="116">
                  <c:v>11976</c:v>
                </c:pt>
                <c:pt idx="117">
                  <c:v>12360</c:v>
                </c:pt>
                <c:pt idx="118">
                  <c:v>12738</c:v>
                </c:pt>
                <c:pt idx="119">
                  <c:v>14900</c:v>
                </c:pt>
                <c:pt idx="120">
                  <c:v>12497</c:v>
                </c:pt>
                <c:pt idx="121">
                  <c:v>10512</c:v>
                </c:pt>
                <c:pt idx="122">
                  <c:v>10734</c:v>
                </c:pt>
                <c:pt idx="123">
                  <c:v>13042</c:v>
                </c:pt>
                <c:pt idx="124">
                  <c:v>13052</c:v>
                </c:pt>
                <c:pt idx="125">
                  <c:v>13323</c:v>
                </c:pt>
                <c:pt idx="126">
                  <c:v>12955</c:v>
                </c:pt>
                <c:pt idx="127">
                  <c:v>13762</c:v>
                </c:pt>
                <c:pt idx="128">
                  <c:v>13120</c:v>
                </c:pt>
                <c:pt idx="129">
                  <c:v>14494</c:v>
                </c:pt>
                <c:pt idx="130">
                  <c:v>13636</c:v>
                </c:pt>
                <c:pt idx="131">
                  <c:v>16769</c:v>
                </c:pt>
                <c:pt idx="132">
                  <c:v>14581</c:v>
                </c:pt>
                <c:pt idx="133">
                  <c:v>12953</c:v>
                </c:pt>
                <c:pt idx="134">
                  <c:v>12513</c:v>
                </c:pt>
                <c:pt idx="135">
                  <c:v>12572</c:v>
                </c:pt>
                <c:pt idx="136">
                  <c:v>14770</c:v>
                </c:pt>
                <c:pt idx="137">
                  <c:v>14278</c:v>
                </c:pt>
                <c:pt idx="138">
                  <c:v>14635</c:v>
                </c:pt>
                <c:pt idx="139">
                  <c:v>15081</c:v>
                </c:pt>
                <c:pt idx="140">
                  <c:v>13774</c:v>
                </c:pt>
                <c:pt idx="141">
                  <c:v>14661</c:v>
                </c:pt>
                <c:pt idx="142">
                  <c:v>15033</c:v>
                </c:pt>
                <c:pt idx="143">
                  <c:v>16517</c:v>
                </c:pt>
                <c:pt idx="144">
                  <c:v>15067</c:v>
                </c:pt>
                <c:pt idx="145">
                  <c:v>12872</c:v>
                </c:pt>
                <c:pt idx="146">
                  <c:v>12428</c:v>
                </c:pt>
                <c:pt idx="147">
                  <c:v>12273</c:v>
                </c:pt>
                <c:pt idx="148">
                  <c:v>14128</c:v>
                </c:pt>
                <c:pt idx="149">
                  <c:v>14953</c:v>
                </c:pt>
                <c:pt idx="150">
                  <c:v>15516</c:v>
                </c:pt>
                <c:pt idx="151">
                  <c:v>14554</c:v>
                </c:pt>
                <c:pt idx="152">
                  <c:v>14655</c:v>
                </c:pt>
                <c:pt idx="153">
                  <c:v>15379</c:v>
                </c:pt>
                <c:pt idx="154">
                  <c:v>14446</c:v>
                </c:pt>
                <c:pt idx="155">
                  <c:v>17586</c:v>
                </c:pt>
                <c:pt idx="156">
                  <c:v>14762</c:v>
                </c:pt>
                <c:pt idx="157">
                  <c:v>12686</c:v>
                </c:pt>
                <c:pt idx="158">
                  <c:v>13590</c:v>
                </c:pt>
                <c:pt idx="159">
                  <c:v>14782</c:v>
                </c:pt>
                <c:pt idx="160">
                  <c:v>14202</c:v>
                </c:pt>
                <c:pt idx="161">
                  <c:v>14656</c:v>
                </c:pt>
                <c:pt idx="162">
                  <c:v>15350</c:v>
                </c:pt>
                <c:pt idx="163">
                  <c:v>13999</c:v>
                </c:pt>
                <c:pt idx="164">
                  <c:v>14066</c:v>
                </c:pt>
                <c:pt idx="165">
                  <c:v>14339</c:v>
                </c:pt>
                <c:pt idx="166">
                  <c:v>14044</c:v>
                </c:pt>
                <c:pt idx="167">
                  <c:v>15795</c:v>
                </c:pt>
                <c:pt idx="168">
                  <c:v>15159</c:v>
                </c:pt>
                <c:pt idx="169">
                  <c:v>12827</c:v>
                </c:pt>
                <c:pt idx="170">
                  <c:v>12846</c:v>
                </c:pt>
                <c:pt idx="171">
                  <c:v>12592</c:v>
                </c:pt>
                <c:pt idx="172">
                  <c:v>13695</c:v>
                </c:pt>
                <c:pt idx="173">
                  <c:v>12667</c:v>
                </c:pt>
                <c:pt idx="174">
                  <c:v>12540</c:v>
                </c:pt>
                <c:pt idx="175">
                  <c:v>13577</c:v>
                </c:pt>
                <c:pt idx="176">
                  <c:v>13372</c:v>
                </c:pt>
                <c:pt idx="177">
                  <c:v>12939</c:v>
                </c:pt>
                <c:pt idx="178">
                  <c:v>12837</c:v>
                </c:pt>
                <c:pt idx="179">
                  <c:v>16454</c:v>
                </c:pt>
                <c:pt idx="180">
                  <c:v>12136</c:v>
                </c:pt>
                <c:pt idx="181">
                  <c:v>10971</c:v>
                </c:pt>
              </c:numCache>
            </c:numRef>
          </c:val>
          <c:smooth val="0"/>
          <c:extLst>
            <c:ext xmlns:c16="http://schemas.microsoft.com/office/drawing/2014/chart" uri="{C3380CC4-5D6E-409C-BE32-E72D297353CC}">
              <c16:uniqueId val="{00000001-BADD-418D-AD19-468E5BE20232}"/>
            </c:ext>
          </c:extLst>
        </c:ser>
        <c:dLbls>
          <c:showLegendKey val="0"/>
          <c:showVal val="0"/>
          <c:showCatName val="0"/>
          <c:showSerName val="0"/>
          <c:showPercent val="0"/>
          <c:showBubbleSize val="0"/>
        </c:dLbls>
        <c:smooth val="0"/>
        <c:axId val="266753791"/>
        <c:axId val="266754623"/>
      </c:lineChart>
      <c:catAx>
        <c:axId val="26675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4623"/>
        <c:crosses val="autoZero"/>
        <c:auto val="1"/>
        <c:lblAlgn val="ctr"/>
        <c:lblOffset val="100"/>
        <c:noMultiLvlLbl val="0"/>
      </c:catAx>
      <c:valAx>
        <c:axId val="26675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37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'F133-135'!$L$6</c:f>
              <c:strCache>
                <c:ptCount val="1"/>
                <c:pt idx="0">
                  <c:v> Suma de valor_produccion </c:v>
                </c:pt>
              </c:strCache>
            </c:strRef>
          </c:tx>
          <c:spPr>
            <a:ln w="19050" cap="rnd">
              <a:solidFill>
                <a:srgbClr val="7030A0"/>
              </a:solidFill>
              <a:round/>
            </a:ln>
            <a:effectLst/>
          </c:spPr>
          <c:marker>
            <c:symbol val="none"/>
          </c:marker>
          <c:dLbls>
            <c:dLbl>
              <c:idx val="181"/>
              <c:layout>
                <c:manualLayout>
                  <c:x val="-3.9305152982929848E-3"/>
                  <c:y val="0.105833333333333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8F-4FE0-A4FE-ABBCD439A4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'F133-135'!$A$7:$A$188</c:f>
              <c:strCache>
                <c:ptCount val="182"/>
                <c:pt idx="0">
                  <c:v>2008/01</c:v>
                </c:pt>
                <c:pt idx="1">
                  <c:v>2008/02</c:v>
                </c:pt>
                <c:pt idx="2">
                  <c:v>2008/03</c:v>
                </c:pt>
                <c:pt idx="3">
                  <c:v>2008/04</c:v>
                </c:pt>
                <c:pt idx="4">
                  <c:v>2008/05</c:v>
                </c:pt>
                <c:pt idx="5">
                  <c:v>2008/06</c:v>
                </c:pt>
                <c:pt idx="6">
                  <c:v>2008/07</c:v>
                </c:pt>
                <c:pt idx="7">
                  <c:v>2008/08</c:v>
                </c:pt>
                <c:pt idx="8">
                  <c:v>2008/09</c:v>
                </c:pt>
                <c:pt idx="9">
                  <c:v>2008/10</c:v>
                </c:pt>
                <c:pt idx="10">
                  <c:v>2008/11</c:v>
                </c:pt>
                <c:pt idx="11">
                  <c:v>2008/12</c:v>
                </c:pt>
                <c:pt idx="12">
                  <c:v>2009/01</c:v>
                </c:pt>
                <c:pt idx="13">
                  <c:v>2009/02</c:v>
                </c:pt>
                <c:pt idx="14">
                  <c:v>2009/03</c:v>
                </c:pt>
                <c:pt idx="15">
                  <c:v>2009/04</c:v>
                </c:pt>
                <c:pt idx="16">
                  <c:v>2009/05</c:v>
                </c:pt>
                <c:pt idx="17">
                  <c:v>2009/06</c:v>
                </c:pt>
                <c:pt idx="18">
                  <c:v>2009/07</c:v>
                </c:pt>
                <c:pt idx="19">
                  <c:v>2009/08</c:v>
                </c:pt>
                <c:pt idx="20">
                  <c:v>2009/09</c:v>
                </c:pt>
                <c:pt idx="21">
                  <c:v>2009/10</c:v>
                </c:pt>
                <c:pt idx="22">
                  <c:v>2009/11</c:v>
                </c:pt>
                <c:pt idx="23">
                  <c:v>2009/12</c:v>
                </c:pt>
                <c:pt idx="24">
                  <c:v>2010/01</c:v>
                </c:pt>
                <c:pt idx="25">
                  <c:v>2010/02</c:v>
                </c:pt>
                <c:pt idx="26">
                  <c:v>2010/03</c:v>
                </c:pt>
                <c:pt idx="27">
                  <c:v>2010/04</c:v>
                </c:pt>
                <c:pt idx="28">
                  <c:v>2010/05</c:v>
                </c:pt>
                <c:pt idx="29">
                  <c:v>2010/06</c:v>
                </c:pt>
                <c:pt idx="30">
                  <c:v>2010/07</c:v>
                </c:pt>
                <c:pt idx="31">
                  <c:v>2010/08</c:v>
                </c:pt>
                <c:pt idx="32">
                  <c:v>2010/09</c:v>
                </c:pt>
                <c:pt idx="33">
                  <c:v>2010/10</c:v>
                </c:pt>
                <c:pt idx="34">
                  <c:v>2010/11</c:v>
                </c:pt>
                <c:pt idx="35">
                  <c:v>2010/12</c:v>
                </c:pt>
                <c:pt idx="36">
                  <c:v>2011/01</c:v>
                </c:pt>
                <c:pt idx="37">
                  <c:v>2011/02</c:v>
                </c:pt>
                <c:pt idx="38">
                  <c:v>2011/03</c:v>
                </c:pt>
                <c:pt idx="39">
                  <c:v>2011/04</c:v>
                </c:pt>
                <c:pt idx="40">
                  <c:v>2011/05</c:v>
                </c:pt>
                <c:pt idx="41">
                  <c:v>2011/06</c:v>
                </c:pt>
                <c:pt idx="42">
                  <c:v>2011/07</c:v>
                </c:pt>
                <c:pt idx="43">
                  <c:v>2011/08</c:v>
                </c:pt>
                <c:pt idx="44">
                  <c:v>2011/09</c:v>
                </c:pt>
                <c:pt idx="45">
                  <c:v>2011/10</c:v>
                </c:pt>
                <c:pt idx="46">
                  <c:v>2011/11</c:v>
                </c:pt>
                <c:pt idx="47">
                  <c:v>2011/12</c:v>
                </c:pt>
                <c:pt idx="48">
                  <c:v>2012/01</c:v>
                </c:pt>
                <c:pt idx="49">
                  <c:v>2012/02</c:v>
                </c:pt>
                <c:pt idx="50">
                  <c:v>2012/03</c:v>
                </c:pt>
                <c:pt idx="51">
                  <c:v>2012/04</c:v>
                </c:pt>
                <c:pt idx="52">
                  <c:v>2012/05</c:v>
                </c:pt>
                <c:pt idx="53">
                  <c:v>2012/06</c:v>
                </c:pt>
                <c:pt idx="54">
                  <c:v>2012/07</c:v>
                </c:pt>
                <c:pt idx="55">
                  <c:v>2012/08</c:v>
                </c:pt>
                <c:pt idx="56">
                  <c:v>2012/09</c:v>
                </c:pt>
                <c:pt idx="57">
                  <c:v>2012/10</c:v>
                </c:pt>
                <c:pt idx="58">
                  <c:v>2012/11</c:v>
                </c:pt>
                <c:pt idx="59">
                  <c:v>2012/12</c:v>
                </c:pt>
                <c:pt idx="60">
                  <c:v>2013/01</c:v>
                </c:pt>
                <c:pt idx="61">
                  <c:v>2013/02</c:v>
                </c:pt>
                <c:pt idx="62">
                  <c:v>2013/03</c:v>
                </c:pt>
                <c:pt idx="63">
                  <c:v>2013/04</c:v>
                </c:pt>
                <c:pt idx="64">
                  <c:v>2013/05</c:v>
                </c:pt>
                <c:pt idx="65">
                  <c:v>2013/06</c:v>
                </c:pt>
                <c:pt idx="66">
                  <c:v>2013/07</c:v>
                </c:pt>
                <c:pt idx="67">
                  <c:v>2013/08</c:v>
                </c:pt>
                <c:pt idx="68">
                  <c:v>2013/09</c:v>
                </c:pt>
                <c:pt idx="69">
                  <c:v>2013/10</c:v>
                </c:pt>
                <c:pt idx="70">
                  <c:v>2013/11</c:v>
                </c:pt>
                <c:pt idx="71">
                  <c:v>2013/12</c:v>
                </c:pt>
                <c:pt idx="72">
                  <c:v>2014/01</c:v>
                </c:pt>
                <c:pt idx="73">
                  <c:v>2014/02</c:v>
                </c:pt>
                <c:pt idx="74">
                  <c:v>2014/03</c:v>
                </c:pt>
                <c:pt idx="75">
                  <c:v>2014/04</c:v>
                </c:pt>
                <c:pt idx="76">
                  <c:v>2014/05</c:v>
                </c:pt>
                <c:pt idx="77">
                  <c:v>2014/06</c:v>
                </c:pt>
                <c:pt idx="78">
                  <c:v>2014/07</c:v>
                </c:pt>
                <c:pt idx="79">
                  <c:v>2014/08</c:v>
                </c:pt>
                <c:pt idx="80">
                  <c:v>2014/09</c:v>
                </c:pt>
                <c:pt idx="81">
                  <c:v>2014/10</c:v>
                </c:pt>
                <c:pt idx="82">
                  <c:v>2014/11</c:v>
                </c:pt>
                <c:pt idx="83">
                  <c:v>2014/12</c:v>
                </c:pt>
                <c:pt idx="84">
                  <c:v>2015/01</c:v>
                </c:pt>
                <c:pt idx="85">
                  <c:v>2015/02</c:v>
                </c:pt>
                <c:pt idx="86">
                  <c:v>2015/03</c:v>
                </c:pt>
                <c:pt idx="87">
                  <c:v>2015/04</c:v>
                </c:pt>
                <c:pt idx="88">
                  <c:v>2015/05</c:v>
                </c:pt>
                <c:pt idx="89">
                  <c:v>2015/06</c:v>
                </c:pt>
                <c:pt idx="90">
                  <c:v>2015/07</c:v>
                </c:pt>
                <c:pt idx="91">
                  <c:v>2015/08</c:v>
                </c:pt>
                <c:pt idx="92">
                  <c:v>2015/09</c:v>
                </c:pt>
                <c:pt idx="93">
                  <c:v>2015/10</c:v>
                </c:pt>
                <c:pt idx="94">
                  <c:v>2015/11</c:v>
                </c:pt>
                <c:pt idx="95">
                  <c:v>2015/12</c:v>
                </c:pt>
                <c:pt idx="96">
                  <c:v>2016/01</c:v>
                </c:pt>
                <c:pt idx="97">
                  <c:v>2016/02</c:v>
                </c:pt>
                <c:pt idx="98">
                  <c:v>2016/03</c:v>
                </c:pt>
                <c:pt idx="99">
                  <c:v>2016/04</c:v>
                </c:pt>
                <c:pt idx="100">
                  <c:v>2016/05</c:v>
                </c:pt>
                <c:pt idx="101">
                  <c:v>2016/06</c:v>
                </c:pt>
                <c:pt idx="102">
                  <c:v>2016/07</c:v>
                </c:pt>
                <c:pt idx="103">
                  <c:v>2016/08</c:v>
                </c:pt>
                <c:pt idx="104">
                  <c:v>2016/09</c:v>
                </c:pt>
                <c:pt idx="105">
                  <c:v>2016/10</c:v>
                </c:pt>
                <c:pt idx="106">
                  <c:v>2016/11</c:v>
                </c:pt>
                <c:pt idx="107">
                  <c:v>2016/12</c:v>
                </c:pt>
                <c:pt idx="108">
                  <c:v>2017/01</c:v>
                </c:pt>
                <c:pt idx="109">
                  <c:v>2017/02</c:v>
                </c:pt>
                <c:pt idx="110">
                  <c:v>2017/03</c:v>
                </c:pt>
                <c:pt idx="111">
                  <c:v>2017/04</c:v>
                </c:pt>
                <c:pt idx="112">
                  <c:v>2017/05</c:v>
                </c:pt>
                <c:pt idx="113">
                  <c:v>2017/06</c:v>
                </c:pt>
                <c:pt idx="114">
                  <c:v>2017/07</c:v>
                </c:pt>
                <c:pt idx="115">
                  <c:v>2017/08</c:v>
                </c:pt>
                <c:pt idx="116">
                  <c:v>2017/09</c:v>
                </c:pt>
                <c:pt idx="117">
                  <c:v>2017/10</c:v>
                </c:pt>
                <c:pt idx="118">
                  <c:v>2017/11</c:v>
                </c:pt>
                <c:pt idx="119">
                  <c:v>2017/12</c:v>
                </c:pt>
                <c:pt idx="120">
                  <c:v>2018/01</c:v>
                </c:pt>
                <c:pt idx="121">
                  <c:v>2018/02</c:v>
                </c:pt>
                <c:pt idx="122">
                  <c:v>2018/03</c:v>
                </c:pt>
                <c:pt idx="123">
                  <c:v>2018/04</c:v>
                </c:pt>
                <c:pt idx="124">
                  <c:v>2018/05</c:v>
                </c:pt>
                <c:pt idx="125">
                  <c:v>2018/06</c:v>
                </c:pt>
                <c:pt idx="126">
                  <c:v>2018/07</c:v>
                </c:pt>
                <c:pt idx="127">
                  <c:v>2018/08</c:v>
                </c:pt>
                <c:pt idx="128">
                  <c:v>2018/09</c:v>
                </c:pt>
                <c:pt idx="129">
                  <c:v>2018/10</c:v>
                </c:pt>
                <c:pt idx="130">
                  <c:v>2018/11</c:v>
                </c:pt>
                <c:pt idx="131">
                  <c:v>2018/12</c:v>
                </c:pt>
                <c:pt idx="132">
                  <c:v>2019/01</c:v>
                </c:pt>
                <c:pt idx="133">
                  <c:v>2019/02</c:v>
                </c:pt>
                <c:pt idx="134">
                  <c:v>2019/03</c:v>
                </c:pt>
                <c:pt idx="135">
                  <c:v>2019/04</c:v>
                </c:pt>
                <c:pt idx="136">
                  <c:v>2019/05</c:v>
                </c:pt>
                <c:pt idx="137">
                  <c:v>2019/06</c:v>
                </c:pt>
                <c:pt idx="138">
                  <c:v>2019/07</c:v>
                </c:pt>
                <c:pt idx="139">
                  <c:v>2019/08</c:v>
                </c:pt>
                <c:pt idx="140">
                  <c:v>2019/09</c:v>
                </c:pt>
                <c:pt idx="141">
                  <c:v>2019/10</c:v>
                </c:pt>
                <c:pt idx="142">
                  <c:v>2019/11</c:v>
                </c:pt>
                <c:pt idx="143">
                  <c:v>2019/12</c:v>
                </c:pt>
                <c:pt idx="144">
                  <c:v>2020/01</c:v>
                </c:pt>
                <c:pt idx="145">
                  <c:v>2020/02</c:v>
                </c:pt>
                <c:pt idx="146">
                  <c:v>2020/03</c:v>
                </c:pt>
                <c:pt idx="147">
                  <c:v>2020/04</c:v>
                </c:pt>
                <c:pt idx="148">
                  <c:v>2020/05</c:v>
                </c:pt>
                <c:pt idx="149">
                  <c:v>2020/06</c:v>
                </c:pt>
                <c:pt idx="150">
                  <c:v>2020/07</c:v>
                </c:pt>
                <c:pt idx="151">
                  <c:v>2020/08</c:v>
                </c:pt>
                <c:pt idx="152">
                  <c:v>2020/09</c:v>
                </c:pt>
                <c:pt idx="153">
                  <c:v>2020/10</c:v>
                </c:pt>
                <c:pt idx="154">
                  <c:v>2020/11</c:v>
                </c:pt>
                <c:pt idx="155">
                  <c:v>2020/12</c:v>
                </c:pt>
                <c:pt idx="156">
                  <c:v>2021/01</c:v>
                </c:pt>
                <c:pt idx="157">
                  <c:v>2021/02</c:v>
                </c:pt>
                <c:pt idx="158">
                  <c:v>2021/03</c:v>
                </c:pt>
                <c:pt idx="159">
                  <c:v>2021/04</c:v>
                </c:pt>
                <c:pt idx="160">
                  <c:v>2021/05</c:v>
                </c:pt>
                <c:pt idx="161">
                  <c:v>2021/06</c:v>
                </c:pt>
                <c:pt idx="162">
                  <c:v>2021/07</c:v>
                </c:pt>
                <c:pt idx="163">
                  <c:v>2021/08</c:v>
                </c:pt>
                <c:pt idx="164">
                  <c:v>2021/09</c:v>
                </c:pt>
                <c:pt idx="165">
                  <c:v>2021/10</c:v>
                </c:pt>
                <c:pt idx="166">
                  <c:v>2021/11</c:v>
                </c:pt>
                <c:pt idx="167">
                  <c:v>2021/12</c:v>
                </c:pt>
                <c:pt idx="168">
                  <c:v>2022/01</c:v>
                </c:pt>
                <c:pt idx="169">
                  <c:v>2022/02</c:v>
                </c:pt>
                <c:pt idx="170">
                  <c:v>2022/03</c:v>
                </c:pt>
                <c:pt idx="171">
                  <c:v>2022/04</c:v>
                </c:pt>
                <c:pt idx="172">
                  <c:v>2022/05</c:v>
                </c:pt>
                <c:pt idx="173">
                  <c:v>2022/06</c:v>
                </c:pt>
                <c:pt idx="174">
                  <c:v>2022/07</c:v>
                </c:pt>
                <c:pt idx="175">
                  <c:v>2022/08</c:v>
                </c:pt>
                <c:pt idx="176">
                  <c:v>2022/09</c:v>
                </c:pt>
                <c:pt idx="177">
                  <c:v>2022/10</c:v>
                </c:pt>
                <c:pt idx="178">
                  <c:v>2022/11</c:v>
                </c:pt>
                <c:pt idx="179">
                  <c:v>2022/12</c:v>
                </c:pt>
                <c:pt idx="180">
                  <c:v>2023/01</c:v>
                </c:pt>
                <c:pt idx="181">
                  <c:v>2023/02</c:v>
                </c:pt>
              </c:strCache>
            </c:strRef>
          </c:cat>
          <c:val>
            <c:numRef>
              <c:f>'F133-135'!$L$7:$L$188</c:f>
              <c:numCache>
                <c:formatCode>_-* #,##0_-;\-* #,##0_-;_-* "-"??_-;_-@_-</c:formatCode>
                <c:ptCount val="182"/>
                <c:pt idx="0">
                  <c:v>428233</c:v>
                </c:pt>
                <c:pt idx="1">
                  <c:v>345148</c:v>
                </c:pt>
                <c:pt idx="2">
                  <c:v>382404</c:v>
                </c:pt>
                <c:pt idx="3">
                  <c:v>418498</c:v>
                </c:pt>
                <c:pt idx="4">
                  <c:v>432200</c:v>
                </c:pt>
                <c:pt idx="5">
                  <c:v>423461</c:v>
                </c:pt>
                <c:pt idx="6">
                  <c:v>467748</c:v>
                </c:pt>
                <c:pt idx="7">
                  <c:v>441988</c:v>
                </c:pt>
                <c:pt idx="8">
                  <c:v>425207</c:v>
                </c:pt>
                <c:pt idx="9">
                  <c:v>424233</c:v>
                </c:pt>
                <c:pt idx="10">
                  <c:v>406171</c:v>
                </c:pt>
                <c:pt idx="11">
                  <c:v>502592</c:v>
                </c:pt>
                <c:pt idx="12">
                  <c:v>448818</c:v>
                </c:pt>
                <c:pt idx="13">
                  <c:v>367554</c:v>
                </c:pt>
                <c:pt idx="14">
                  <c:v>408591</c:v>
                </c:pt>
                <c:pt idx="15">
                  <c:v>400656</c:v>
                </c:pt>
                <c:pt idx="16">
                  <c:v>434935</c:v>
                </c:pt>
                <c:pt idx="17">
                  <c:v>431361</c:v>
                </c:pt>
                <c:pt idx="18">
                  <c:v>473259</c:v>
                </c:pt>
                <c:pt idx="19">
                  <c:v>457019</c:v>
                </c:pt>
                <c:pt idx="20">
                  <c:v>434665</c:v>
                </c:pt>
                <c:pt idx="21">
                  <c:v>452449</c:v>
                </c:pt>
                <c:pt idx="22">
                  <c:v>423051</c:v>
                </c:pt>
                <c:pt idx="23">
                  <c:v>487675</c:v>
                </c:pt>
                <c:pt idx="24">
                  <c:v>451589</c:v>
                </c:pt>
                <c:pt idx="25">
                  <c:v>387975</c:v>
                </c:pt>
                <c:pt idx="26">
                  <c:v>398440</c:v>
                </c:pt>
                <c:pt idx="27">
                  <c:v>474575</c:v>
                </c:pt>
                <c:pt idx="28">
                  <c:v>460087</c:v>
                </c:pt>
                <c:pt idx="29">
                  <c:v>472972</c:v>
                </c:pt>
                <c:pt idx="30">
                  <c:v>506827</c:v>
                </c:pt>
                <c:pt idx="31">
                  <c:v>477907</c:v>
                </c:pt>
                <c:pt idx="32">
                  <c:v>459891</c:v>
                </c:pt>
                <c:pt idx="33">
                  <c:v>481286</c:v>
                </c:pt>
                <c:pt idx="34">
                  <c:v>482157</c:v>
                </c:pt>
                <c:pt idx="35">
                  <c:v>576055</c:v>
                </c:pt>
                <c:pt idx="36">
                  <c:v>489713</c:v>
                </c:pt>
                <c:pt idx="37">
                  <c:v>454285</c:v>
                </c:pt>
                <c:pt idx="38">
                  <c:v>451635</c:v>
                </c:pt>
                <c:pt idx="39">
                  <c:v>434317</c:v>
                </c:pt>
                <c:pt idx="40">
                  <c:v>503921</c:v>
                </c:pt>
                <c:pt idx="41">
                  <c:v>504019</c:v>
                </c:pt>
                <c:pt idx="42">
                  <c:v>507476</c:v>
                </c:pt>
                <c:pt idx="43">
                  <c:v>515537</c:v>
                </c:pt>
                <c:pt idx="44">
                  <c:v>503439</c:v>
                </c:pt>
                <c:pt idx="45">
                  <c:v>526589</c:v>
                </c:pt>
                <c:pt idx="46">
                  <c:v>546118</c:v>
                </c:pt>
                <c:pt idx="47">
                  <c:v>653083</c:v>
                </c:pt>
                <c:pt idx="48">
                  <c:v>577904</c:v>
                </c:pt>
                <c:pt idx="49">
                  <c:v>521280</c:v>
                </c:pt>
                <c:pt idx="50">
                  <c:v>524399</c:v>
                </c:pt>
                <c:pt idx="51">
                  <c:v>526082</c:v>
                </c:pt>
                <c:pt idx="52">
                  <c:v>579240</c:v>
                </c:pt>
                <c:pt idx="53">
                  <c:v>566559</c:v>
                </c:pt>
                <c:pt idx="54">
                  <c:v>582114</c:v>
                </c:pt>
                <c:pt idx="55">
                  <c:v>584633</c:v>
                </c:pt>
                <c:pt idx="56">
                  <c:v>519864</c:v>
                </c:pt>
                <c:pt idx="57">
                  <c:v>560538</c:v>
                </c:pt>
                <c:pt idx="58">
                  <c:v>584528</c:v>
                </c:pt>
                <c:pt idx="59">
                  <c:v>632984</c:v>
                </c:pt>
                <c:pt idx="60">
                  <c:v>580065</c:v>
                </c:pt>
                <c:pt idx="61">
                  <c:v>474527</c:v>
                </c:pt>
                <c:pt idx="62">
                  <c:v>490907</c:v>
                </c:pt>
                <c:pt idx="63">
                  <c:v>551374</c:v>
                </c:pt>
                <c:pt idx="64">
                  <c:v>569511</c:v>
                </c:pt>
                <c:pt idx="65">
                  <c:v>535825</c:v>
                </c:pt>
                <c:pt idx="66">
                  <c:v>584554</c:v>
                </c:pt>
                <c:pt idx="67">
                  <c:v>566517</c:v>
                </c:pt>
                <c:pt idx="68">
                  <c:v>506359</c:v>
                </c:pt>
                <c:pt idx="69">
                  <c:v>534807</c:v>
                </c:pt>
                <c:pt idx="70">
                  <c:v>532271</c:v>
                </c:pt>
                <c:pt idx="71">
                  <c:v>619937</c:v>
                </c:pt>
                <c:pt idx="72">
                  <c:v>530657</c:v>
                </c:pt>
                <c:pt idx="73">
                  <c:v>480181</c:v>
                </c:pt>
                <c:pt idx="74">
                  <c:v>447779</c:v>
                </c:pt>
                <c:pt idx="75">
                  <c:v>480567</c:v>
                </c:pt>
                <c:pt idx="76">
                  <c:v>553779</c:v>
                </c:pt>
                <c:pt idx="77">
                  <c:v>501339</c:v>
                </c:pt>
                <c:pt idx="78">
                  <c:v>527249</c:v>
                </c:pt>
                <c:pt idx="79">
                  <c:v>511483</c:v>
                </c:pt>
                <c:pt idx="80">
                  <c:v>483310</c:v>
                </c:pt>
                <c:pt idx="81">
                  <c:v>522778</c:v>
                </c:pt>
                <c:pt idx="82">
                  <c:v>513670</c:v>
                </c:pt>
                <c:pt idx="83">
                  <c:v>616254</c:v>
                </c:pt>
                <c:pt idx="84">
                  <c:v>549204</c:v>
                </c:pt>
                <c:pt idx="85">
                  <c:v>445169</c:v>
                </c:pt>
                <c:pt idx="86">
                  <c:v>459364</c:v>
                </c:pt>
                <c:pt idx="87">
                  <c:v>518006</c:v>
                </c:pt>
                <c:pt idx="88">
                  <c:v>539782</c:v>
                </c:pt>
                <c:pt idx="89">
                  <c:v>537996</c:v>
                </c:pt>
                <c:pt idx="90">
                  <c:v>568186</c:v>
                </c:pt>
                <c:pt idx="91">
                  <c:v>517089</c:v>
                </c:pt>
                <c:pt idx="92">
                  <c:v>492268</c:v>
                </c:pt>
                <c:pt idx="93">
                  <c:v>552422</c:v>
                </c:pt>
                <c:pt idx="94">
                  <c:v>535304</c:v>
                </c:pt>
                <c:pt idx="95">
                  <c:v>695569</c:v>
                </c:pt>
                <c:pt idx="96">
                  <c:v>574370</c:v>
                </c:pt>
                <c:pt idx="97">
                  <c:v>496648</c:v>
                </c:pt>
                <c:pt idx="98">
                  <c:v>521991</c:v>
                </c:pt>
                <c:pt idx="99">
                  <c:v>579793</c:v>
                </c:pt>
                <c:pt idx="100">
                  <c:v>589151</c:v>
                </c:pt>
                <c:pt idx="101">
                  <c:v>550208</c:v>
                </c:pt>
                <c:pt idx="102">
                  <c:v>542142</c:v>
                </c:pt>
                <c:pt idx="103">
                  <c:v>566005</c:v>
                </c:pt>
                <c:pt idx="104">
                  <c:v>577568</c:v>
                </c:pt>
                <c:pt idx="105">
                  <c:v>548576</c:v>
                </c:pt>
                <c:pt idx="106">
                  <c:v>605225</c:v>
                </c:pt>
                <c:pt idx="107">
                  <c:v>721634</c:v>
                </c:pt>
                <c:pt idx="108">
                  <c:v>583264</c:v>
                </c:pt>
                <c:pt idx="109">
                  <c:v>480015</c:v>
                </c:pt>
                <c:pt idx="110">
                  <c:v>548624</c:v>
                </c:pt>
                <c:pt idx="111">
                  <c:v>500434</c:v>
                </c:pt>
                <c:pt idx="112">
                  <c:v>601990</c:v>
                </c:pt>
                <c:pt idx="113">
                  <c:v>568634</c:v>
                </c:pt>
                <c:pt idx="114">
                  <c:v>583609</c:v>
                </c:pt>
                <c:pt idx="115">
                  <c:v>585364</c:v>
                </c:pt>
                <c:pt idx="116">
                  <c:v>596831</c:v>
                </c:pt>
                <c:pt idx="117">
                  <c:v>618459</c:v>
                </c:pt>
                <c:pt idx="118">
                  <c:v>635560</c:v>
                </c:pt>
                <c:pt idx="119">
                  <c:v>740453</c:v>
                </c:pt>
                <c:pt idx="120">
                  <c:v>634317</c:v>
                </c:pt>
                <c:pt idx="121">
                  <c:v>535776</c:v>
                </c:pt>
                <c:pt idx="122">
                  <c:v>543402</c:v>
                </c:pt>
                <c:pt idx="123">
                  <c:v>667242</c:v>
                </c:pt>
                <c:pt idx="124">
                  <c:v>663299</c:v>
                </c:pt>
                <c:pt idx="125">
                  <c:v>679060</c:v>
                </c:pt>
                <c:pt idx="126">
                  <c:v>654436</c:v>
                </c:pt>
                <c:pt idx="127">
                  <c:v>706093</c:v>
                </c:pt>
                <c:pt idx="128">
                  <c:v>681072</c:v>
                </c:pt>
                <c:pt idx="129">
                  <c:v>751983</c:v>
                </c:pt>
                <c:pt idx="130">
                  <c:v>701412</c:v>
                </c:pt>
                <c:pt idx="131">
                  <c:v>865962</c:v>
                </c:pt>
                <c:pt idx="132">
                  <c:v>755964</c:v>
                </c:pt>
                <c:pt idx="133">
                  <c:v>674476</c:v>
                </c:pt>
                <c:pt idx="134">
                  <c:v>656844</c:v>
                </c:pt>
                <c:pt idx="135">
                  <c:v>660660</c:v>
                </c:pt>
                <c:pt idx="136">
                  <c:v>774848</c:v>
                </c:pt>
                <c:pt idx="137">
                  <c:v>753594</c:v>
                </c:pt>
                <c:pt idx="138">
                  <c:v>768628</c:v>
                </c:pt>
                <c:pt idx="139">
                  <c:v>792640</c:v>
                </c:pt>
                <c:pt idx="140">
                  <c:v>728585</c:v>
                </c:pt>
                <c:pt idx="141">
                  <c:v>774843</c:v>
                </c:pt>
                <c:pt idx="142">
                  <c:v>794458</c:v>
                </c:pt>
                <c:pt idx="143">
                  <c:v>887415</c:v>
                </c:pt>
                <c:pt idx="144">
                  <c:v>785721</c:v>
                </c:pt>
                <c:pt idx="145">
                  <c:v>669779</c:v>
                </c:pt>
                <c:pt idx="146">
                  <c:v>672675</c:v>
                </c:pt>
                <c:pt idx="147">
                  <c:v>688343</c:v>
                </c:pt>
                <c:pt idx="148">
                  <c:v>808814</c:v>
                </c:pt>
                <c:pt idx="149">
                  <c:v>873077</c:v>
                </c:pt>
                <c:pt idx="150">
                  <c:v>911366</c:v>
                </c:pt>
                <c:pt idx="151">
                  <c:v>844426</c:v>
                </c:pt>
                <c:pt idx="152">
                  <c:v>850957</c:v>
                </c:pt>
                <c:pt idx="153">
                  <c:v>908504</c:v>
                </c:pt>
                <c:pt idx="154">
                  <c:v>879943</c:v>
                </c:pt>
                <c:pt idx="155">
                  <c:v>1075497</c:v>
                </c:pt>
                <c:pt idx="156">
                  <c:v>905163</c:v>
                </c:pt>
                <c:pt idx="157">
                  <c:v>764860</c:v>
                </c:pt>
                <c:pt idx="158">
                  <c:v>825210</c:v>
                </c:pt>
                <c:pt idx="159">
                  <c:v>906619</c:v>
                </c:pt>
                <c:pt idx="160">
                  <c:v>886158</c:v>
                </c:pt>
                <c:pt idx="161">
                  <c:v>928811</c:v>
                </c:pt>
                <c:pt idx="162">
                  <c:v>976519</c:v>
                </c:pt>
                <c:pt idx="163">
                  <c:v>896846</c:v>
                </c:pt>
                <c:pt idx="164">
                  <c:v>904496</c:v>
                </c:pt>
                <c:pt idx="165">
                  <c:v>915930</c:v>
                </c:pt>
                <c:pt idx="166">
                  <c:v>905091</c:v>
                </c:pt>
                <c:pt idx="167">
                  <c:v>1024012</c:v>
                </c:pt>
                <c:pt idx="168">
                  <c:v>995244</c:v>
                </c:pt>
                <c:pt idx="169">
                  <c:v>845526</c:v>
                </c:pt>
                <c:pt idx="170">
                  <c:v>870029</c:v>
                </c:pt>
                <c:pt idx="171">
                  <c:v>864820</c:v>
                </c:pt>
                <c:pt idx="172">
                  <c:v>945243</c:v>
                </c:pt>
                <c:pt idx="173">
                  <c:v>868097</c:v>
                </c:pt>
                <c:pt idx="174">
                  <c:v>870573</c:v>
                </c:pt>
                <c:pt idx="175">
                  <c:v>952902</c:v>
                </c:pt>
                <c:pt idx="176">
                  <c:v>944413</c:v>
                </c:pt>
                <c:pt idx="177">
                  <c:v>921511</c:v>
                </c:pt>
                <c:pt idx="178">
                  <c:v>920906</c:v>
                </c:pt>
                <c:pt idx="179">
                  <c:v>1180715</c:v>
                </c:pt>
                <c:pt idx="180">
                  <c:v>879770</c:v>
                </c:pt>
                <c:pt idx="181">
                  <c:v>796768</c:v>
                </c:pt>
              </c:numCache>
            </c:numRef>
          </c:val>
          <c:smooth val="0"/>
          <c:extLst>
            <c:ext xmlns:c16="http://schemas.microsoft.com/office/drawing/2014/chart" uri="{C3380CC4-5D6E-409C-BE32-E72D297353CC}">
              <c16:uniqueId val="{00000001-EE8F-4FE0-A4FE-ABBCD439A413}"/>
            </c:ext>
          </c:extLst>
        </c:ser>
        <c:dLbls>
          <c:showLegendKey val="0"/>
          <c:showVal val="0"/>
          <c:showCatName val="0"/>
          <c:showSerName val="0"/>
          <c:showPercent val="0"/>
          <c:showBubbleSize val="0"/>
        </c:dLbls>
        <c:smooth val="0"/>
        <c:axId val="266753791"/>
        <c:axId val="266754623"/>
      </c:lineChart>
      <c:catAx>
        <c:axId val="26675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4623"/>
        <c:crosses val="autoZero"/>
        <c:auto val="1"/>
        <c:lblAlgn val="ctr"/>
        <c:lblOffset val="100"/>
        <c:noMultiLvlLbl val="0"/>
      </c:catAx>
      <c:valAx>
        <c:axId val="26675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37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'F136'!$B$16</c:f>
              <c:strCache>
                <c:ptCount val="1"/>
                <c:pt idx="0">
                  <c:v>Ganado bovino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'F136'!$C$15:$E$15</c:f>
              <c:strCache>
                <c:ptCount val="3"/>
                <c:pt idx="0">
                  <c:v>Número de cabezas</c:v>
                </c:pt>
                <c:pt idx="1">
                  <c:v>Producción de carne de canal</c:v>
                </c:pt>
                <c:pt idx="2">
                  <c:v>Valor de la producción de carne de canal</c:v>
                </c:pt>
              </c:strCache>
            </c:strRef>
          </c:cat>
          <c:val>
            <c:numRef>
              <c:f>'F136'!$C$16:$E$16</c:f>
              <c:numCache>
                <c:formatCode>0.0%</c:formatCode>
                <c:ptCount val="3"/>
                <c:pt idx="0">
                  <c:v>0.28672282792374421</c:v>
                </c:pt>
                <c:pt idx="1">
                  <c:v>0.63421748245374165</c:v>
                </c:pt>
                <c:pt idx="2">
                  <c:v>0.67245044981726176</c:v>
                </c:pt>
              </c:numCache>
            </c:numRef>
          </c:val>
          <c:extLst>
            <c:ext xmlns:c16="http://schemas.microsoft.com/office/drawing/2014/chart" uri="{C3380CC4-5D6E-409C-BE32-E72D297353CC}">
              <c16:uniqueId val="{00000000-B184-4176-A39E-FCA40AB31F02}"/>
            </c:ext>
          </c:extLst>
        </c:ser>
        <c:ser>
          <c:idx val="1"/>
          <c:order val="1"/>
          <c:tx>
            <c:strRef>
              <c:f>'F136'!$B$17</c:f>
              <c:strCache>
                <c:ptCount val="1"/>
                <c:pt idx="0">
                  <c:v>Ganado caprino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'F136'!$C$15:$E$15</c:f>
              <c:strCache>
                <c:ptCount val="3"/>
                <c:pt idx="0">
                  <c:v>Número de cabezas</c:v>
                </c:pt>
                <c:pt idx="1">
                  <c:v>Producción de carne de canal</c:v>
                </c:pt>
                <c:pt idx="2">
                  <c:v>Valor de la producción de carne de canal</c:v>
                </c:pt>
              </c:strCache>
            </c:strRef>
          </c:cat>
          <c:val>
            <c:numRef>
              <c:f>'F136'!$C$17:$E$17</c:f>
              <c:numCache>
                <c:formatCode>0.0%</c:formatCode>
                <c:ptCount val="3"/>
                <c:pt idx="0">
                  <c:v>8.8998485398490406E-3</c:v>
                </c:pt>
                <c:pt idx="1">
                  <c:v>1.0937927262783702E-3</c:v>
                </c:pt>
                <c:pt idx="2">
                  <c:v>1.089401180770312E-3</c:v>
                </c:pt>
              </c:numCache>
            </c:numRef>
          </c:val>
          <c:extLst>
            <c:ext xmlns:c16="http://schemas.microsoft.com/office/drawing/2014/chart" uri="{C3380CC4-5D6E-409C-BE32-E72D297353CC}">
              <c16:uniqueId val="{00000001-B184-4176-A39E-FCA40AB31F02}"/>
            </c:ext>
          </c:extLst>
        </c:ser>
        <c:ser>
          <c:idx val="2"/>
          <c:order val="2"/>
          <c:tx>
            <c:strRef>
              <c:f>'F136'!$B$18</c:f>
              <c:strCache>
                <c:ptCount val="1"/>
                <c:pt idx="0">
                  <c:v>Ganado ovino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'F136'!$C$15:$E$15</c:f>
              <c:strCache>
                <c:ptCount val="3"/>
                <c:pt idx="0">
                  <c:v>Número de cabezas</c:v>
                </c:pt>
                <c:pt idx="1">
                  <c:v>Producción de carne de canal</c:v>
                </c:pt>
                <c:pt idx="2">
                  <c:v>Valor de la producción de carne de canal</c:v>
                </c:pt>
              </c:strCache>
            </c:strRef>
          </c:cat>
          <c:val>
            <c:numRef>
              <c:f>'F136'!$C$18:$E$18</c:f>
              <c:numCache>
                <c:formatCode>0.0%</c:formatCode>
                <c:ptCount val="3"/>
                <c:pt idx="0">
                  <c:v>1.1828912616255054E-2</c:v>
                </c:pt>
                <c:pt idx="1">
                  <c:v>1.9141372709871479E-3</c:v>
                </c:pt>
                <c:pt idx="2">
                  <c:v>1.7621189606008274E-3</c:v>
                </c:pt>
              </c:numCache>
            </c:numRef>
          </c:val>
          <c:extLst>
            <c:ext xmlns:c16="http://schemas.microsoft.com/office/drawing/2014/chart" uri="{C3380CC4-5D6E-409C-BE32-E72D297353CC}">
              <c16:uniqueId val="{00000002-B184-4176-A39E-FCA40AB31F02}"/>
            </c:ext>
          </c:extLst>
        </c:ser>
        <c:ser>
          <c:idx val="3"/>
          <c:order val="3"/>
          <c:tx>
            <c:strRef>
              <c:f>'F136'!$B$19</c:f>
              <c:strCache>
                <c:ptCount val="1"/>
                <c:pt idx="0">
                  <c:v>Ganado porcino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'F136'!$C$15:$E$15</c:f>
              <c:strCache>
                <c:ptCount val="3"/>
                <c:pt idx="0">
                  <c:v>Número de cabezas</c:v>
                </c:pt>
                <c:pt idx="1">
                  <c:v>Producción de carne de canal</c:v>
                </c:pt>
                <c:pt idx="2">
                  <c:v>Valor de la producción de carne de canal</c:v>
                </c:pt>
              </c:strCache>
            </c:strRef>
          </c:cat>
          <c:val>
            <c:numRef>
              <c:f>'F136'!$C$19:$E$19</c:f>
              <c:numCache>
                <c:formatCode>0.0%</c:formatCode>
                <c:ptCount val="3"/>
                <c:pt idx="0">
                  <c:v>0.69254841092015174</c:v>
                </c:pt>
                <c:pt idx="1">
                  <c:v>0.36277458754899278</c:v>
                </c:pt>
                <c:pt idx="2">
                  <c:v>0.3246980300413671</c:v>
                </c:pt>
              </c:numCache>
            </c:numRef>
          </c:val>
          <c:extLst>
            <c:ext xmlns:c16="http://schemas.microsoft.com/office/drawing/2014/chart" uri="{C3380CC4-5D6E-409C-BE32-E72D297353CC}">
              <c16:uniqueId val="{00000003-B184-4176-A39E-FCA40AB31F02}"/>
            </c:ext>
          </c:extLst>
        </c:ser>
        <c:dLbls>
          <c:dLblPos val="outEnd"/>
          <c:showLegendKey val="0"/>
          <c:showVal val="1"/>
          <c:showCatName val="0"/>
          <c:showSerName val="0"/>
          <c:showPercent val="0"/>
          <c:showBubbleSize val="0"/>
        </c:dLbls>
        <c:gapWidth val="150"/>
        <c:axId val="266730495"/>
        <c:axId val="266733823"/>
      </c:barChart>
      <c:catAx>
        <c:axId val="2667304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33823"/>
        <c:crosses val="autoZero"/>
        <c:auto val="1"/>
        <c:lblAlgn val="ctr"/>
        <c:lblOffset val="100"/>
        <c:noMultiLvlLbl val="0"/>
      </c:catAx>
      <c:valAx>
        <c:axId val="266733823"/>
        <c:scaling>
          <c:orientation val="minMax"/>
          <c:max val="1"/>
        </c:scaling>
        <c:delete val="1"/>
        <c:axPos val="b"/>
        <c:numFmt formatCode="0.0%" sourceLinked="1"/>
        <c:majorTickMark val="none"/>
        <c:minorTickMark val="none"/>
        <c:tickLblPos val="nextTo"/>
        <c:crossAx val="266730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67FC-4280-BEB9-EBB4AE4836D0}"/>
              </c:ext>
            </c:extLst>
          </c:dPt>
          <c:dPt>
            <c:idx val="1"/>
            <c:invertIfNegative val="0"/>
            <c:bubble3D val="0"/>
            <c:extLst>
              <c:ext xmlns:c16="http://schemas.microsoft.com/office/drawing/2014/chart" uri="{C3380CC4-5D6E-409C-BE32-E72D297353CC}">
                <c16:uniqueId val="{00000001-67FC-4280-BEB9-EBB4AE4836D0}"/>
              </c:ext>
            </c:extLst>
          </c:dPt>
          <c:dPt>
            <c:idx val="3"/>
            <c:invertIfNegative val="0"/>
            <c:bubble3D val="0"/>
            <c:extLst>
              <c:ext xmlns:c16="http://schemas.microsoft.com/office/drawing/2014/chart" uri="{C3380CC4-5D6E-409C-BE32-E72D297353CC}">
                <c16:uniqueId val="{00000002-67FC-4280-BEB9-EBB4AE4836D0}"/>
              </c:ext>
            </c:extLst>
          </c:dPt>
          <c:dPt>
            <c:idx val="5"/>
            <c:invertIfNegative val="0"/>
            <c:bubble3D val="0"/>
            <c:extLst>
              <c:ext xmlns:c16="http://schemas.microsoft.com/office/drawing/2014/chart" uri="{C3380CC4-5D6E-409C-BE32-E72D297353CC}">
                <c16:uniqueId val="{00000003-67FC-4280-BEB9-EBB4AE4836D0}"/>
              </c:ext>
            </c:extLst>
          </c:dPt>
          <c:dPt>
            <c:idx val="8"/>
            <c:invertIfNegative val="0"/>
            <c:bubble3D val="0"/>
            <c:extLst>
              <c:ext xmlns:c16="http://schemas.microsoft.com/office/drawing/2014/chart" uri="{C3380CC4-5D6E-409C-BE32-E72D297353CC}">
                <c16:uniqueId val="{00000004-67FC-4280-BEB9-EBB4AE4836D0}"/>
              </c:ext>
            </c:extLst>
          </c:dPt>
          <c:dPt>
            <c:idx val="10"/>
            <c:invertIfNegative val="0"/>
            <c:bubble3D val="0"/>
            <c:extLst>
              <c:ext xmlns:c16="http://schemas.microsoft.com/office/drawing/2014/chart" uri="{C3380CC4-5D6E-409C-BE32-E72D297353CC}">
                <c16:uniqueId val="{00000005-67FC-4280-BEB9-EBB4AE4836D0}"/>
              </c:ext>
            </c:extLst>
          </c:dPt>
          <c:dPt>
            <c:idx val="11"/>
            <c:invertIfNegative val="0"/>
            <c:bubble3D val="0"/>
            <c:extLst>
              <c:ext xmlns:c16="http://schemas.microsoft.com/office/drawing/2014/chart" uri="{C3380CC4-5D6E-409C-BE32-E72D297353CC}">
                <c16:uniqueId val="{00000006-67FC-4280-BEB9-EBB4AE4836D0}"/>
              </c:ext>
            </c:extLst>
          </c:dPt>
          <c:dPt>
            <c:idx val="12"/>
            <c:invertIfNegative val="0"/>
            <c:bubble3D val="0"/>
            <c:extLst>
              <c:ext xmlns:c16="http://schemas.microsoft.com/office/drawing/2014/chart" uri="{C3380CC4-5D6E-409C-BE32-E72D297353CC}">
                <c16:uniqueId val="{00000007-67FC-4280-BEB9-EBB4AE4836D0}"/>
              </c:ext>
            </c:extLst>
          </c:dPt>
          <c:dPt>
            <c:idx val="13"/>
            <c:invertIfNegative val="0"/>
            <c:bubble3D val="0"/>
            <c:extLst>
              <c:ext xmlns:c16="http://schemas.microsoft.com/office/drawing/2014/chart" uri="{C3380CC4-5D6E-409C-BE32-E72D297353CC}">
                <c16:uniqueId val="{00000008-67FC-4280-BEB9-EBB4AE4836D0}"/>
              </c:ext>
            </c:extLst>
          </c:dPt>
          <c:dPt>
            <c:idx val="14"/>
            <c:invertIfNegative val="0"/>
            <c:bubble3D val="0"/>
            <c:extLst>
              <c:ext xmlns:c16="http://schemas.microsoft.com/office/drawing/2014/chart" uri="{C3380CC4-5D6E-409C-BE32-E72D297353CC}">
                <c16:uniqueId val="{00000009-67FC-4280-BEB9-EBB4AE4836D0}"/>
              </c:ext>
            </c:extLst>
          </c:dPt>
          <c:dPt>
            <c:idx val="15"/>
            <c:invertIfNegative val="0"/>
            <c:bubble3D val="0"/>
            <c:extLst>
              <c:ext xmlns:c16="http://schemas.microsoft.com/office/drawing/2014/chart" uri="{C3380CC4-5D6E-409C-BE32-E72D297353CC}">
                <c16:uniqueId val="{0000000A-67FC-4280-BEB9-EBB4AE4836D0}"/>
              </c:ext>
            </c:extLst>
          </c:dPt>
          <c:dPt>
            <c:idx val="16"/>
            <c:invertIfNegative val="0"/>
            <c:bubble3D val="0"/>
            <c:extLst>
              <c:ext xmlns:c16="http://schemas.microsoft.com/office/drawing/2014/chart" uri="{C3380CC4-5D6E-409C-BE32-E72D297353CC}">
                <c16:uniqueId val="{0000000B-67FC-4280-BEB9-EBB4AE4836D0}"/>
              </c:ext>
            </c:extLst>
          </c:dPt>
          <c:dPt>
            <c:idx val="18"/>
            <c:invertIfNegative val="0"/>
            <c:bubble3D val="0"/>
            <c:extLst>
              <c:ext xmlns:c16="http://schemas.microsoft.com/office/drawing/2014/chart" uri="{C3380CC4-5D6E-409C-BE32-E72D297353CC}">
                <c16:uniqueId val="{0000000C-67FC-4280-BEB9-EBB4AE4836D0}"/>
              </c:ext>
            </c:extLst>
          </c:dPt>
          <c:dPt>
            <c:idx val="19"/>
            <c:invertIfNegative val="0"/>
            <c:bubble3D val="0"/>
            <c:extLst>
              <c:ext xmlns:c16="http://schemas.microsoft.com/office/drawing/2014/chart" uri="{C3380CC4-5D6E-409C-BE32-E72D297353CC}">
                <c16:uniqueId val="{0000000D-67FC-4280-BEB9-EBB4AE4836D0}"/>
              </c:ext>
            </c:extLst>
          </c:dPt>
          <c:dPt>
            <c:idx val="22"/>
            <c:invertIfNegative val="0"/>
            <c:bubble3D val="0"/>
            <c:spPr>
              <a:solidFill>
                <a:srgbClr val="FBBB27"/>
              </a:solidFill>
              <a:ln>
                <a:noFill/>
              </a:ln>
              <a:effectLst/>
            </c:spPr>
            <c:extLst>
              <c:ext xmlns:c16="http://schemas.microsoft.com/office/drawing/2014/chart" uri="{C3380CC4-5D6E-409C-BE32-E72D297353CC}">
                <c16:uniqueId val="{0000000F-67FC-4280-BEB9-EBB4AE4836D0}"/>
              </c:ext>
            </c:extLst>
          </c:dPt>
          <c:dPt>
            <c:idx val="23"/>
            <c:invertIfNegative val="0"/>
            <c:bubble3D val="0"/>
            <c:extLst>
              <c:ext xmlns:c16="http://schemas.microsoft.com/office/drawing/2014/chart" uri="{C3380CC4-5D6E-409C-BE32-E72D297353CC}">
                <c16:uniqueId val="{00000010-67FC-4280-BEB9-EBB4AE4836D0}"/>
              </c:ext>
            </c:extLst>
          </c:dPt>
          <c:dPt>
            <c:idx val="25"/>
            <c:invertIfNegative val="0"/>
            <c:bubble3D val="0"/>
            <c:extLst>
              <c:ext xmlns:c16="http://schemas.microsoft.com/office/drawing/2014/chart" uri="{C3380CC4-5D6E-409C-BE32-E72D297353CC}">
                <c16:uniqueId val="{00000011-67FC-4280-BEB9-EBB4AE4836D0}"/>
              </c:ext>
            </c:extLst>
          </c:dPt>
          <c:dPt>
            <c:idx val="26"/>
            <c:invertIfNegative val="0"/>
            <c:bubble3D val="0"/>
            <c:extLst>
              <c:ext xmlns:c16="http://schemas.microsoft.com/office/drawing/2014/chart" uri="{C3380CC4-5D6E-409C-BE32-E72D297353CC}">
                <c16:uniqueId val="{00000012-67FC-4280-BEB9-EBB4AE4836D0}"/>
              </c:ext>
            </c:extLst>
          </c:dPt>
          <c:dPt>
            <c:idx val="27"/>
            <c:invertIfNegative val="0"/>
            <c:bubble3D val="0"/>
            <c:extLst>
              <c:ext xmlns:c16="http://schemas.microsoft.com/office/drawing/2014/chart" uri="{C3380CC4-5D6E-409C-BE32-E72D297353CC}">
                <c16:uniqueId val="{00000013-67FC-4280-BEB9-EBB4AE4836D0}"/>
              </c:ext>
            </c:extLst>
          </c:dPt>
          <c:dPt>
            <c:idx val="28"/>
            <c:invertIfNegative val="0"/>
            <c:bubble3D val="0"/>
            <c:extLst>
              <c:ext xmlns:c16="http://schemas.microsoft.com/office/drawing/2014/chart" uri="{C3380CC4-5D6E-409C-BE32-E72D297353CC}">
                <c16:uniqueId val="{00000014-67FC-4280-BEB9-EBB4AE4836D0}"/>
              </c:ext>
            </c:extLst>
          </c:dPt>
          <c:dPt>
            <c:idx val="30"/>
            <c:invertIfNegative val="0"/>
            <c:bubble3D val="0"/>
            <c:extLst>
              <c:ext xmlns:c16="http://schemas.microsoft.com/office/drawing/2014/chart" uri="{C3380CC4-5D6E-409C-BE32-E72D297353CC}">
                <c16:uniqueId val="{00000015-67FC-4280-BEB9-EBB4AE4836D0}"/>
              </c:ext>
            </c:extLst>
          </c:dPt>
          <c:dPt>
            <c:idx val="31"/>
            <c:invertIfNegative val="0"/>
            <c:bubble3D val="0"/>
            <c:extLst>
              <c:ext xmlns:c16="http://schemas.microsoft.com/office/drawing/2014/chart" uri="{C3380CC4-5D6E-409C-BE32-E72D297353CC}">
                <c16:uniqueId val="{00000016-67FC-4280-BEB9-EBB4AE4836D0}"/>
              </c:ext>
            </c:extLst>
          </c:dPt>
          <c:dLbls>
            <c:dLbl>
              <c:idx val="3"/>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FC-4280-BEB9-EBB4AE4836D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'F25'!$B$7:$B$38</c:f>
              <c:strCache>
                <c:ptCount val="32"/>
                <c:pt idx="0">
                  <c:v>Querétaro</c:v>
                </c:pt>
                <c:pt idx="1">
                  <c:v>Baja California Sur</c:v>
                </c:pt>
                <c:pt idx="2">
                  <c:v>Guanajuato</c:v>
                </c:pt>
                <c:pt idx="3">
                  <c:v>Colima</c:v>
                </c:pt>
                <c:pt idx="4">
                  <c:v>Aguascalientes</c:v>
                </c:pt>
                <c:pt idx="5">
                  <c:v>Puebla</c:v>
                </c:pt>
                <c:pt idx="6">
                  <c:v>Chihuahua</c:v>
                </c:pt>
                <c:pt idx="7">
                  <c:v>Tlaxcala</c:v>
                </c:pt>
                <c:pt idx="8">
                  <c:v>Sinaloa</c:v>
                </c:pt>
                <c:pt idx="9">
                  <c:v>Estado de México</c:v>
                </c:pt>
                <c:pt idx="10">
                  <c:v>Sonora</c:v>
                </c:pt>
                <c:pt idx="11">
                  <c:v>Nayarit</c:v>
                </c:pt>
                <c:pt idx="12">
                  <c:v>Coahuila</c:v>
                </c:pt>
                <c:pt idx="13">
                  <c:v>Durango</c:v>
                </c:pt>
                <c:pt idx="14">
                  <c:v>Ciudad de México</c:v>
                </c:pt>
                <c:pt idx="15">
                  <c:v>Zacatecas</c:v>
                </c:pt>
                <c:pt idx="16">
                  <c:v>Baja California</c:v>
                </c:pt>
                <c:pt idx="17">
                  <c:v>Nuevo León</c:v>
                </c:pt>
                <c:pt idx="18">
                  <c:v>San Luis Potosí</c:v>
                </c:pt>
                <c:pt idx="19">
                  <c:v>Tabasco</c:v>
                </c:pt>
                <c:pt idx="20">
                  <c:v>Chiapas</c:v>
                </c:pt>
                <c:pt idx="21">
                  <c:v>Morelos</c:v>
                </c:pt>
                <c:pt idx="22">
                  <c:v>Jalisco</c:v>
                </c:pt>
                <c:pt idx="23">
                  <c:v>Michoacán</c:v>
                </c:pt>
                <c:pt idx="24">
                  <c:v>Campeche</c:v>
                </c:pt>
                <c:pt idx="25">
                  <c:v>Guerrero</c:v>
                </c:pt>
                <c:pt idx="26">
                  <c:v>Hidalgo</c:v>
                </c:pt>
                <c:pt idx="27">
                  <c:v>Quintana Roo</c:v>
                </c:pt>
                <c:pt idx="28">
                  <c:v>Tamaulipas</c:v>
                </c:pt>
                <c:pt idx="29">
                  <c:v>Oaxaca</c:v>
                </c:pt>
                <c:pt idx="30">
                  <c:v>Veracruz</c:v>
                </c:pt>
                <c:pt idx="31">
                  <c:v>Yucatán</c:v>
                </c:pt>
              </c:strCache>
            </c:strRef>
          </c:cat>
          <c:val>
            <c:numRef>
              <c:f>'F25'!$C$7:$C$38</c:f>
              <c:numCache>
                <c:formatCode>0.00%</c:formatCode>
                <c:ptCount val="32"/>
                <c:pt idx="0">
                  <c:v>3.6217422797757523E-3</c:v>
                </c:pt>
                <c:pt idx="1">
                  <c:v>2.7237773545581916E-2</c:v>
                </c:pt>
                <c:pt idx="2">
                  <c:v>3.3715494502624552E-2</c:v>
                </c:pt>
                <c:pt idx="3">
                  <c:v>3.9321588555684316E-2</c:v>
                </c:pt>
                <c:pt idx="4">
                  <c:v>3.9909214707217436E-2</c:v>
                </c:pt>
                <c:pt idx="5">
                  <c:v>4.0730224568086885E-2</c:v>
                </c:pt>
                <c:pt idx="6">
                  <c:v>4.1187300731959212E-2</c:v>
                </c:pt>
                <c:pt idx="7">
                  <c:v>4.2478647218465435E-2</c:v>
                </c:pt>
                <c:pt idx="8">
                  <c:v>4.2572030031712088E-2</c:v>
                </c:pt>
                <c:pt idx="9">
                  <c:v>4.3832873196718129E-2</c:v>
                </c:pt>
                <c:pt idx="10">
                  <c:v>4.8198596067128417E-2</c:v>
                </c:pt>
                <c:pt idx="11">
                  <c:v>4.9219922971473255E-2</c:v>
                </c:pt>
                <c:pt idx="12">
                  <c:v>5.1266606715645577E-2</c:v>
                </c:pt>
                <c:pt idx="13">
                  <c:v>5.219175214569817E-2</c:v>
                </c:pt>
                <c:pt idx="14">
                  <c:v>5.2749943323509345E-2</c:v>
                </c:pt>
                <c:pt idx="15">
                  <c:v>5.3865395208553345E-2</c:v>
                </c:pt>
                <c:pt idx="16">
                  <c:v>5.529523675310026E-2</c:v>
                </c:pt>
                <c:pt idx="17">
                  <c:v>5.6488883064692207E-2</c:v>
                </c:pt>
                <c:pt idx="18">
                  <c:v>5.8950546685575714E-2</c:v>
                </c:pt>
                <c:pt idx="19">
                  <c:v>6.0796246439918024E-2</c:v>
                </c:pt>
                <c:pt idx="20">
                  <c:v>6.102849792718637E-2</c:v>
                </c:pt>
                <c:pt idx="21">
                  <c:v>6.1396073596520447E-2</c:v>
                </c:pt>
                <c:pt idx="22">
                  <c:v>6.1745691628665042E-2</c:v>
                </c:pt>
                <c:pt idx="23">
                  <c:v>6.4960429490442922E-2</c:v>
                </c:pt>
                <c:pt idx="24">
                  <c:v>6.9090328418587421E-2</c:v>
                </c:pt>
                <c:pt idx="25">
                  <c:v>7.0169392221398952E-2</c:v>
                </c:pt>
                <c:pt idx="26">
                  <c:v>7.2825597910950834E-2</c:v>
                </c:pt>
                <c:pt idx="27">
                  <c:v>7.3287886184531664E-2</c:v>
                </c:pt>
                <c:pt idx="28">
                  <c:v>7.6244625530825491E-2</c:v>
                </c:pt>
                <c:pt idx="29">
                  <c:v>7.8230535804864124E-2</c:v>
                </c:pt>
                <c:pt idx="30">
                  <c:v>8.74878792378989E-2</c:v>
                </c:pt>
                <c:pt idx="31">
                  <c:v>0.10579228421970359</c:v>
                </c:pt>
              </c:numCache>
            </c:numRef>
          </c:val>
          <c:extLst>
            <c:ext xmlns:c16="http://schemas.microsoft.com/office/drawing/2014/chart" uri="{C3380CC4-5D6E-409C-BE32-E72D297353CC}">
              <c16:uniqueId val="{00000017-67FC-4280-BEB9-EBB4AE4836D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'F25'!$B$40</c:f>
              <c:strCache>
                <c:ptCount val="1"/>
                <c:pt idx="0">
                  <c:v>Nacional</c:v>
                </c:pt>
              </c:strCache>
            </c:strRef>
          </c:tx>
          <c:spPr>
            <a:ln w="50800">
              <a:solidFill>
                <a:srgbClr val="FF6C37"/>
              </a:solidFill>
              <a:prstDash val="sysDot"/>
            </a:ln>
          </c:spPr>
          <c:marker>
            <c:symbol val="none"/>
          </c:marker>
          <c:dLbls>
            <c:dLbl>
              <c:idx val="0"/>
              <c:layout>
                <c:manualLayout>
                  <c:x val="-5.1700336700336698E-2"/>
                  <c:y val="0.3572560468631897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67FC-4280-BEB9-EBB4AE4836D0}"/>
                </c:ext>
              </c:extLst>
            </c:dLbl>
            <c:dLbl>
              <c:idx val="1"/>
              <c:delete val="1"/>
              <c:extLst>
                <c:ext xmlns:c15="http://schemas.microsoft.com/office/drawing/2012/chart" uri="{CE6537A1-D6FC-4f65-9D91-7224C49458BB}"/>
                <c:ext xmlns:c16="http://schemas.microsoft.com/office/drawing/2014/chart" uri="{C3380CC4-5D6E-409C-BE32-E72D297353CC}">
                  <c16:uniqueId val="{00000019-67FC-4280-BEB9-EBB4AE4836D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'F25'!$D$40:$D$41</c:f>
              <c:numCache>
                <c:formatCode>0.00%</c:formatCode>
                <c:ptCount val="2"/>
                <c:pt idx="0">
                  <c:v>5.67E-2</c:v>
                </c:pt>
                <c:pt idx="1">
                  <c:v>5.67E-2</c:v>
                </c:pt>
              </c:numCache>
            </c:numRef>
          </c:xVal>
          <c:yVal>
            <c:numRef>
              <c:f>'F25'!$C$40:$C$41</c:f>
              <c:numCache>
                <c:formatCode>General</c:formatCode>
                <c:ptCount val="2"/>
                <c:pt idx="0">
                  <c:v>1</c:v>
                </c:pt>
                <c:pt idx="1">
                  <c:v>0</c:v>
                </c:pt>
              </c:numCache>
            </c:numRef>
          </c:yVal>
          <c:smooth val="0"/>
          <c:extLst>
            <c:ext xmlns:c16="http://schemas.microsoft.com/office/drawing/2014/chart" uri="{C3380CC4-5D6E-409C-BE32-E72D297353CC}">
              <c16:uniqueId val="{0000001A-67FC-4280-BEB9-EBB4AE4836D0}"/>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826D-4283-A77C-59E24BEC7F20}"/>
              </c:ext>
            </c:extLst>
          </c:dPt>
          <c:dPt>
            <c:idx val="4"/>
            <c:invertIfNegative val="0"/>
            <c:bubble3D val="0"/>
            <c:extLst>
              <c:ext xmlns:c16="http://schemas.microsoft.com/office/drawing/2014/chart" uri="{C3380CC4-5D6E-409C-BE32-E72D297353CC}">
                <c16:uniqueId val="{00000001-826D-4283-A77C-59E24BEC7F20}"/>
              </c:ext>
            </c:extLst>
          </c:dPt>
          <c:dPt>
            <c:idx val="5"/>
            <c:invertIfNegative val="0"/>
            <c:bubble3D val="0"/>
            <c:extLst>
              <c:ext xmlns:c16="http://schemas.microsoft.com/office/drawing/2014/chart" uri="{C3380CC4-5D6E-409C-BE32-E72D297353CC}">
                <c16:uniqueId val="{00000002-826D-4283-A77C-59E24BEC7F20}"/>
              </c:ext>
            </c:extLst>
          </c:dPt>
          <c:dPt>
            <c:idx val="6"/>
            <c:invertIfNegative val="0"/>
            <c:bubble3D val="0"/>
            <c:extLst>
              <c:ext xmlns:c16="http://schemas.microsoft.com/office/drawing/2014/chart" uri="{C3380CC4-5D6E-409C-BE32-E72D297353CC}">
                <c16:uniqueId val="{00000003-826D-4283-A77C-59E24BEC7F20}"/>
              </c:ext>
            </c:extLst>
          </c:dPt>
          <c:dPt>
            <c:idx val="7"/>
            <c:invertIfNegative val="0"/>
            <c:bubble3D val="0"/>
            <c:extLst>
              <c:ext xmlns:c16="http://schemas.microsoft.com/office/drawing/2014/chart" uri="{C3380CC4-5D6E-409C-BE32-E72D297353CC}">
                <c16:uniqueId val="{00000004-826D-4283-A77C-59E24BEC7F20}"/>
              </c:ext>
            </c:extLst>
          </c:dPt>
          <c:dPt>
            <c:idx val="8"/>
            <c:invertIfNegative val="0"/>
            <c:bubble3D val="0"/>
            <c:extLst>
              <c:ext xmlns:c16="http://schemas.microsoft.com/office/drawing/2014/chart" uri="{C3380CC4-5D6E-409C-BE32-E72D297353CC}">
                <c16:uniqueId val="{00000005-826D-4283-A77C-59E24BEC7F20}"/>
              </c:ext>
            </c:extLst>
          </c:dPt>
          <c:dPt>
            <c:idx val="9"/>
            <c:invertIfNegative val="0"/>
            <c:bubble3D val="0"/>
            <c:extLst>
              <c:ext xmlns:c16="http://schemas.microsoft.com/office/drawing/2014/chart" uri="{C3380CC4-5D6E-409C-BE32-E72D297353CC}">
                <c16:uniqueId val="{00000006-826D-4283-A77C-59E24BEC7F20}"/>
              </c:ext>
            </c:extLst>
          </c:dPt>
          <c:dPt>
            <c:idx val="10"/>
            <c:invertIfNegative val="0"/>
            <c:bubble3D val="0"/>
            <c:extLst>
              <c:ext xmlns:c16="http://schemas.microsoft.com/office/drawing/2014/chart" uri="{C3380CC4-5D6E-409C-BE32-E72D297353CC}">
                <c16:uniqueId val="{00000007-826D-4283-A77C-59E24BEC7F20}"/>
              </c:ext>
            </c:extLst>
          </c:dPt>
          <c:dPt>
            <c:idx val="11"/>
            <c:invertIfNegative val="0"/>
            <c:bubble3D val="0"/>
            <c:spPr>
              <a:solidFill>
                <a:srgbClr val="FBBB27"/>
              </a:solidFill>
              <a:ln>
                <a:noFill/>
              </a:ln>
              <a:effectLst/>
            </c:spPr>
            <c:extLst>
              <c:ext xmlns:c16="http://schemas.microsoft.com/office/drawing/2014/chart" uri="{C3380CC4-5D6E-409C-BE32-E72D297353CC}">
                <c16:uniqueId val="{00000009-826D-4283-A77C-59E24BEC7F20}"/>
              </c:ext>
            </c:extLst>
          </c:dPt>
          <c:dPt>
            <c:idx val="12"/>
            <c:invertIfNegative val="0"/>
            <c:bubble3D val="0"/>
            <c:extLst>
              <c:ext xmlns:c16="http://schemas.microsoft.com/office/drawing/2014/chart" uri="{C3380CC4-5D6E-409C-BE32-E72D297353CC}">
                <c16:uniqueId val="{0000000A-826D-4283-A77C-59E24BEC7F20}"/>
              </c:ext>
            </c:extLst>
          </c:dPt>
          <c:dPt>
            <c:idx val="13"/>
            <c:invertIfNegative val="0"/>
            <c:bubble3D val="0"/>
            <c:extLst>
              <c:ext xmlns:c16="http://schemas.microsoft.com/office/drawing/2014/chart" uri="{C3380CC4-5D6E-409C-BE32-E72D297353CC}">
                <c16:uniqueId val="{0000000B-826D-4283-A77C-59E24BEC7F20}"/>
              </c:ext>
            </c:extLst>
          </c:dPt>
          <c:dPt>
            <c:idx val="14"/>
            <c:invertIfNegative val="0"/>
            <c:bubble3D val="0"/>
            <c:extLst>
              <c:ext xmlns:c16="http://schemas.microsoft.com/office/drawing/2014/chart" uri="{C3380CC4-5D6E-409C-BE32-E72D297353CC}">
                <c16:uniqueId val="{0000000C-826D-4283-A77C-59E24BEC7F20}"/>
              </c:ext>
            </c:extLst>
          </c:dPt>
          <c:dPt>
            <c:idx val="15"/>
            <c:invertIfNegative val="0"/>
            <c:bubble3D val="0"/>
            <c:extLst>
              <c:ext xmlns:c16="http://schemas.microsoft.com/office/drawing/2014/chart" uri="{C3380CC4-5D6E-409C-BE32-E72D297353CC}">
                <c16:uniqueId val="{0000000D-826D-4283-A77C-59E24BEC7F20}"/>
              </c:ext>
            </c:extLst>
          </c:dPt>
          <c:dPt>
            <c:idx val="16"/>
            <c:invertIfNegative val="0"/>
            <c:bubble3D val="0"/>
            <c:extLst>
              <c:ext xmlns:c16="http://schemas.microsoft.com/office/drawing/2014/chart" uri="{C3380CC4-5D6E-409C-BE32-E72D297353CC}">
                <c16:uniqueId val="{0000000E-826D-4283-A77C-59E24BEC7F20}"/>
              </c:ext>
            </c:extLst>
          </c:dPt>
          <c:dPt>
            <c:idx val="18"/>
            <c:invertIfNegative val="0"/>
            <c:bubble3D val="0"/>
            <c:extLst>
              <c:ext xmlns:c16="http://schemas.microsoft.com/office/drawing/2014/chart" uri="{C3380CC4-5D6E-409C-BE32-E72D297353CC}">
                <c16:uniqueId val="{0000000F-826D-4283-A77C-59E24BEC7F20}"/>
              </c:ext>
            </c:extLst>
          </c:dPt>
          <c:dPt>
            <c:idx val="19"/>
            <c:invertIfNegative val="0"/>
            <c:bubble3D val="0"/>
            <c:extLst>
              <c:ext xmlns:c16="http://schemas.microsoft.com/office/drawing/2014/chart" uri="{C3380CC4-5D6E-409C-BE32-E72D297353CC}">
                <c16:uniqueId val="{00000010-826D-4283-A77C-59E24BEC7F20}"/>
              </c:ext>
            </c:extLst>
          </c:dPt>
          <c:dPt>
            <c:idx val="20"/>
            <c:invertIfNegative val="0"/>
            <c:bubble3D val="0"/>
            <c:extLst>
              <c:ext xmlns:c16="http://schemas.microsoft.com/office/drawing/2014/chart" uri="{C3380CC4-5D6E-409C-BE32-E72D297353CC}">
                <c16:uniqueId val="{00000011-826D-4283-A77C-59E24BEC7F20}"/>
              </c:ext>
            </c:extLst>
          </c:dPt>
          <c:dPt>
            <c:idx val="22"/>
            <c:invertIfNegative val="0"/>
            <c:bubble3D val="0"/>
            <c:extLst>
              <c:ext xmlns:c16="http://schemas.microsoft.com/office/drawing/2014/chart" uri="{C3380CC4-5D6E-409C-BE32-E72D297353CC}">
                <c16:uniqueId val="{00000012-826D-4283-A77C-59E24BEC7F20}"/>
              </c:ext>
            </c:extLst>
          </c:dPt>
          <c:dPt>
            <c:idx val="23"/>
            <c:invertIfNegative val="0"/>
            <c:bubble3D val="0"/>
            <c:extLst>
              <c:ext xmlns:c16="http://schemas.microsoft.com/office/drawing/2014/chart" uri="{C3380CC4-5D6E-409C-BE32-E72D297353CC}">
                <c16:uniqueId val="{00000013-826D-4283-A77C-59E24BEC7F20}"/>
              </c:ext>
            </c:extLst>
          </c:dPt>
          <c:dPt>
            <c:idx val="24"/>
            <c:invertIfNegative val="0"/>
            <c:bubble3D val="0"/>
            <c:extLst>
              <c:ext xmlns:c16="http://schemas.microsoft.com/office/drawing/2014/chart" uri="{C3380CC4-5D6E-409C-BE32-E72D297353CC}">
                <c16:uniqueId val="{00000014-826D-4283-A77C-59E24BEC7F20}"/>
              </c:ext>
            </c:extLst>
          </c:dPt>
          <c:dPt>
            <c:idx val="27"/>
            <c:invertIfNegative val="0"/>
            <c:bubble3D val="0"/>
            <c:extLst>
              <c:ext xmlns:c16="http://schemas.microsoft.com/office/drawing/2014/chart" uri="{C3380CC4-5D6E-409C-BE32-E72D297353CC}">
                <c16:uniqueId val="{00000015-826D-4283-A77C-59E24BEC7F20}"/>
              </c:ext>
            </c:extLst>
          </c:dPt>
          <c:dPt>
            <c:idx val="28"/>
            <c:invertIfNegative val="0"/>
            <c:bubble3D val="0"/>
            <c:extLst>
              <c:ext xmlns:c16="http://schemas.microsoft.com/office/drawing/2014/chart" uri="{C3380CC4-5D6E-409C-BE32-E72D297353CC}">
                <c16:uniqueId val="{00000016-826D-4283-A77C-59E24BEC7F20}"/>
              </c:ext>
            </c:extLst>
          </c:dPt>
          <c:dPt>
            <c:idx val="29"/>
            <c:invertIfNegative val="0"/>
            <c:bubble3D val="0"/>
            <c:extLst>
              <c:ext xmlns:c16="http://schemas.microsoft.com/office/drawing/2014/chart" uri="{C3380CC4-5D6E-409C-BE32-E72D297353CC}">
                <c16:uniqueId val="{00000017-826D-4283-A77C-59E24BEC7F20}"/>
              </c:ext>
            </c:extLst>
          </c:dPt>
          <c:dPt>
            <c:idx val="30"/>
            <c:invertIfNegative val="0"/>
            <c:bubble3D val="0"/>
            <c:extLst>
              <c:ext xmlns:c16="http://schemas.microsoft.com/office/drawing/2014/chart" uri="{C3380CC4-5D6E-409C-BE32-E72D297353CC}">
                <c16:uniqueId val="{00000018-826D-4283-A77C-59E24BEC7F20}"/>
              </c:ext>
            </c:extLst>
          </c:dPt>
          <c:dPt>
            <c:idx val="31"/>
            <c:invertIfNegative val="0"/>
            <c:bubble3D val="0"/>
            <c:extLst>
              <c:ext xmlns:c16="http://schemas.microsoft.com/office/drawing/2014/chart" uri="{C3380CC4-5D6E-409C-BE32-E72D297353CC}">
                <c16:uniqueId val="{00000019-826D-4283-A77C-59E24BEC7F20}"/>
              </c:ext>
            </c:extLst>
          </c:dPt>
          <c:dLbls>
            <c:dLbl>
              <c:idx val="25"/>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26D-4283-A77C-59E24BEC7F2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'F26'!$B$7:$B$38</c:f>
              <c:strCache>
                <c:ptCount val="32"/>
                <c:pt idx="0">
                  <c:v>Chiapas</c:v>
                </c:pt>
                <c:pt idx="1">
                  <c:v>Tlaxcala</c:v>
                </c:pt>
                <c:pt idx="2">
                  <c:v>Zacatecas</c:v>
                </c:pt>
                <c:pt idx="3">
                  <c:v>Guerrero</c:v>
                </c:pt>
                <c:pt idx="4">
                  <c:v>Durango</c:v>
                </c:pt>
                <c:pt idx="5">
                  <c:v>Estado de México</c:v>
                </c:pt>
                <c:pt idx="6">
                  <c:v>Hidalgo</c:v>
                </c:pt>
                <c:pt idx="7">
                  <c:v>Puebla</c:v>
                </c:pt>
                <c:pt idx="8">
                  <c:v>Oaxaca</c:v>
                </c:pt>
                <c:pt idx="9">
                  <c:v>Querétaro</c:v>
                </c:pt>
                <c:pt idx="10">
                  <c:v>Morelos</c:v>
                </c:pt>
                <c:pt idx="11">
                  <c:v>Jalisco</c:v>
                </c:pt>
                <c:pt idx="12">
                  <c:v>Aguascalientes</c:v>
                </c:pt>
                <c:pt idx="13">
                  <c:v>Colima</c:v>
                </c:pt>
                <c:pt idx="14">
                  <c:v>San Luis Potosí</c:v>
                </c:pt>
                <c:pt idx="15">
                  <c:v>Veracruz</c:v>
                </c:pt>
                <c:pt idx="16">
                  <c:v>Guanajuato</c:v>
                </c:pt>
                <c:pt idx="17">
                  <c:v>Tabasco</c:v>
                </c:pt>
                <c:pt idx="18">
                  <c:v>Ciudad de México</c:v>
                </c:pt>
                <c:pt idx="19">
                  <c:v>Nuevo León</c:v>
                </c:pt>
                <c:pt idx="20">
                  <c:v>Chihuahua</c:v>
                </c:pt>
                <c:pt idx="21">
                  <c:v>Coahuila</c:v>
                </c:pt>
                <c:pt idx="22">
                  <c:v>Michoacán</c:v>
                </c:pt>
                <c:pt idx="23">
                  <c:v>Baja California Sur</c:v>
                </c:pt>
                <c:pt idx="24">
                  <c:v>Tamaulipas</c:v>
                </c:pt>
                <c:pt idx="25">
                  <c:v>Campeche</c:v>
                </c:pt>
                <c:pt idx="26">
                  <c:v>Yucatán</c:v>
                </c:pt>
                <c:pt idx="27">
                  <c:v>Sinaloa</c:v>
                </c:pt>
                <c:pt idx="28">
                  <c:v>Sonora</c:v>
                </c:pt>
                <c:pt idx="29">
                  <c:v>Nayarit</c:v>
                </c:pt>
                <c:pt idx="30">
                  <c:v>Quintana Roo</c:v>
                </c:pt>
                <c:pt idx="31">
                  <c:v>Baja California</c:v>
                </c:pt>
              </c:strCache>
            </c:strRef>
          </c:cat>
          <c:val>
            <c:numRef>
              <c:f>'F26'!$C$7:$C$38</c:f>
              <c:numCache>
                <c:formatCode>0.00%</c:formatCode>
                <c:ptCount val="32"/>
                <c:pt idx="0">
                  <c:v>-3.2306277305127543E-2</c:v>
                </c:pt>
                <c:pt idx="1">
                  <c:v>-2.9729824010604641E-2</c:v>
                </c:pt>
                <c:pt idx="2">
                  <c:v>-2.9008764350080291E-2</c:v>
                </c:pt>
                <c:pt idx="3">
                  <c:v>-1.839629632858749E-2</c:v>
                </c:pt>
                <c:pt idx="4">
                  <c:v>-1.7539426679445771E-2</c:v>
                </c:pt>
                <c:pt idx="5">
                  <c:v>-1.7010558592430943E-2</c:v>
                </c:pt>
                <c:pt idx="6">
                  <c:v>-1.6285088233437609E-2</c:v>
                </c:pt>
                <c:pt idx="7">
                  <c:v>-1.2761635608937626E-2</c:v>
                </c:pt>
                <c:pt idx="8">
                  <c:v>-1.0640830108171432E-2</c:v>
                </c:pt>
                <c:pt idx="9">
                  <c:v>-9.4694257482456756E-3</c:v>
                </c:pt>
                <c:pt idx="10">
                  <c:v>-8.5765358575145435E-3</c:v>
                </c:pt>
                <c:pt idx="11">
                  <c:v>-2.957728046067257E-3</c:v>
                </c:pt>
                <c:pt idx="12">
                  <c:v>-2.6890907455705765E-3</c:v>
                </c:pt>
                <c:pt idx="13">
                  <c:v>-2.1174000462625179E-3</c:v>
                </c:pt>
                <c:pt idx="14">
                  <c:v>1.3538223503763501E-3</c:v>
                </c:pt>
                <c:pt idx="15">
                  <c:v>3.4344489391270943E-3</c:v>
                </c:pt>
                <c:pt idx="16">
                  <c:v>3.8680359574064125E-3</c:v>
                </c:pt>
                <c:pt idx="17">
                  <c:v>4.024754018075759E-3</c:v>
                </c:pt>
                <c:pt idx="18">
                  <c:v>5.3186267948134788E-3</c:v>
                </c:pt>
                <c:pt idx="19">
                  <c:v>5.4289277019518743E-3</c:v>
                </c:pt>
                <c:pt idx="20">
                  <c:v>6.3273502171952408E-3</c:v>
                </c:pt>
                <c:pt idx="21">
                  <c:v>8.9198131245116757E-3</c:v>
                </c:pt>
                <c:pt idx="22">
                  <c:v>9.8851307102779708E-3</c:v>
                </c:pt>
                <c:pt idx="23">
                  <c:v>1.4185417019116957E-2</c:v>
                </c:pt>
                <c:pt idx="24">
                  <c:v>1.5423582397490615E-2</c:v>
                </c:pt>
                <c:pt idx="25">
                  <c:v>1.5477322650417851E-2</c:v>
                </c:pt>
                <c:pt idx="26">
                  <c:v>2.1113341294240157E-2</c:v>
                </c:pt>
                <c:pt idx="27">
                  <c:v>2.304329390434684E-2</c:v>
                </c:pt>
                <c:pt idx="28">
                  <c:v>2.3380541355903707E-2</c:v>
                </c:pt>
                <c:pt idx="29">
                  <c:v>2.4578967234034899E-2</c:v>
                </c:pt>
                <c:pt idx="30">
                  <c:v>3.4059532774185747E-2</c:v>
                </c:pt>
                <c:pt idx="31">
                  <c:v>3.792907415266096E-2</c:v>
                </c:pt>
              </c:numCache>
            </c:numRef>
          </c:val>
          <c:extLst>
            <c:ext xmlns:c16="http://schemas.microsoft.com/office/drawing/2014/chart" uri="{C3380CC4-5D6E-409C-BE32-E72D297353CC}">
              <c16:uniqueId val="{0000001B-826D-4283-A77C-59E24BEC7F2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'F26'!$B$40</c:f>
              <c:strCache>
                <c:ptCount val="1"/>
                <c:pt idx="0">
                  <c:v>Nacional</c:v>
                </c:pt>
              </c:strCache>
            </c:strRef>
          </c:tx>
          <c:spPr>
            <a:ln w="57150">
              <a:solidFill>
                <a:srgbClr val="FF6C37"/>
              </a:solidFill>
              <a:prstDash val="sysDot"/>
            </a:ln>
          </c:spPr>
          <c:marker>
            <c:symbol val="none"/>
          </c:marker>
          <c:dLbls>
            <c:dLbl>
              <c:idx val="0"/>
              <c:layout>
                <c:manualLayout>
                  <c:x val="-5.131319915209772E-2"/>
                  <c:y val="0.2059092738222716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826D-4283-A77C-59E24BEC7F20}"/>
                </c:ext>
              </c:extLst>
            </c:dLbl>
            <c:dLbl>
              <c:idx val="1"/>
              <c:delete val="1"/>
              <c:extLst>
                <c:ext xmlns:c15="http://schemas.microsoft.com/office/drawing/2012/chart" uri="{CE6537A1-D6FC-4f65-9D91-7224C49458BB}"/>
                <c:ext xmlns:c16="http://schemas.microsoft.com/office/drawing/2014/chart" uri="{C3380CC4-5D6E-409C-BE32-E72D297353CC}">
                  <c16:uniqueId val="{0000001D-826D-4283-A77C-59E24BEC7F20}"/>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'F26'!$D$40:$D$41</c:f>
              <c:numCache>
                <c:formatCode>0.00%</c:formatCode>
                <c:ptCount val="2"/>
                <c:pt idx="0">
                  <c:v>4.0999999999999995E-3</c:v>
                </c:pt>
                <c:pt idx="1">
                  <c:v>4.0999999999999995E-3</c:v>
                </c:pt>
              </c:numCache>
            </c:numRef>
          </c:xVal>
          <c:yVal>
            <c:numRef>
              <c:f>'F26'!$C$40:$C$41</c:f>
              <c:numCache>
                <c:formatCode>General</c:formatCode>
                <c:ptCount val="2"/>
                <c:pt idx="0">
                  <c:v>1</c:v>
                </c:pt>
                <c:pt idx="1">
                  <c:v>0</c:v>
                </c:pt>
              </c:numCache>
            </c:numRef>
          </c:yVal>
          <c:smooth val="0"/>
          <c:extLst>
            <c:ext xmlns:c16="http://schemas.microsoft.com/office/drawing/2014/chart" uri="{C3380CC4-5D6E-409C-BE32-E72D297353CC}">
              <c16:uniqueId val="{0000001E-826D-4283-A77C-59E24BEC7F20}"/>
            </c:ext>
          </c:extLst>
        </c:ser>
        <c:dLbls>
          <c:showLegendKey val="0"/>
          <c:showVal val="0"/>
          <c:showCatName val="0"/>
          <c:showSerName val="0"/>
          <c:showPercent val="0"/>
          <c:showBubbleSize val="0"/>
        </c:dLbls>
        <c:axId val="394368384"/>
        <c:axId val="394368056"/>
      </c:scatterChart>
      <c:valAx>
        <c:axId val="403253368"/>
        <c:scaling>
          <c:orientation val="minMax"/>
          <c:min val="-3.0000000000000006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'F27'!$B$6</c:f>
              <c:strCache>
                <c:ptCount val="1"/>
                <c:pt idx="0">
                  <c:v>Estado</c:v>
                </c:pt>
              </c:strCache>
            </c:strRef>
          </c:tx>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5679-4F13-92DE-88EBE912CC43}"/>
              </c:ext>
            </c:extLst>
          </c:dPt>
          <c:dPt>
            <c:idx val="2"/>
            <c:invertIfNegative val="0"/>
            <c:bubble3D val="0"/>
            <c:extLst>
              <c:ext xmlns:c16="http://schemas.microsoft.com/office/drawing/2014/chart" uri="{C3380CC4-5D6E-409C-BE32-E72D297353CC}">
                <c16:uniqueId val="{00000001-5679-4F13-92DE-88EBE912CC43}"/>
              </c:ext>
            </c:extLst>
          </c:dPt>
          <c:dPt>
            <c:idx val="3"/>
            <c:invertIfNegative val="0"/>
            <c:bubble3D val="0"/>
            <c:extLst>
              <c:ext xmlns:c16="http://schemas.microsoft.com/office/drawing/2014/chart" uri="{C3380CC4-5D6E-409C-BE32-E72D297353CC}">
                <c16:uniqueId val="{00000002-5679-4F13-92DE-88EBE912CC43}"/>
              </c:ext>
            </c:extLst>
          </c:dPt>
          <c:dPt>
            <c:idx val="5"/>
            <c:invertIfNegative val="0"/>
            <c:bubble3D val="0"/>
            <c:extLst>
              <c:ext xmlns:c16="http://schemas.microsoft.com/office/drawing/2014/chart" uri="{C3380CC4-5D6E-409C-BE32-E72D297353CC}">
                <c16:uniqueId val="{00000003-5679-4F13-92DE-88EBE912CC43}"/>
              </c:ext>
            </c:extLst>
          </c:dPt>
          <c:dPt>
            <c:idx val="6"/>
            <c:invertIfNegative val="0"/>
            <c:bubble3D val="0"/>
            <c:extLst>
              <c:ext xmlns:c16="http://schemas.microsoft.com/office/drawing/2014/chart" uri="{C3380CC4-5D6E-409C-BE32-E72D297353CC}">
                <c16:uniqueId val="{00000004-5679-4F13-92DE-88EBE912CC43}"/>
              </c:ext>
            </c:extLst>
          </c:dPt>
          <c:dPt>
            <c:idx val="8"/>
            <c:invertIfNegative val="0"/>
            <c:bubble3D val="0"/>
            <c:extLst>
              <c:ext xmlns:c16="http://schemas.microsoft.com/office/drawing/2014/chart" uri="{C3380CC4-5D6E-409C-BE32-E72D297353CC}">
                <c16:uniqueId val="{00000005-5679-4F13-92DE-88EBE912CC43}"/>
              </c:ext>
            </c:extLst>
          </c:dPt>
          <c:dPt>
            <c:idx val="9"/>
            <c:invertIfNegative val="0"/>
            <c:bubble3D val="0"/>
            <c:extLst>
              <c:ext xmlns:c16="http://schemas.microsoft.com/office/drawing/2014/chart" uri="{C3380CC4-5D6E-409C-BE32-E72D297353CC}">
                <c16:uniqueId val="{00000006-5679-4F13-92DE-88EBE912CC43}"/>
              </c:ext>
            </c:extLst>
          </c:dPt>
          <c:dPt>
            <c:idx val="10"/>
            <c:invertIfNegative val="0"/>
            <c:bubble3D val="0"/>
            <c:extLst>
              <c:ext xmlns:c16="http://schemas.microsoft.com/office/drawing/2014/chart" uri="{C3380CC4-5D6E-409C-BE32-E72D297353CC}">
                <c16:uniqueId val="{00000007-5679-4F13-92DE-88EBE912CC43}"/>
              </c:ext>
            </c:extLst>
          </c:dPt>
          <c:dPt>
            <c:idx val="11"/>
            <c:invertIfNegative val="0"/>
            <c:bubble3D val="0"/>
            <c:extLst>
              <c:ext xmlns:c16="http://schemas.microsoft.com/office/drawing/2014/chart" uri="{C3380CC4-5D6E-409C-BE32-E72D297353CC}">
                <c16:uniqueId val="{00000008-5679-4F13-92DE-88EBE912CC43}"/>
              </c:ext>
            </c:extLst>
          </c:dPt>
          <c:dPt>
            <c:idx val="12"/>
            <c:invertIfNegative val="0"/>
            <c:bubble3D val="0"/>
            <c:extLst>
              <c:ext xmlns:c16="http://schemas.microsoft.com/office/drawing/2014/chart" uri="{C3380CC4-5D6E-409C-BE32-E72D297353CC}">
                <c16:uniqueId val="{00000009-5679-4F13-92DE-88EBE912CC43}"/>
              </c:ext>
            </c:extLst>
          </c:dPt>
          <c:dPt>
            <c:idx val="14"/>
            <c:invertIfNegative val="0"/>
            <c:bubble3D val="0"/>
            <c:extLst>
              <c:ext xmlns:c16="http://schemas.microsoft.com/office/drawing/2014/chart" uri="{C3380CC4-5D6E-409C-BE32-E72D297353CC}">
                <c16:uniqueId val="{0000000A-5679-4F13-92DE-88EBE912CC43}"/>
              </c:ext>
            </c:extLst>
          </c:dPt>
          <c:dPt>
            <c:idx val="15"/>
            <c:invertIfNegative val="0"/>
            <c:bubble3D val="0"/>
            <c:extLst>
              <c:ext xmlns:c16="http://schemas.microsoft.com/office/drawing/2014/chart" uri="{C3380CC4-5D6E-409C-BE32-E72D297353CC}">
                <c16:uniqueId val="{0000000B-5679-4F13-92DE-88EBE912CC43}"/>
              </c:ext>
            </c:extLst>
          </c:dPt>
          <c:dPt>
            <c:idx val="16"/>
            <c:invertIfNegative val="0"/>
            <c:bubble3D val="0"/>
            <c:extLst>
              <c:ext xmlns:c16="http://schemas.microsoft.com/office/drawing/2014/chart" uri="{C3380CC4-5D6E-409C-BE32-E72D297353CC}">
                <c16:uniqueId val="{0000000C-5679-4F13-92DE-88EBE912CC43}"/>
              </c:ext>
            </c:extLst>
          </c:dPt>
          <c:dPt>
            <c:idx val="17"/>
            <c:invertIfNegative val="0"/>
            <c:bubble3D val="0"/>
            <c:extLst>
              <c:ext xmlns:c16="http://schemas.microsoft.com/office/drawing/2014/chart" uri="{C3380CC4-5D6E-409C-BE32-E72D297353CC}">
                <c16:uniqueId val="{0000000D-5679-4F13-92DE-88EBE912CC43}"/>
              </c:ext>
            </c:extLst>
          </c:dPt>
          <c:dPt>
            <c:idx val="18"/>
            <c:invertIfNegative val="0"/>
            <c:bubble3D val="0"/>
            <c:extLst>
              <c:ext xmlns:c16="http://schemas.microsoft.com/office/drawing/2014/chart" uri="{C3380CC4-5D6E-409C-BE32-E72D297353CC}">
                <c16:uniqueId val="{0000000E-5679-4F13-92DE-88EBE912CC43}"/>
              </c:ext>
            </c:extLst>
          </c:dPt>
          <c:dPt>
            <c:idx val="21"/>
            <c:invertIfNegative val="0"/>
            <c:bubble3D val="0"/>
            <c:extLst>
              <c:ext xmlns:c16="http://schemas.microsoft.com/office/drawing/2014/chart" uri="{C3380CC4-5D6E-409C-BE32-E72D297353CC}">
                <c16:uniqueId val="{0000000F-5679-4F13-92DE-88EBE912CC43}"/>
              </c:ext>
            </c:extLst>
          </c:dPt>
          <c:dPt>
            <c:idx val="23"/>
            <c:invertIfNegative val="0"/>
            <c:bubble3D val="0"/>
            <c:extLst>
              <c:ext xmlns:c16="http://schemas.microsoft.com/office/drawing/2014/chart" uri="{C3380CC4-5D6E-409C-BE32-E72D297353CC}">
                <c16:uniqueId val="{00000010-5679-4F13-92DE-88EBE912CC43}"/>
              </c:ext>
            </c:extLst>
          </c:dPt>
          <c:dPt>
            <c:idx val="24"/>
            <c:invertIfNegative val="0"/>
            <c:bubble3D val="0"/>
            <c:spPr>
              <a:solidFill>
                <a:srgbClr val="FBBB27"/>
              </a:solidFill>
              <a:ln>
                <a:noFill/>
              </a:ln>
              <a:effectLst/>
            </c:spPr>
            <c:extLst>
              <c:ext xmlns:c16="http://schemas.microsoft.com/office/drawing/2014/chart" uri="{C3380CC4-5D6E-409C-BE32-E72D297353CC}">
                <c16:uniqueId val="{00000012-5679-4F13-92DE-88EBE912CC43}"/>
              </c:ext>
            </c:extLst>
          </c:dPt>
          <c:dPt>
            <c:idx val="26"/>
            <c:invertIfNegative val="0"/>
            <c:bubble3D val="0"/>
            <c:extLst>
              <c:ext xmlns:c16="http://schemas.microsoft.com/office/drawing/2014/chart" uri="{C3380CC4-5D6E-409C-BE32-E72D297353CC}">
                <c16:uniqueId val="{00000013-5679-4F13-92DE-88EBE912CC43}"/>
              </c:ext>
            </c:extLst>
          </c:dPt>
          <c:dPt>
            <c:idx val="27"/>
            <c:invertIfNegative val="0"/>
            <c:bubble3D val="0"/>
            <c:extLst>
              <c:ext xmlns:c16="http://schemas.microsoft.com/office/drawing/2014/chart" uri="{C3380CC4-5D6E-409C-BE32-E72D297353CC}">
                <c16:uniqueId val="{00000014-5679-4F13-92DE-88EBE912CC43}"/>
              </c:ext>
            </c:extLst>
          </c:dPt>
          <c:dPt>
            <c:idx val="29"/>
            <c:invertIfNegative val="0"/>
            <c:bubble3D val="0"/>
            <c:extLst>
              <c:ext xmlns:c16="http://schemas.microsoft.com/office/drawing/2014/chart" uri="{C3380CC4-5D6E-409C-BE32-E72D297353CC}">
                <c16:uniqueId val="{00000015-5679-4F13-92DE-88EBE912CC4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'F27'!$B$7:$B$38</c:f>
              <c:strCache>
                <c:ptCount val="32"/>
                <c:pt idx="0">
                  <c:v>Ciudad de México</c:v>
                </c:pt>
                <c:pt idx="1">
                  <c:v>Estado de México</c:v>
                </c:pt>
                <c:pt idx="2">
                  <c:v>Colima</c:v>
                </c:pt>
                <c:pt idx="3">
                  <c:v>Guanajuato</c:v>
                </c:pt>
                <c:pt idx="4">
                  <c:v>Sinaloa</c:v>
                </c:pt>
                <c:pt idx="5">
                  <c:v>Tamaulipas</c:v>
                </c:pt>
                <c:pt idx="6">
                  <c:v>Coahuila</c:v>
                </c:pt>
                <c:pt idx="7">
                  <c:v>Quintana Roo</c:v>
                </c:pt>
                <c:pt idx="8">
                  <c:v>Aguascalientes</c:v>
                </c:pt>
                <c:pt idx="9">
                  <c:v>Hidalgo</c:v>
                </c:pt>
                <c:pt idx="10">
                  <c:v>Chihuahua</c:v>
                </c:pt>
                <c:pt idx="11">
                  <c:v>San Luis Potosí</c:v>
                </c:pt>
                <c:pt idx="12">
                  <c:v>Nayarit</c:v>
                </c:pt>
                <c:pt idx="13">
                  <c:v>Tlaxcala</c:v>
                </c:pt>
                <c:pt idx="14">
                  <c:v>Tabasco</c:v>
                </c:pt>
                <c:pt idx="15">
                  <c:v>Baja California Sur</c:v>
                </c:pt>
                <c:pt idx="16">
                  <c:v>Querétaro</c:v>
                </c:pt>
                <c:pt idx="17">
                  <c:v>Campeche</c:v>
                </c:pt>
                <c:pt idx="18">
                  <c:v>Morelos</c:v>
                </c:pt>
                <c:pt idx="19">
                  <c:v>Nuevo León</c:v>
                </c:pt>
                <c:pt idx="20">
                  <c:v>Puebla</c:v>
                </c:pt>
                <c:pt idx="21">
                  <c:v>Sonora</c:v>
                </c:pt>
                <c:pt idx="22">
                  <c:v>Baja California</c:v>
                </c:pt>
                <c:pt idx="23">
                  <c:v>Chiapas</c:v>
                </c:pt>
                <c:pt idx="24">
                  <c:v>Jalisco</c:v>
                </c:pt>
                <c:pt idx="25">
                  <c:v>Yucatán</c:v>
                </c:pt>
                <c:pt idx="26">
                  <c:v>Guerrero</c:v>
                </c:pt>
                <c:pt idx="27">
                  <c:v>Michoacán</c:v>
                </c:pt>
                <c:pt idx="28">
                  <c:v>Durango</c:v>
                </c:pt>
                <c:pt idx="29">
                  <c:v>Veracruz</c:v>
                </c:pt>
                <c:pt idx="30">
                  <c:v>Oaxaca</c:v>
                </c:pt>
                <c:pt idx="31">
                  <c:v>Zacatecas</c:v>
                </c:pt>
              </c:strCache>
            </c:strRef>
          </c:cat>
          <c:val>
            <c:numRef>
              <c:f>'F27'!$C$7:$C$38</c:f>
              <c:numCache>
                <c:formatCode>0.00%</c:formatCode>
                <c:ptCount val="32"/>
                <c:pt idx="0">
                  <c:v>1.5305190058479506E-2</c:v>
                </c:pt>
                <c:pt idx="1">
                  <c:v>2.0810851194527958E-2</c:v>
                </c:pt>
                <c:pt idx="2">
                  <c:v>2.8306912965631682E-2</c:v>
                </c:pt>
                <c:pt idx="3">
                  <c:v>3.283244133388228E-2</c:v>
                </c:pt>
                <c:pt idx="4">
                  <c:v>3.3111560753112328E-2</c:v>
                </c:pt>
                <c:pt idx="5">
                  <c:v>3.5537210882641668E-2</c:v>
                </c:pt>
                <c:pt idx="6">
                  <c:v>4.0242122434961773E-2</c:v>
                </c:pt>
                <c:pt idx="7">
                  <c:v>4.1500740778802503E-2</c:v>
                </c:pt>
                <c:pt idx="8">
                  <c:v>4.2452830188679264E-2</c:v>
                </c:pt>
                <c:pt idx="9">
                  <c:v>4.3190773341450543E-2</c:v>
                </c:pt>
                <c:pt idx="10">
                  <c:v>4.7569044265164027E-2</c:v>
                </c:pt>
                <c:pt idx="11">
                  <c:v>4.8973405228359627E-2</c:v>
                </c:pt>
                <c:pt idx="12">
                  <c:v>5.1070623426521314E-2</c:v>
                </c:pt>
                <c:pt idx="13">
                  <c:v>5.1766257878536059E-2</c:v>
                </c:pt>
                <c:pt idx="14">
                  <c:v>5.3051605038602241E-2</c:v>
                </c:pt>
                <c:pt idx="15">
                  <c:v>5.4327072147787807E-2</c:v>
                </c:pt>
                <c:pt idx="16">
                  <c:v>5.480623564482235E-2</c:v>
                </c:pt>
                <c:pt idx="17">
                  <c:v>5.5147090145428825E-2</c:v>
                </c:pt>
                <c:pt idx="18">
                  <c:v>5.8021542176767284E-2</c:v>
                </c:pt>
                <c:pt idx="19">
                  <c:v>6.0168513792259549E-2</c:v>
                </c:pt>
                <c:pt idx="20">
                  <c:v>6.0597142929212186E-2</c:v>
                </c:pt>
                <c:pt idx="21">
                  <c:v>6.2010093417803135E-2</c:v>
                </c:pt>
                <c:pt idx="22">
                  <c:v>6.237654554471251E-2</c:v>
                </c:pt>
                <c:pt idx="23">
                  <c:v>6.5772020895082467E-2</c:v>
                </c:pt>
                <c:pt idx="24">
                  <c:v>6.5984388862501894E-2</c:v>
                </c:pt>
                <c:pt idx="25">
                  <c:v>6.6567855006890872E-2</c:v>
                </c:pt>
                <c:pt idx="26">
                  <c:v>6.8639456333984786E-2</c:v>
                </c:pt>
                <c:pt idx="27">
                  <c:v>7.137753828408111E-2</c:v>
                </c:pt>
                <c:pt idx="28">
                  <c:v>7.2919224159096463E-2</c:v>
                </c:pt>
                <c:pt idx="29">
                  <c:v>7.3551287560741724E-2</c:v>
                </c:pt>
                <c:pt idx="30">
                  <c:v>7.9038757658159348E-2</c:v>
                </c:pt>
                <c:pt idx="31">
                  <c:v>9.2172724165432443E-2</c:v>
                </c:pt>
              </c:numCache>
            </c:numRef>
          </c:val>
          <c:extLst>
            <c:ext xmlns:c16="http://schemas.microsoft.com/office/drawing/2014/chart" uri="{C3380CC4-5D6E-409C-BE32-E72D297353CC}">
              <c16:uniqueId val="{00000016-5679-4F13-92DE-88EBE912CC4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'F27'!$B$40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5679-4F13-92DE-88EBE912CC43}"/>
                </c:ext>
              </c:extLst>
            </c:dLbl>
            <c:dLbl>
              <c:idx val="1"/>
              <c:delete val="1"/>
              <c:extLst>
                <c:ext xmlns:c15="http://schemas.microsoft.com/office/drawing/2012/chart" uri="{CE6537A1-D6FC-4f65-9D91-7224C49458BB}"/>
                <c:ext xmlns:c16="http://schemas.microsoft.com/office/drawing/2014/chart" uri="{C3380CC4-5D6E-409C-BE32-E72D297353CC}">
                  <c16:uniqueId val="{00000018-5679-4F13-92DE-88EBE912CC43}"/>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'F27'!$D$40:$D$41</c:f>
              <c:numCache>
                <c:formatCode>0.00%</c:formatCode>
                <c:ptCount val="2"/>
                <c:pt idx="0">
                  <c:v>4.8600000000000004E-2</c:v>
                </c:pt>
                <c:pt idx="1">
                  <c:v>4.8600000000000004E-2</c:v>
                </c:pt>
              </c:numCache>
            </c:numRef>
          </c:xVal>
          <c:yVal>
            <c:numRef>
              <c:f>'F27'!$C$40:$C$41</c:f>
              <c:numCache>
                <c:formatCode>General</c:formatCode>
                <c:ptCount val="2"/>
                <c:pt idx="0">
                  <c:v>1</c:v>
                </c:pt>
                <c:pt idx="1">
                  <c:v>0</c:v>
                </c:pt>
              </c:numCache>
            </c:numRef>
          </c:yVal>
          <c:smooth val="0"/>
          <c:extLst>
            <c:ext xmlns:c16="http://schemas.microsoft.com/office/drawing/2014/chart" uri="{C3380CC4-5D6E-409C-BE32-E72D297353CC}">
              <c16:uniqueId val="{00000019-5679-4F13-92DE-88EBE912CC43}"/>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DC63-4E29-8431-E023C97D222F}"/>
              </c:ext>
            </c:extLst>
          </c:dPt>
          <c:dPt>
            <c:idx val="6"/>
            <c:invertIfNegative val="0"/>
            <c:bubble3D val="0"/>
            <c:extLst>
              <c:ext xmlns:c16="http://schemas.microsoft.com/office/drawing/2014/chart" uri="{C3380CC4-5D6E-409C-BE32-E72D297353CC}">
                <c16:uniqueId val="{00000001-DC63-4E29-8431-E023C97D222F}"/>
              </c:ext>
            </c:extLst>
          </c:dPt>
          <c:dPt>
            <c:idx val="7"/>
            <c:invertIfNegative val="0"/>
            <c:bubble3D val="0"/>
            <c:extLst>
              <c:ext xmlns:c16="http://schemas.microsoft.com/office/drawing/2014/chart" uri="{C3380CC4-5D6E-409C-BE32-E72D297353CC}">
                <c16:uniqueId val="{00000002-DC63-4E29-8431-E023C97D222F}"/>
              </c:ext>
            </c:extLst>
          </c:dPt>
          <c:dPt>
            <c:idx val="9"/>
            <c:invertIfNegative val="0"/>
            <c:bubble3D val="0"/>
            <c:extLst>
              <c:ext xmlns:c16="http://schemas.microsoft.com/office/drawing/2014/chart" uri="{C3380CC4-5D6E-409C-BE32-E72D297353CC}">
                <c16:uniqueId val="{00000003-DC63-4E29-8431-E023C97D222F}"/>
              </c:ext>
            </c:extLst>
          </c:dPt>
          <c:dPt>
            <c:idx val="11"/>
            <c:invertIfNegative val="0"/>
            <c:bubble3D val="0"/>
            <c:extLst>
              <c:ext xmlns:c16="http://schemas.microsoft.com/office/drawing/2014/chart" uri="{C3380CC4-5D6E-409C-BE32-E72D297353CC}">
                <c16:uniqueId val="{00000004-DC63-4E29-8431-E023C97D222F}"/>
              </c:ext>
            </c:extLst>
          </c:dPt>
          <c:dPt>
            <c:idx val="12"/>
            <c:invertIfNegative val="0"/>
            <c:bubble3D val="0"/>
            <c:extLst>
              <c:ext xmlns:c16="http://schemas.microsoft.com/office/drawing/2014/chart" uri="{C3380CC4-5D6E-409C-BE32-E72D297353CC}">
                <c16:uniqueId val="{00000005-DC63-4E29-8431-E023C97D222F}"/>
              </c:ext>
            </c:extLst>
          </c:dPt>
          <c:dPt>
            <c:idx val="13"/>
            <c:invertIfNegative val="0"/>
            <c:bubble3D val="0"/>
            <c:extLst>
              <c:ext xmlns:c16="http://schemas.microsoft.com/office/drawing/2014/chart" uri="{C3380CC4-5D6E-409C-BE32-E72D297353CC}">
                <c16:uniqueId val="{00000006-DC63-4E29-8431-E023C97D222F}"/>
              </c:ext>
            </c:extLst>
          </c:dPt>
          <c:dPt>
            <c:idx val="14"/>
            <c:invertIfNegative val="0"/>
            <c:bubble3D val="0"/>
            <c:extLst>
              <c:ext xmlns:c16="http://schemas.microsoft.com/office/drawing/2014/chart" uri="{C3380CC4-5D6E-409C-BE32-E72D297353CC}">
                <c16:uniqueId val="{00000007-DC63-4E29-8431-E023C97D222F}"/>
              </c:ext>
            </c:extLst>
          </c:dPt>
          <c:dPt>
            <c:idx val="16"/>
            <c:invertIfNegative val="0"/>
            <c:bubble3D val="0"/>
            <c:extLst>
              <c:ext xmlns:c16="http://schemas.microsoft.com/office/drawing/2014/chart" uri="{C3380CC4-5D6E-409C-BE32-E72D297353CC}">
                <c16:uniqueId val="{00000008-DC63-4E29-8431-E023C97D222F}"/>
              </c:ext>
            </c:extLst>
          </c:dPt>
          <c:dPt>
            <c:idx val="17"/>
            <c:invertIfNegative val="0"/>
            <c:bubble3D val="0"/>
            <c:extLst>
              <c:ext xmlns:c16="http://schemas.microsoft.com/office/drawing/2014/chart" uri="{C3380CC4-5D6E-409C-BE32-E72D297353CC}">
                <c16:uniqueId val="{00000009-DC63-4E29-8431-E023C97D222F}"/>
              </c:ext>
            </c:extLst>
          </c:dPt>
          <c:dPt>
            <c:idx val="18"/>
            <c:invertIfNegative val="0"/>
            <c:bubble3D val="0"/>
            <c:extLst>
              <c:ext xmlns:c16="http://schemas.microsoft.com/office/drawing/2014/chart" uri="{C3380CC4-5D6E-409C-BE32-E72D297353CC}">
                <c16:uniqueId val="{0000000A-DC63-4E29-8431-E023C97D222F}"/>
              </c:ext>
            </c:extLst>
          </c:dPt>
          <c:dPt>
            <c:idx val="19"/>
            <c:invertIfNegative val="0"/>
            <c:bubble3D val="0"/>
            <c:extLst>
              <c:ext xmlns:c16="http://schemas.microsoft.com/office/drawing/2014/chart" uri="{C3380CC4-5D6E-409C-BE32-E72D297353CC}">
                <c16:uniqueId val="{0000000B-DC63-4E29-8431-E023C97D222F}"/>
              </c:ext>
            </c:extLst>
          </c:dPt>
          <c:dPt>
            <c:idx val="20"/>
            <c:invertIfNegative val="0"/>
            <c:bubble3D val="0"/>
            <c:extLst>
              <c:ext xmlns:c16="http://schemas.microsoft.com/office/drawing/2014/chart" uri="{C3380CC4-5D6E-409C-BE32-E72D297353CC}">
                <c16:uniqueId val="{0000000C-DC63-4E29-8431-E023C97D222F}"/>
              </c:ext>
            </c:extLst>
          </c:dPt>
          <c:dPt>
            <c:idx val="21"/>
            <c:invertIfNegative val="0"/>
            <c:bubble3D val="0"/>
            <c:extLst>
              <c:ext xmlns:c16="http://schemas.microsoft.com/office/drawing/2014/chart" uri="{C3380CC4-5D6E-409C-BE32-E72D297353CC}">
                <c16:uniqueId val="{0000000D-DC63-4E29-8431-E023C97D222F}"/>
              </c:ext>
            </c:extLst>
          </c:dPt>
          <c:dPt>
            <c:idx val="22"/>
            <c:invertIfNegative val="0"/>
            <c:bubble3D val="0"/>
            <c:extLst>
              <c:ext xmlns:c16="http://schemas.microsoft.com/office/drawing/2014/chart" uri="{C3380CC4-5D6E-409C-BE32-E72D297353CC}">
                <c16:uniqueId val="{0000000E-DC63-4E29-8431-E023C97D222F}"/>
              </c:ext>
            </c:extLst>
          </c:dPt>
          <c:dPt>
            <c:idx val="24"/>
            <c:invertIfNegative val="0"/>
            <c:bubble3D val="0"/>
            <c:spPr>
              <a:solidFill>
                <a:srgbClr val="FBBB27"/>
              </a:solidFill>
              <a:ln>
                <a:noFill/>
              </a:ln>
              <a:effectLst/>
            </c:spPr>
            <c:extLst>
              <c:ext xmlns:c16="http://schemas.microsoft.com/office/drawing/2014/chart" uri="{C3380CC4-5D6E-409C-BE32-E72D297353CC}">
                <c16:uniqueId val="{00000010-DC63-4E29-8431-E023C97D222F}"/>
              </c:ext>
            </c:extLst>
          </c:dPt>
          <c:dPt>
            <c:idx val="25"/>
            <c:invertIfNegative val="0"/>
            <c:bubble3D val="0"/>
            <c:extLst>
              <c:ext xmlns:c16="http://schemas.microsoft.com/office/drawing/2014/chart" uri="{C3380CC4-5D6E-409C-BE32-E72D297353CC}">
                <c16:uniqueId val="{00000011-DC63-4E29-8431-E023C97D222F}"/>
              </c:ext>
            </c:extLst>
          </c:dPt>
          <c:dPt>
            <c:idx val="26"/>
            <c:invertIfNegative val="0"/>
            <c:bubble3D val="0"/>
            <c:extLst>
              <c:ext xmlns:c16="http://schemas.microsoft.com/office/drawing/2014/chart" uri="{C3380CC4-5D6E-409C-BE32-E72D297353CC}">
                <c16:uniqueId val="{00000012-DC63-4E29-8431-E023C97D222F}"/>
              </c:ext>
            </c:extLst>
          </c:dPt>
          <c:dPt>
            <c:idx val="31"/>
            <c:invertIfNegative val="0"/>
            <c:bubble3D val="0"/>
            <c:extLst>
              <c:ext xmlns:c16="http://schemas.microsoft.com/office/drawing/2014/chart" uri="{C3380CC4-5D6E-409C-BE32-E72D297353CC}">
                <c16:uniqueId val="{00000013-DC63-4E29-8431-E023C97D222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'F28'!$B$7:$B$38</c:f>
              <c:strCache>
                <c:ptCount val="32"/>
                <c:pt idx="0">
                  <c:v>Ciudad de México</c:v>
                </c:pt>
                <c:pt idx="1">
                  <c:v>Nayarit</c:v>
                </c:pt>
                <c:pt idx="2">
                  <c:v>Zacatecas</c:v>
                </c:pt>
                <c:pt idx="3">
                  <c:v>Veracruz</c:v>
                </c:pt>
                <c:pt idx="4">
                  <c:v>Querétaro</c:v>
                </c:pt>
                <c:pt idx="5">
                  <c:v>Sonora</c:v>
                </c:pt>
                <c:pt idx="6">
                  <c:v>Morelos</c:v>
                </c:pt>
                <c:pt idx="7">
                  <c:v>Guanajuato</c:v>
                </c:pt>
                <c:pt idx="8">
                  <c:v>Chiapas</c:v>
                </c:pt>
                <c:pt idx="9">
                  <c:v>Coahuila</c:v>
                </c:pt>
                <c:pt idx="10">
                  <c:v>Quintana Roo</c:v>
                </c:pt>
                <c:pt idx="11">
                  <c:v>Tlaxcala</c:v>
                </c:pt>
                <c:pt idx="12">
                  <c:v>Sinaloa</c:v>
                </c:pt>
                <c:pt idx="13">
                  <c:v>Oaxaca</c:v>
                </c:pt>
                <c:pt idx="14">
                  <c:v>Durango</c:v>
                </c:pt>
                <c:pt idx="15">
                  <c:v>Aguascalientes</c:v>
                </c:pt>
                <c:pt idx="16">
                  <c:v>Puebla</c:v>
                </c:pt>
                <c:pt idx="17">
                  <c:v>Guerrero</c:v>
                </c:pt>
                <c:pt idx="18">
                  <c:v>Tabasco</c:v>
                </c:pt>
                <c:pt idx="19">
                  <c:v>Campeche</c:v>
                </c:pt>
                <c:pt idx="20">
                  <c:v>Yucatán</c:v>
                </c:pt>
                <c:pt idx="21">
                  <c:v>Tamaulipas</c:v>
                </c:pt>
                <c:pt idx="22">
                  <c:v>Michoacán</c:v>
                </c:pt>
                <c:pt idx="23">
                  <c:v>Hidalgo</c:v>
                </c:pt>
                <c:pt idx="24">
                  <c:v>Jalisco</c:v>
                </c:pt>
                <c:pt idx="25">
                  <c:v>Chihuahua</c:v>
                </c:pt>
                <c:pt idx="26">
                  <c:v>Colima</c:v>
                </c:pt>
                <c:pt idx="27">
                  <c:v>Baja California Sur</c:v>
                </c:pt>
                <c:pt idx="28">
                  <c:v>Estado de México</c:v>
                </c:pt>
                <c:pt idx="29">
                  <c:v>San Luis Potosí</c:v>
                </c:pt>
                <c:pt idx="30">
                  <c:v>Baja California</c:v>
                </c:pt>
                <c:pt idx="31">
                  <c:v>Nuevo León</c:v>
                </c:pt>
              </c:strCache>
            </c:strRef>
          </c:cat>
          <c:val>
            <c:numRef>
              <c:f>'F28'!$C$7:$C$38</c:f>
              <c:numCache>
                <c:formatCode>0.00%</c:formatCode>
                <c:ptCount val="32"/>
                <c:pt idx="0">
                  <c:v>7.3252269397241332E-2</c:v>
                </c:pt>
                <c:pt idx="1">
                  <c:v>7.4007031712326421E-2</c:v>
                </c:pt>
                <c:pt idx="2">
                  <c:v>8.197235403342279E-2</c:v>
                </c:pt>
                <c:pt idx="3">
                  <c:v>8.2289474563249476E-2</c:v>
                </c:pt>
                <c:pt idx="4">
                  <c:v>8.3966699878953582E-2</c:v>
                </c:pt>
                <c:pt idx="5">
                  <c:v>8.5145299145299169E-2</c:v>
                </c:pt>
                <c:pt idx="6">
                  <c:v>8.6732956197406591E-2</c:v>
                </c:pt>
                <c:pt idx="7">
                  <c:v>8.7737771739130499E-2</c:v>
                </c:pt>
                <c:pt idx="8">
                  <c:v>8.899546605896505E-2</c:v>
                </c:pt>
                <c:pt idx="9">
                  <c:v>8.928892301158188E-2</c:v>
                </c:pt>
                <c:pt idx="10">
                  <c:v>9.0041776792565364E-2</c:v>
                </c:pt>
                <c:pt idx="11">
                  <c:v>9.0657295687849374E-2</c:v>
                </c:pt>
                <c:pt idx="12">
                  <c:v>9.1008265849871886E-2</c:v>
                </c:pt>
                <c:pt idx="13">
                  <c:v>9.1028525446274711E-2</c:v>
                </c:pt>
                <c:pt idx="14">
                  <c:v>9.1399358630838493E-2</c:v>
                </c:pt>
                <c:pt idx="15">
                  <c:v>9.2180839683349378E-2</c:v>
                </c:pt>
                <c:pt idx="16">
                  <c:v>9.2851997796703473E-2</c:v>
                </c:pt>
                <c:pt idx="17">
                  <c:v>9.3905477684260025E-2</c:v>
                </c:pt>
                <c:pt idx="18">
                  <c:v>9.523890916238649E-2</c:v>
                </c:pt>
                <c:pt idx="19">
                  <c:v>9.5387965499055927E-2</c:v>
                </c:pt>
                <c:pt idx="20">
                  <c:v>9.6861045442605709E-2</c:v>
                </c:pt>
                <c:pt idx="21">
                  <c:v>9.7885723075871206E-2</c:v>
                </c:pt>
                <c:pt idx="22">
                  <c:v>9.8222716848779215E-2</c:v>
                </c:pt>
                <c:pt idx="23">
                  <c:v>9.8432483784314934E-2</c:v>
                </c:pt>
                <c:pt idx="24">
                  <c:v>9.9404384295481873E-2</c:v>
                </c:pt>
                <c:pt idx="25">
                  <c:v>9.9825126393794636E-2</c:v>
                </c:pt>
                <c:pt idx="26">
                  <c:v>0.10436189577293872</c:v>
                </c:pt>
                <c:pt idx="27">
                  <c:v>0.1063611778341423</c:v>
                </c:pt>
                <c:pt idx="28">
                  <c:v>0.10878661087866109</c:v>
                </c:pt>
                <c:pt idx="29">
                  <c:v>0.10975410610996046</c:v>
                </c:pt>
                <c:pt idx="30">
                  <c:v>0.1122616033755274</c:v>
                </c:pt>
                <c:pt idx="31">
                  <c:v>0.12457903824127724</c:v>
                </c:pt>
              </c:numCache>
            </c:numRef>
          </c:val>
          <c:extLst>
            <c:ext xmlns:c16="http://schemas.microsoft.com/office/drawing/2014/chart" uri="{C3380CC4-5D6E-409C-BE32-E72D297353CC}">
              <c16:uniqueId val="{00000014-DC63-4E29-8431-E023C97D222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'F28'!$B$40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C63-4E29-8431-E023C97D222F}"/>
                </c:ext>
              </c:extLst>
            </c:dLbl>
            <c:dLbl>
              <c:idx val="1"/>
              <c:delete val="1"/>
              <c:extLst>
                <c:ext xmlns:c15="http://schemas.microsoft.com/office/drawing/2012/chart" uri="{CE6537A1-D6FC-4f65-9D91-7224C49458BB}"/>
                <c:ext xmlns:c16="http://schemas.microsoft.com/office/drawing/2014/chart" uri="{C3380CC4-5D6E-409C-BE32-E72D297353CC}">
                  <c16:uniqueId val="{00000016-DC63-4E29-8431-E023C97D222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'F28'!$D$40:$D$41</c:f>
              <c:numCache>
                <c:formatCode>0.00%</c:formatCode>
                <c:ptCount val="2"/>
                <c:pt idx="0">
                  <c:v>9.0500000000000011E-2</c:v>
                </c:pt>
                <c:pt idx="1">
                  <c:v>9.0500000000000011E-2</c:v>
                </c:pt>
              </c:numCache>
            </c:numRef>
          </c:xVal>
          <c:yVal>
            <c:numRef>
              <c:f>'F28'!$C$40:$C$41</c:f>
              <c:numCache>
                <c:formatCode>General</c:formatCode>
                <c:ptCount val="2"/>
                <c:pt idx="0">
                  <c:v>1</c:v>
                </c:pt>
                <c:pt idx="1">
                  <c:v>0</c:v>
                </c:pt>
              </c:numCache>
            </c:numRef>
          </c:yVal>
          <c:smooth val="0"/>
          <c:extLst>
            <c:ext xmlns:c16="http://schemas.microsoft.com/office/drawing/2014/chart" uri="{C3380CC4-5D6E-409C-BE32-E72D297353CC}">
              <c16:uniqueId val="{00000017-DC63-4E29-8431-E023C97D222F}"/>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E6CB-4D1C-ACDF-E173446F3DA1}"/>
              </c:ext>
            </c:extLst>
          </c:dPt>
          <c:dPt>
            <c:idx val="4"/>
            <c:invertIfNegative val="0"/>
            <c:bubble3D val="0"/>
            <c:extLst>
              <c:ext xmlns:c16="http://schemas.microsoft.com/office/drawing/2014/chart" uri="{C3380CC4-5D6E-409C-BE32-E72D297353CC}">
                <c16:uniqueId val="{00000001-E6CB-4D1C-ACDF-E173446F3DA1}"/>
              </c:ext>
            </c:extLst>
          </c:dPt>
          <c:dPt>
            <c:idx val="5"/>
            <c:invertIfNegative val="0"/>
            <c:bubble3D val="0"/>
            <c:extLst>
              <c:ext xmlns:c16="http://schemas.microsoft.com/office/drawing/2014/chart" uri="{C3380CC4-5D6E-409C-BE32-E72D297353CC}">
                <c16:uniqueId val="{00000002-E6CB-4D1C-ACDF-E173446F3DA1}"/>
              </c:ext>
            </c:extLst>
          </c:dPt>
          <c:dPt>
            <c:idx val="6"/>
            <c:invertIfNegative val="0"/>
            <c:bubble3D val="0"/>
            <c:extLst>
              <c:ext xmlns:c16="http://schemas.microsoft.com/office/drawing/2014/chart" uri="{C3380CC4-5D6E-409C-BE32-E72D297353CC}">
                <c16:uniqueId val="{00000003-E6CB-4D1C-ACDF-E173446F3DA1}"/>
              </c:ext>
            </c:extLst>
          </c:dPt>
          <c:dPt>
            <c:idx val="7"/>
            <c:invertIfNegative val="0"/>
            <c:bubble3D val="0"/>
            <c:extLst>
              <c:ext xmlns:c16="http://schemas.microsoft.com/office/drawing/2014/chart" uri="{C3380CC4-5D6E-409C-BE32-E72D297353CC}">
                <c16:uniqueId val="{00000004-E6CB-4D1C-ACDF-E173446F3DA1}"/>
              </c:ext>
            </c:extLst>
          </c:dPt>
          <c:dPt>
            <c:idx val="8"/>
            <c:invertIfNegative val="0"/>
            <c:bubble3D val="0"/>
            <c:spPr>
              <a:solidFill>
                <a:srgbClr val="FBBB27"/>
              </a:solidFill>
              <a:ln>
                <a:noFill/>
              </a:ln>
              <a:effectLst/>
            </c:spPr>
            <c:extLst>
              <c:ext xmlns:c16="http://schemas.microsoft.com/office/drawing/2014/chart" uri="{C3380CC4-5D6E-409C-BE32-E72D297353CC}">
                <c16:uniqueId val="{00000006-E6CB-4D1C-ACDF-E173446F3DA1}"/>
              </c:ext>
            </c:extLst>
          </c:dPt>
          <c:dPt>
            <c:idx val="9"/>
            <c:invertIfNegative val="0"/>
            <c:bubble3D val="0"/>
            <c:extLst>
              <c:ext xmlns:c16="http://schemas.microsoft.com/office/drawing/2014/chart" uri="{C3380CC4-5D6E-409C-BE32-E72D297353CC}">
                <c16:uniqueId val="{00000007-E6CB-4D1C-ACDF-E173446F3DA1}"/>
              </c:ext>
            </c:extLst>
          </c:dPt>
          <c:dPt>
            <c:idx val="10"/>
            <c:invertIfNegative val="0"/>
            <c:bubble3D val="0"/>
            <c:extLst>
              <c:ext xmlns:c16="http://schemas.microsoft.com/office/drawing/2014/chart" uri="{C3380CC4-5D6E-409C-BE32-E72D297353CC}">
                <c16:uniqueId val="{00000008-E6CB-4D1C-ACDF-E173446F3DA1}"/>
              </c:ext>
            </c:extLst>
          </c:dPt>
          <c:dPt>
            <c:idx val="12"/>
            <c:invertIfNegative val="0"/>
            <c:bubble3D val="0"/>
            <c:extLst>
              <c:ext xmlns:c16="http://schemas.microsoft.com/office/drawing/2014/chart" uri="{C3380CC4-5D6E-409C-BE32-E72D297353CC}">
                <c16:uniqueId val="{00000009-E6CB-4D1C-ACDF-E173446F3DA1}"/>
              </c:ext>
            </c:extLst>
          </c:dPt>
          <c:dPt>
            <c:idx val="13"/>
            <c:invertIfNegative val="0"/>
            <c:bubble3D val="0"/>
            <c:extLst>
              <c:ext xmlns:c16="http://schemas.microsoft.com/office/drawing/2014/chart" uri="{C3380CC4-5D6E-409C-BE32-E72D297353CC}">
                <c16:uniqueId val="{0000000A-E6CB-4D1C-ACDF-E173446F3DA1}"/>
              </c:ext>
            </c:extLst>
          </c:dPt>
          <c:dPt>
            <c:idx val="15"/>
            <c:invertIfNegative val="0"/>
            <c:bubble3D val="0"/>
            <c:extLst>
              <c:ext xmlns:c16="http://schemas.microsoft.com/office/drawing/2014/chart" uri="{C3380CC4-5D6E-409C-BE32-E72D297353CC}">
                <c16:uniqueId val="{0000000B-E6CB-4D1C-ACDF-E173446F3DA1}"/>
              </c:ext>
            </c:extLst>
          </c:dPt>
          <c:dPt>
            <c:idx val="19"/>
            <c:invertIfNegative val="0"/>
            <c:bubble3D val="0"/>
            <c:extLst>
              <c:ext xmlns:c16="http://schemas.microsoft.com/office/drawing/2014/chart" uri="{C3380CC4-5D6E-409C-BE32-E72D297353CC}">
                <c16:uniqueId val="{0000000C-E6CB-4D1C-ACDF-E173446F3DA1}"/>
              </c:ext>
            </c:extLst>
          </c:dPt>
          <c:dPt>
            <c:idx val="20"/>
            <c:invertIfNegative val="0"/>
            <c:bubble3D val="0"/>
            <c:extLst>
              <c:ext xmlns:c16="http://schemas.microsoft.com/office/drawing/2014/chart" uri="{C3380CC4-5D6E-409C-BE32-E72D297353CC}">
                <c16:uniqueId val="{0000000D-E6CB-4D1C-ACDF-E173446F3DA1}"/>
              </c:ext>
            </c:extLst>
          </c:dPt>
          <c:dPt>
            <c:idx val="21"/>
            <c:invertIfNegative val="0"/>
            <c:bubble3D val="0"/>
            <c:extLst>
              <c:ext xmlns:c16="http://schemas.microsoft.com/office/drawing/2014/chart" uri="{C3380CC4-5D6E-409C-BE32-E72D297353CC}">
                <c16:uniqueId val="{0000000E-E6CB-4D1C-ACDF-E173446F3DA1}"/>
              </c:ext>
            </c:extLst>
          </c:dPt>
          <c:dPt>
            <c:idx val="22"/>
            <c:invertIfNegative val="0"/>
            <c:bubble3D val="0"/>
            <c:extLst>
              <c:ext xmlns:c16="http://schemas.microsoft.com/office/drawing/2014/chart" uri="{C3380CC4-5D6E-409C-BE32-E72D297353CC}">
                <c16:uniqueId val="{0000000F-E6CB-4D1C-ACDF-E173446F3DA1}"/>
              </c:ext>
            </c:extLst>
          </c:dPt>
          <c:dPt>
            <c:idx val="23"/>
            <c:invertIfNegative val="0"/>
            <c:bubble3D val="0"/>
            <c:extLst>
              <c:ext xmlns:c16="http://schemas.microsoft.com/office/drawing/2014/chart" uri="{C3380CC4-5D6E-409C-BE32-E72D297353CC}">
                <c16:uniqueId val="{00000010-E6CB-4D1C-ACDF-E173446F3DA1}"/>
              </c:ext>
            </c:extLst>
          </c:dPt>
          <c:dPt>
            <c:idx val="24"/>
            <c:invertIfNegative val="0"/>
            <c:bubble3D val="0"/>
            <c:extLst>
              <c:ext xmlns:c16="http://schemas.microsoft.com/office/drawing/2014/chart" uri="{C3380CC4-5D6E-409C-BE32-E72D297353CC}">
                <c16:uniqueId val="{00000011-E6CB-4D1C-ACDF-E173446F3DA1}"/>
              </c:ext>
            </c:extLst>
          </c:dPt>
          <c:dPt>
            <c:idx val="25"/>
            <c:invertIfNegative val="0"/>
            <c:bubble3D val="0"/>
            <c:extLst>
              <c:ext xmlns:c16="http://schemas.microsoft.com/office/drawing/2014/chart" uri="{C3380CC4-5D6E-409C-BE32-E72D297353CC}">
                <c16:uniqueId val="{00000012-E6CB-4D1C-ACDF-E173446F3DA1}"/>
              </c:ext>
            </c:extLst>
          </c:dPt>
          <c:dPt>
            <c:idx val="26"/>
            <c:invertIfNegative val="0"/>
            <c:bubble3D val="0"/>
            <c:extLst>
              <c:ext xmlns:c16="http://schemas.microsoft.com/office/drawing/2014/chart" uri="{C3380CC4-5D6E-409C-BE32-E72D297353CC}">
                <c16:uniqueId val="{00000013-E6CB-4D1C-ACDF-E173446F3DA1}"/>
              </c:ext>
            </c:extLst>
          </c:dPt>
          <c:dPt>
            <c:idx val="27"/>
            <c:invertIfNegative val="0"/>
            <c:bubble3D val="0"/>
            <c:extLst>
              <c:ext xmlns:c16="http://schemas.microsoft.com/office/drawing/2014/chart" uri="{C3380CC4-5D6E-409C-BE32-E72D297353CC}">
                <c16:uniqueId val="{00000014-E6CB-4D1C-ACDF-E173446F3DA1}"/>
              </c:ext>
            </c:extLst>
          </c:dPt>
          <c:dPt>
            <c:idx val="28"/>
            <c:invertIfNegative val="0"/>
            <c:bubble3D val="0"/>
            <c:extLst>
              <c:ext xmlns:c16="http://schemas.microsoft.com/office/drawing/2014/chart" uri="{C3380CC4-5D6E-409C-BE32-E72D297353CC}">
                <c16:uniqueId val="{00000015-E6CB-4D1C-ACDF-E173446F3DA1}"/>
              </c:ext>
            </c:extLst>
          </c:dPt>
          <c:dPt>
            <c:idx val="29"/>
            <c:invertIfNegative val="0"/>
            <c:bubble3D val="0"/>
            <c:extLst>
              <c:ext xmlns:c16="http://schemas.microsoft.com/office/drawing/2014/chart" uri="{C3380CC4-5D6E-409C-BE32-E72D297353CC}">
                <c16:uniqueId val="{00000016-E6CB-4D1C-ACDF-E173446F3DA1}"/>
              </c:ext>
            </c:extLst>
          </c:dPt>
          <c:dPt>
            <c:idx val="30"/>
            <c:invertIfNegative val="0"/>
            <c:bubble3D val="0"/>
            <c:extLst>
              <c:ext xmlns:c16="http://schemas.microsoft.com/office/drawing/2014/chart" uri="{C3380CC4-5D6E-409C-BE32-E72D297353CC}">
                <c16:uniqueId val="{00000017-E6CB-4D1C-ACDF-E173446F3DA1}"/>
              </c:ext>
            </c:extLst>
          </c:dPt>
          <c:dPt>
            <c:idx val="31"/>
            <c:invertIfNegative val="0"/>
            <c:bubble3D val="0"/>
            <c:extLst>
              <c:ext xmlns:c16="http://schemas.microsoft.com/office/drawing/2014/chart" uri="{C3380CC4-5D6E-409C-BE32-E72D297353CC}">
                <c16:uniqueId val="{00000018-E6CB-4D1C-ACDF-E173446F3DA1}"/>
              </c:ext>
            </c:extLst>
          </c:dPt>
          <c:dLbls>
            <c:dLbl>
              <c:idx val="1"/>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CB-4D1C-ACDF-E173446F3DA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'F29'!$B$7:$B$38</c:f>
              <c:strCache>
                <c:ptCount val="32"/>
                <c:pt idx="0">
                  <c:v>Hidalgo</c:v>
                </c:pt>
                <c:pt idx="1">
                  <c:v>Chiapas</c:v>
                </c:pt>
                <c:pt idx="2">
                  <c:v>Querétaro</c:v>
                </c:pt>
                <c:pt idx="3">
                  <c:v>Puebla</c:v>
                </c:pt>
                <c:pt idx="4">
                  <c:v>Estado de México</c:v>
                </c:pt>
                <c:pt idx="5">
                  <c:v>Tamaulipas</c:v>
                </c:pt>
                <c:pt idx="6">
                  <c:v>Baja California</c:v>
                </c:pt>
                <c:pt idx="7">
                  <c:v>Morelos</c:v>
                </c:pt>
                <c:pt idx="8">
                  <c:v>Jalisco</c:v>
                </c:pt>
                <c:pt idx="9">
                  <c:v>Michoacán</c:v>
                </c:pt>
                <c:pt idx="10">
                  <c:v>Nuevo León</c:v>
                </c:pt>
                <c:pt idx="11">
                  <c:v>San Luis Potosí</c:v>
                </c:pt>
                <c:pt idx="12">
                  <c:v>Chihuahua</c:v>
                </c:pt>
                <c:pt idx="13">
                  <c:v>Sonora</c:v>
                </c:pt>
                <c:pt idx="14">
                  <c:v>Ciudad de México</c:v>
                </c:pt>
                <c:pt idx="15">
                  <c:v>Campeche</c:v>
                </c:pt>
                <c:pt idx="16">
                  <c:v>Zacatecas</c:v>
                </c:pt>
                <c:pt idx="17">
                  <c:v>Sinaloa</c:v>
                </c:pt>
                <c:pt idx="18">
                  <c:v>Yucatán</c:v>
                </c:pt>
                <c:pt idx="19">
                  <c:v>Colima</c:v>
                </c:pt>
                <c:pt idx="20">
                  <c:v>Veracruz</c:v>
                </c:pt>
                <c:pt idx="21">
                  <c:v>Aguascalientes</c:v>
                </c:pt>
                <c:pt idx="22">
                  <c:v>Coahuila</c:v>
                </c:pt>
                <c:pt idx="23">
                  <c:v>Guanajuato</c:v>
                </c:pt>
                <c:pt idx="24">
                  <c:v>Durango</c:v>
                </c:pt>
                <c:pt idx="25">
                  <c:v>Tabasco</c:v>
                </c:pt>
                <c:pt idx="26">
                  <c:v>Quintana Roo</c:v>
                </c:pt>
                <c:pt idx="27">
                  <c:v>Baja California Sur</c:v>
                </c:pt>
                <c:pt idx="28">
                  <c:v>Oaxaca</c:v>
                </c:pt>
                <c:pt idx="29">
                  <c:v>Tlaxcala</c:v>
                </c:pt>
                <c:pt idx="30">
                  <c:v>Guerrero</c:v>
                </c:pt>
                <c:pt idx="31">
                  <c:v>Nayarit</c:v>
                </c:pt>
              </c:strCache>
            </c:strRef>
          </c:cat>
          <c:val>
            <c:numRef>
              <c:f>'F29'!$C$7:$C$38</c:f>
              <c:numCache>
                <c:formatCode>0.00%</c:formatCode>
                <c:ptCount val="32"/>
                <c:pt idx="0">
                  <c:v>2.8227447233869295E-2</c:v>
                </c:pt>
                <c:pt idx="1">
                  <c:v>3.6273181868520327E-2</c:v>
                </c:pt>
                <c:pt idx="2">
                  <c:v>3.7334713969905342E-2</c:v>
                </c:pt>
                <c:pt idx="3">
                  <c:v>4.2208088363337865E-2</c:v>
                </c:pt>
                <c:pt idx="4">
                  <c:v>4.3198505565212791E-2</c:v>
                </c:pt>
                <c:pt idx="5">
                  <c:v>4.6792504917354004E-2</c:v>
                </c:pt>
                <c:pt idx="6">
                  <c:v>4.7700544146041794E-2</c:v>
                </c:pt>
                <c:pt idx="7">
                  <c:v>4.9758502716844413E-2</c:v>
                </c:pt>
                <c:pt idx="8">
                  <c:v>5.0178139870942037E-2</c:v>
                </c:pt>
                <c:pt idx="9">
                  <c:v>5.0324096228302882E-2</c:v>
                </c:pt>
                <c:pt idx="10">
                  <c:v>5.1096449997436198E-2</c:v>
                </c:pt>
                <c:pt idx="11">
                  <c:v>5.1484385040483228E-2</c:v>
                </c:pt>
                <c:pt idx="12">
                  <c:v>5.2287693638302019E-2</c:v>
                </c:pt>
                <c:pt idx="13">
                  <c:v>5.3857412733801999E-2</c:v>
                </c:pt>
                <c:pt idx="14">
                  <c:v>5.4676807401119285E-2</c:v>
                </c:pt>
                <c:pt idx="15">
                  <c:v>5.4742887911693391E-2</c:v>
                </c:pt>
                <c:pt idx="16">
                  <c:v>5.5272899376278224E-2</c:v>
                </c:pt>
                <c:pt idx="17">
                  <c:v>5.6897119272095002E-2</c:v>
                </c:pt>
                <c:pt idx="18">
                  <c:v>5.8042963464140729E-2</c:v>
                </c:pt>
                <c:pt idx="19">
                  <c:v>5.8902170493865993E-2</c:v>
                </c:pt>
                <c:pt idx="20">
                  <c:v>6.0251292398015278E-2</c:v>
                </c:pt>
                <c:pt idx="21">
                  <c:v>6.1809350333940416E-2</c:v>
                </c:pt>
                <c:pt idx="22">
                  <c:v>6.2135176651305607E-2</c:v>
                </c:pt>
                <c:pt idx="23">
                  <c:v>6.4763621093886614E-2</c:v>
                </c:pt>
                <c:pt idx="24">
                  <c:v>6.5122204317857729E-2</c:v>
                </c:pt>
                <c:pt idx="25">
                  <c:v>6.8353629335704949E-2</c:v>
                </c:pt>
                <c:pt idx="26">
                  <c:v>7.0585613838180419E-2</c:v>
                </c:pt>
                <c:pt idx="27">
                  <c:v>7.3831876910773628E-2</c:v>
                </c:pt>
                <c:pt idx="28">
                  <c:v>7.4690727216835812E-2</c:v>
                </c:pt>
                <c:pt idx="29">
                  <c:v>7.480995317102862E-2</c:v>
                </c:pt>
                <c:pt idx="30">
                  <c:v>8.1415867662271046E-2</c:v>
                </c:pt>
                <c:pt idx="31">
                  <c:v>9.3416370106761598E-2</c:v>
                </c:pt>
              </c:numCache>
            </c:numRef>
          </c:val>
          <c:extLst>
            <c:ext xmlns:c16="http://schemas.microsoft.com/office/drawing/2014/chart" uri="{C3380CC4-5D6E-409C-BE32-E72D297353CC}">
              <c16:uniqueId val="{0000001A-E6CB-4D1C-ACDF-E173446F3DA1}"/>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'F29'!$B$40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B-E6CB-4D1C-ACDF-E173446F3DA1}"/>
                </c:ext>
              </c:extLst>
            </c:dLbl>
            <c:dLbl>
              <c:idx val="1"/>
              <c:delete val="1"/>
              <c:extLst>
                <c:ext xmlns:c15="http://schemas.microsoft.com/office/drawing/2012/chart" uri="{CE6537A1-D6FC-4f65-9D91-7224C49458BB}"/>
                <c:ext xmlns:c16="http://schemas.microsoft.com/office/drawing/2014/chart" uri="{C3380CC4-5D6E-409C-BE32-E72D297353CC}">
                  <c16:uniqueId val="{0000001C-E6CB-4D1C-ACDF-E173446F3DA1}"/>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'F29'!$D$40:$D$41</c:f>
              <c:numCache>
                <c:formatCode>0.00%</c:formatCode>
                <c:ptCount val="2"/>
                <c:pt idx="0">
                  <c:v>5.4699999999999999E-2</c:v>
                </c:pt>
                <c:pt idx="1">
                  <c:v>5.4699999999999999E-2</c:v>
                </c:pt>
              </c:numCache>
            </c:numRef>
          </c:xVal>
          <c:yVal>
            <c:numRef>
              <c:f>'F29'!$C$40:$C$41</c:f>
              <c:numCache>
                <c:formatCode>General</c:formatCode>
                <c:ptCount val="2"/>
                <c:pt idx="0">
                  <c:v>1</c:v>
                </c:pt>
                <c:pt idx="1">
                  <c:v>0</c:v>
                </c:pt>
              </c:numCache>
            </c:numRef>
          </c:yVal>
          <c:smooth val="0"/>
          <c:extLst>
            <c:ext xmlns:c16="http://schemas.microsoft.com/office/drawing/2014/chart" uri="{C3380CC4-5D6E-409C-BE32-E72D297353CC}">
              <c16:uniqueId val="{0000001D-E6CB-4D1C-ACDF-E173446F3DA1}"/>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6AFA-4DC5-8BA7-EAD5D1F8CE86}"/>
              </c:ext>
            </c:extLst>
          </c:dPt>
          <c:dPt>
            <c:idx val="2"/>
            <c:invertIfNegative val="0"/>
            <c:bubble3D val="0"/>
            <c:extLst>
              <c:ext xmlns:c16="http://schemas.microsoft.com/office/drawing/2014/chart" uri="{C3380CC4-5D6E-409C-BE32-E72D297353CC}">
                <c16:uniqueId val="{00000001-6AFA-4DC5-8BA7-EAD5D1F8CE86}"/>
              </c:ext>
            </c:extLst>
          </c:dPt>
          <c:dPt>
            <c:idx val="3"/>
            <c:invertIfNegative val="0"/>
            <c:bubble3D val="0"/>
            <c:extLst>
              <c:ext xmlns:c16="http://schemas.microsoft.com/office/drawing/2014/chart" uri="{C3380CC4-5D6E-409C-BE32-E72D297353CC}">
                <c16:uniqueId val="{00000002-6AFA-4DC5-8BA7-EAD5D1F8CE86}"/>
              </c:ext>
            </c:extLst>
          </c:dPt>
          <c:dPt>
            <c:idx val="4"/>
            <c:invertIfNegative val="0"/>
            <c:bubble3D val="0"/>
            <c:extLst>
              <c:ext xmlns:c16="http://schemas.microsoft.com/office/drawing/2014/chart" uri="{C3380CC4-5D6E-409C-BE32-E72D297353CC}">
                <c16:uniqueId val="{00000003-6AFA-4DC5-8BA7-EAD5D1F8CE86}"/>
              </c:ext>
            </c:extLst>
          </c:dPt>
          <c:dPt>
            <c:idx val="5"/>
            <c:invertIfNegative val="0"/>
            <c:bubble3D val="0"/>
            <c:spPr>
              <a:solidFill>
                <a:srgbClr val="FBBB27"/>
              </a:solidFill>
              <a:ln>
                <a:noFill/>
              </a:ln>
              <a:effectLst/>
            </c:spPr>
            <c:extLst>
              <c:ext xmlns:c16="http://schemas.microsoft.com/office/drawing/2014/chart" uri="{C3380CC4-5D6E-409C-BE32-E72D297353CC}">
                <c16:uniqueId val="{00000005-6AFA-4DC5-8BA7-EAD5D1F8CE86}"/>
              </c:ext>
            </c:extLst>
          </c:dPt>
          <c:dPt>
            <c:idx val="7"/>
            <c:invertIfNegative val="0"/>
            <c:bubble3D val="0"/>
            <c:extLst>
              <c:ext xmlns:c16="http://schemas.microsoft.com/office/drawing/2014/chart" uri="{C3380CC4-5D6E-409C-BE32-E72D297353CC}">
                <c16:uniqueId val="{00000006-6AFA-4DC5-8BA7-EAD5D1F8CE86}"/>
              </c:ext>
            </c:extLst>
          </c:dPt>
          <c:dPt>
            <c:idx val="8"/>
            <c:invertIfNegative val="0"/>
            <c:bubble3D val="0"/>
            <c:extLst>
              <c:ext xmlns:c16="http://schemas.microsoft.com/office/drawing/2014/chart" uri="{C3380CC4-5D6E-409C-BE32-E72D297353CC}">
                <c16:uniqueId val="{00000007-6AFA-4DC5-8BA7-EAD5D1F8CE86}"/>
              </c:ext>
            </c:extLst>
          </c:dPt>
          <c:dPt>
            <c:idx val="9"/>
            <c:invertIfNegative val="0"/>
            <c:bubble3D val="0"/>
            <c:extLst>
              <c:ext xmlns:c16="http://schemas.microsoft.com/office/drawing/2014/chart" uri="{C3380CC4-5D6E-409C-BE32-E72D297353CC}">
                <c16:uniqueId val="{00000008-6AFA-4DC5-8BA7-EAD5D1F8CE86}"/>
              </c:ext>
            </c:extLst>
          </c:dPt>
          <c:dPt>
            <c:idx val="10"/>
            <c:invertIfNegative val="0"/>
            <c:bubble3D val="0"/>
            <c:extLst>
              <c:ext xmlns:c16="http://schemas.microsoft.com/office/drawing/2014/chart" uri="{C3380CC4-5D6E-409C-BE32-E72D297353CC}">
                <c16:uniqueId val="{00000009-6AFA-4DC5-8BA7-EAD5D1F8CE86}"/>
              </c:ext>
            </c:extLst>
          </c:dPt>
          <c:dPt>
            <c:idx val="11"/>
            <c:invertIfNegative val="0"/>
            <c:bubble3D val="0"/>
            <c:extLst>
              <c:ext xmlns:c16="http://schemas.microsoft.com/office/drawing/2014/chart" uri="{C3380CC4-5D6E-409C-BE32-E72D297353CC}">
                <c16:uniqueId val="{0000000A-6AFA-4DC5-8BA7-EAD5D1F8CE86}"/>
              </c:ext>
            </c:extLst>
          </c:dPt>
          <c:dPt>
            <c:idx val="12"/>
            <c:invertIfNegative val="0"/>
            <c:bubble3D val="0"/>
            <c:extLst>
              <c:ext xmlns:c16="http://schemas.microsoft.com/office/drawing/2014/chart" uri="{C3380CC4-5D6E-409C-BE32-E72D297353CC}">
                <c16:uniqueId val="{0000000B-6AFA-4DC5-8BA7-EAD5D1F8CE86}"/>
              </c:ext>
            </c:extLst>
          </c:dPt>
          <c:dPt>
            <c:idx val="13"/>
            <c:invertIfNegative val="0"/>
            <c:bubble3D val="0"/>
            <c:extLst>
              <c:ext xmlns:c16="http://schemas.microsoft.com/office/drawing/2014/chart" uri="{C3380CC4-5D6E-409C-BE32-E72D297353CC}">
                <c16:uniqueId val="{0000000C-6AFA-4DC5-8BA7-EAD5D1F8CE86}"/>
              </c:ext>
            </c:extLst>
          </c:dPt>
          <c:dPt>
            <c:idx val="15"/>
            <c:invertIfNegative val="0"/>
            <c:bubble3D val="0"/>
            <c:extLst>
              <c:ext xmlns:c16="http://schemas.microsoft.com/office/drawing/2014/chart" uri="{C3380CC4-5D6E-409C-BE32-E72D297353CC}">
                <c16:uniqueId val="{0000000D-6AFA-4DC5-8BA7-EAD5D1F8CE86}"/>
              </c:ext>
            </c:extLst>
          </c:dPt>
          <c:dPt>
            <c:idx val="16"/>
            <c:invertIfNegative val="0"/>
            <c:bubble3D val="0"/>
            <c:extLst>
              <c:ext xmlns:c16="http://schemas.microsoft.com/office/drawing/2014/chart" uri="{C3380CC4-5D6E-409C-BE32-E72D297353CC}">
                <c16:uniqueId val="{0000000E-6AFA-4DC5-8BA7-EAD5D1F8CE86}"/>
              </c:ext>
            </c:extLst>
          </c:dPt>
          <c:dPt>
            <c:idx val="17"/>
            <c:invertIfNegative val="0"/>
            <c:bubble3D val="0"/>
            <c:extLst>
              <c:ext xmlns:c16="http://schemas.microsoft.com/office/drawing/2014/chart" uri="{C3380CC4-5D6E-409C-BE32-E72D297353CC}">
                <c16:uniqueId val="{0000000F-6AFA-4DC5-8BA7-EAD5D1F8CE86}"/>
              </c:ext>
            </c:extLst>
          </c:dPt>
          <c:dPt>
            <c:idx val="18"/>
            <c:invertIfNegative val="0"/>
            <c:bubble3D val="0"/>
            <c:extLst>
              <c:ext xmlns:c16="http://schemas.microsoft.com/office/drawing/2014/chart" uri="{C3380CC4-5D6E-409C-BE32-E72D297353CC}">
                <c16:uniqueId val="{00000010-6AFA-4DC5-8BA7-EAD5D1F8CE86}"/>
              </c:ext>
            </c:extLst>
          </c:dPt>
          <c:dPt>
            <c:idx val="21"/>
            <c:invertIfNegative val="0"/>
            <c:bubble3D val="0"/>
            <c:extLst>
              <c:ext xmlns:c16="http://schemas.microsoft.com/office/drawing/2014/chart" uri="{C3380CC4-5D6E-409C-BE32-E72D297353CC}">
                <c16:uniqueId val="{00000011-6AFA-4DC5-8BA7-EAD5D1F8CE86}"/>
              </c:ext>
            </c:extLst>
          </c:dPt>
          <c:dPt>
            <c:idx val="23"/>
            <c:invertIfNegative val="0"/>
            <c:bubble3D val="0"/>
            <c:extLst>
              <c:ext xmlns:c16="http://schemas.microsoft.com/office/drawing/2014/chart" uri="{C3380CC4-5D6E-409C-BE32-E72D297353CC}">
                <c16:uniqueId val="{00000012-6AFA-4DC5-8BA7-EAD5D1F8CE86}"/>
              </c:ext>
            </c:extLst>
          </c:dPt>
          <c:dPt>
            <c:idx val="25"/>
            <c:invertIfNegative val="0"/>
            <c:bubble3D val="0"/>
            <c:extLst>
              <c:ext xmlns:c16="http://schemas.microsoft.com/office/drawing/2014/chart" uri="{C3380CC4-5D6E-409C-BE32-E72D297353CC}">
                <c16:uniqueId val="{00000013-6AFA-4DC5-8BA7-EAD5D1F8CE86}"/>
              </c:ext>
            </c:extLst>
          </c:dPt>
          <c:dPt>
            <c:idx val="26"/>
            <c:invertIfNegative val="0"/>
            <c:bubble3D val="0"/>
            <c:extLst>
              <c:ext xmlns:c16="http://schemas.microsoft.com/office/drawing/2014/chart" uri="{C3380CC4-5D6E-409C-BE32-E72D297353CC}">
                <c16:uniqueId val="{00000014-6AFA-4DC5-8BA7-EAD5D1F8CE86}"/>
              </c:ext>
            </c:extLst>
          </c:dPt>
          <c:dPt>
            <c:idx val="27"/>
            <c:invertIfNegative val="0"/>
            <c:bubble3D val="0"/>
            <c:extLst>
              <c:ext xmlns:c16="http://schemas.microsoft.com/office/drawing/2014/chart" uri="{C3380CC4-5D6E-409C-BE32-E72D297353CC}">
                <c16:uniqueId val="{00000015-6AFA-4DC5-8BA7-EAD5D1F8CE86}"/>
              </c:ext>
            </c:extLst>
          </c:dPt>
          <c:dPt>
            <c:idx val="29"/>
            <c:invertIfNegative val="0"/>
            <c:bubble3D val="0"/>
            <c:extLst>
              <c:ext xmlns:c16="http://schemas.microsoft.com/office/drawing/2014/chart" uri="{C3380CC4-5D6E-409C-BE32-E72D297353CC}">
                <c16:uniqueId val="{00000016-6AFA-4DC5-8BA7-EAD5D1F8CE8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'F30'!$B$7:$B$38</c:f>
              <c:strCache>
                <c:ptCount val="32"/>
                <c:pt idx="0">
                  <c:v>Aguascalientes</c:v>
                </c:pt>
                <c:pt idx="1">
                  <c:v>Quintana Roo</c:v>
                </c:pt>
                <c:pt idx="2">
                  <c:v>Guanajuato</c:v>
                </c:pt>
                <c:pt idx="3">
                  <c:v>Oaxaca</c:v>
                </c:pt>
                <c:pt idx="4">
                  <c:v>Baja California Sur</c:v>
                </c:pt>
                <c:pt idx="5">
                  <c:v>Jalisco</c:v>
                </c:pt>
                <c:pt idx="6">
                  <c:v>Tamaulipas</c:v>
                </c:pt>
                <c:pt idx="7">
                  <c:v>Ciudad de México</c:v>
                </c:pt>
                <c:pt idx="8">
                  <c:v>Querétaro</c:v>
                </c:pt>
                <c:pt idx="9">
                  <c:v>Michoacán</c:v>
                </c:pt>
                <c:pt idx="10">
                  <c:v>San Luis Potosí</c:v>
                </c:pt>
                <c:pt idx="11">
                  <c:v>Veracruz</c:v>
                </c:pt>
                <c:pt idx="12">
                  <c:v>Tabasco</c:v>
                </c:pt>
                <c:pt idx="13">
                  <c:v>Baja California</c:v>
                </c:pt>
                <c:pt idx="14">
                  <c:v>Campeche</c:v>
                </c:pt>
                <c:pt idx="15">
                  <c:v>Durango</c:v>
                </c:pt>
                <c:pt idx="16">
                  <c:v>Chiapas</c:v>
                </c:pt>
                <c:pt idx="17">
                  <c:v>Colima</c:v>
                </c:pt>
                <c:pt idx="18">
                  <c:v>Sonora</c:v>
                </c:pt>
                <c:pt idx="19">
                  <c:v>Estado de México</c:v>
                </c:pt>
                <c:pt idx="20">
                  <c:v>Yucatán</c:v>
                </c:pt>
                <c:pt idx="21">
                  <c:v>Nayarit</c:v>
                </c:pt>
                <c:pt idx="22">
                  <c:v>Chihuahua</c:v>
                </c:pt>
                <c:pt idx="23">
                  <c:v>Puebla</c:v>
                </c:pt>
                <c:pt idx="24">
                  <c:v>Coahuila</c:v>
                </c:pt>
                <c:pt idx="25">
                  <c:v>Tlaxcala</c:v>
                </c:pt>
                <c:pt idx="26">
                  <c:v>Zacatecas</c:v>
                </c:pt>
                <c:pt idx="27">
                  <c:v>Sinaloa</c:v>
                </c:pt>
                <c:pt idx="28">
                  <c:v>Nuevo León</c:v>
                </c:pt>
                <c:pt idx="29">
                  <c:v>Morelos</c:v>
                </c:pt>
                <c:pt idx="30">
                  <c:v>Hidalgo</c:v>
                </c:pt>
                <c:pt idx="31">
                  <c:v>Guerrero</c:v>
                </c:pt>
              </c:strCache>
            </c:strRef>
          </c:cat>
          <c:val>
            <c:numRef>
              <c:f>'F30'!$C$7:$C$38</c:f>
              <c:numCache>
                <c:formatCode>0.00%</c:formatCode>
                <c:ptCount val="32"/>
                <c:pt idx="0">
                  <c:v>3.3543843258442188E-2</c:v>
                </c:pt>
                <c:pt idx="1">
                  <c:v>3.4092697331272223E-2</c:v>
                </c:pt>
                <c:pt idx="2">
                  <c:v>3.7038050667323519E-2</c:v>
                </c:pt>
                <c:pt idx="3">
                  <c:v>3.7288563039288104E-2</c:v>
                </c:pt>
                <c:pt idx="4">
                  <c:v>4.2527890489547332E-2</c:v>
                </c:pt>
                <c:pt idx="5">
                  <c:v>4.2693450527551843E-2</c:v>
                </c:pt>
                <c:pt idx="6">
                  <c:v>4.4513288765693798E-2</c:v>
                </c:pt>
                <c:pt idx="7">
                  <c:v>4.6924364332829108E-2</c:v>
                </c:pt>
                <c:pt idx="8">
                  <c:v>4.8161307514656221E-2</c:v>
                </c:pt>
                <c:pt idx="9">
                  <c:v>4.8966886222142084E-2</c:v>
                </c:pt>
                <c:pt idx="10">
                  <c:v>4.9574008655349007E-2</c:v>
                </c:pt>
                <c:pt idx="11">
                  <c:v>5.0051361977967362E-2</c:v>
                </c:pt>
                <c:pt idx="12">
                  <c:v>5.0412129664395892E-2</c:v>
                </c:pt>
                <c:pt idx="13">
                  <c:v>5.1165526090675706E-2</c:v>
                </c:pt>
                <c:pt idx="14">
                  <c:v>5.3492722544143903E-2</c:v>
                </c:pt>
                <c:pt idx="15">
                  <c:v>5.4437180979672192E-2</c:v>
                </c:pt>
                <c:pt idx="16">
                  <c:v>5.454740589029692E-2</c:v>
                </c:pt>
                <c:pt idx="17">
                  <c:v>5.5277054269097681E-2</c:v>
                </c:pt>
                <c:pt idx="18">
                  <c:v>5.7462354094270675E-2</c:v>
                </c:pt>
                <c:pt idx="19">
                  <c:v>5.7558258882750353E-2</c:v>
                </c:pt>
                <c:pt idx="20">
                  <c:v>5.7705798293855248E-2</c:v>
                </c:pt>
                <c:pt idx="21">
                  <c:v>5.7931658746322751E-2</c:v>
                </c:pt>
                <c:pt idx="22">
                  <c:v>5.9000290507662097E-2</c:v>
                </c:pt>
                <c:pt idx="23">
                  <c:v>5.9284642632032147E-2</c:v>
                </c:pt>
                <c:pt idx="24">
                  <c:v>5.9457291805908273E-2</c:v>
                </c:pt>
                <c:pt idx="25">
                  <c:v>6.2720959029485213E-2</c:v>
                </c:pt>
                <c:pt idx="26">
                  <c:v>6.8903679383319635E-2</c:v>
                </c:pt>
                <c:pt idx="27">
                  <c:v>7.1457682380111395E-2</c:v>
                </c:pt>
                <c:pt idx="28">
                  <c:v>7.2138268030042474E-2</c:v>
                </c:pt>
                <c:pt idx="29">
                  <c:v>7.3187100095609317E-2</c:v>
                </c:pt>
                <c:pt idx="30">
                  <c:v>7.9835472969912197E-2</c:v>
                </c:pt>
                <c:pt idx="31">
                  <c:v>8.5880601538612392E-2</c:v>
                </c:pt>
              </c:numCache>
            </c:numRef>
          </c:val>
          <c:extLst>
            <c:ext xmlns:c16="http://schemas.microsoft.com/office/drawing/2014/chart" uri="{C3380CC4-5D6E-409C-BE32-E72D297353CC}">
              <c16:uniqueId val="{00000017-6AFA-4DC5-8BA7-EAD5D1F8CE8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'F30'!$B$40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6AFA-4DC5-8BA7-EAD5D1F8CE86}"/>
                </c:ext>
              </c:extLst>
            </c:dLbl>
            <c:dLbl>
              <c:idx val="1"/>
              <c:delete val="1"/>
              <c:extLst>
                <c:ext xmlns:c15="http://schemas.microsoft.com/office/drawing/2012/chart" uri="{CE6537A1-D6FC-4f65-9D91-7224C49458BB}"/>
                <c:ext xmlns:c16="http://schemas.microsoft.com/office/drawing/2014/chart" uri="{C3380CC4-5D6E-409C-BE32-E72D297353CC}">
                  <c16:uniqueId val="{00000019-6AFA-4DC5-8BA7-EAD5D1F8CE86}"/>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'F30'!$D$40:$D$41</c:f>
              <c:numCache>
                <c:formatCode>0.00%</c:formatCode>
                <c:ptCount val="2"/>
                <c:pt idx="0">
                  <c:v>5.21E-2</c:v>
                </c:pt>
                <c:pt idx="1">
                  <c:v>5.21E-2</c:v>
                </c:pt>
              </c:numCache>
            </c:numRef>
          </c:xVal>
          <c:yVal>
            <c:numRef>
              <c:f>'F30'!$C$40:$C$41</c:f>
              <c:numCache>
                <c:formatCode>General</c:formatCode>
                <c:ptCount val="2"/>
                <c:pt idx="0">
                  <c:v>1</c:v>
                </c:pt>
                <c:pt idx="1">
                  <c:v>0</c:v>
                </c:pt>
              </c:numCache>
            </c:numRef>
          </c:yVal>
          <c:smooth val="0"/>
          <c:extLst>
            <c:ext xmlns:c16="http://schemas.microsoft.com/office/drawing/2014/chart" uri="{C3380CC4-5D6E-409C-BE32-E72D297353CC}">
              <c16:uniqueId val="{0000001A-6AFA-4DC5-8BA7-EAD5D1F8CE86}"/>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8CDA-4A0B-B8E0-041360CCC85F}"/>
              </c:ext>
            </c:extLst>
          </c:dPt>
          <c:dPt>
            <c:idx val="1"/>
            <c:invertIfNegative val="0"/>
            <c:bubble3D val="0"/>
            <c:extLst>
              <c:ext xmlns:c16="http://schemas.microsoft.com/office/drawing/2014/chart" uri="{C3380CC4-5D6E-409C-BE32-E72D297353CC}">
                <c16:uniqueId val="{00000001-8CDA-4A0B-B8E0-041360CCC85F}"/>
              </c:ext>
            </c:extLst>
          </c:dPt>
          <c:dPt>
            <c:idx val="3"/>
            <c:invertIfNegative val="0"/>
            <c:bubble3D val="0"/>
            <c:extLst>
              <c:ext xmlns:c16="http://schemas.microsoft.com/office/drawing/2014/chart" uri="{C3380CC4-5D6E-409C-BE32-E72D297353CC}">
                <c16:uniqueId val="{00000002-8CDA-4A0B-B8E0-041360CCC85F}"/>
              </c:ext>
            </c:extLst>
          </c:dPt>
          <c:dPt>
            <c:idx val="4"/>
            <c:invertIfNegative val="0"/>
            <c:bubble3D val="0"/>
            <c:extLst>
              <c:ext xmlns:c16="http://schemas.microsoft.com/office/drawing/2014/chart" uri="{C3380CC4-5D6E-409C-BE32-E72D297353CC}">
                <c16:uniqueId val="{00000003-8CDA-4A0B-B8E0-041360CCC85F}"/>
              </c:ext>
            </c:extLst>
          </c:dPt>
          <c:dPt>
            <c:idx val="5"/>
            <c:invertIfNegative val="0"/>
            <c:bubble3D val="0"/>
            <c:extLst>
              <c:ext xmlns:c16="http://schemas.microsoft.com/office/drawing/2014/chart" uri="{C3380CC4-5D6E-409C-BE32-E72D297353CC}">
                <c16:uniqueId val="{00000004-8CDA-4A0B-B8E0-041360CCC85F}"/>
              </c:ext>
            </c:extLst>
          </c:dPt>
          <c:dPt>
            <c:idx val="6"/>
            <c:invertIfNegative val="0"/>
            <c:bubble3D val="0"/>
            <c:extLst>
              <c:ext xmlns:c16="http://schemas.microsoft.com/office/drawing/2014/chart" uri="{C3380CC4-5D6E-409C-BE32-E72D297353CC}">
                <c16:uniqueId val="{00000005-8CDA-4A0B-B8E0-041360CCC85F}"/>
              </c:ext>
            </c:extLst>
          </c:dPt>
          <c:dPt>
            <c:idx val="7"/>
            <c:invertIfNegative val="0"/>
            <c:bubble3D val="0"/>
            <c:extLst>
              <c:ext xmlns:c16="http://schemas.microsoft.com/office/drawing/2014/chart" uri="{C3380CC4-5D6E-409C-BE32-E72D297353CC}">
                <c16:uniqueId val="{00000006-8CDA-4A0B-B8E0-041360CCC85F}"/>
              </c:ext>
            </c:extLst>
          </c:dPt>
          <c:dPt>
            <c:idx val="8"/>
            <c:invertIfNegative val="0"/>
            <c:bubble3D val="0"/>
            <c:extLst>
              <c:ext xmlns:c16="http://schemas.microsoft.com/office/drawing/2014/chart" uri="{C3380CC4-5D6E-409C-BE32-E72D297353CC}">
                <c16:uniqueId val="{00000007-8CDA-4A0B-B8E0-041360CCC85F}"/>
              </c:ext>
            </c:extLst>
          </c:dPt>
          <c:dPt>
            <c:idx val="9"/>
            <c:invertIfNegative val="0"/>
            <c:bubble3D val="0"/>
            <c:extLst>
              <c:ext xmlns:c16="http://schemas.microsoft.com/office/drawing/2014/chart" uri="{C3380CC4-5D6E-409C-BE32-E72D297353CC}">
                <c16:uniqueId val="{00000008-8CDA-4A0B-B8E0-041360CCC85F}"/>
              </c:ext>
            </c:extLst>
          </c:dPt>
          <c:dPt>
            <c:idx val="11"/>
            <c:invertIfNegative val="0"/>
            <c:bubble3D val="0"/>
            <c:extLst>
              <c:ext xmlns:c16="http://schemas.microsoft.com/office/drawing/2014/chart" uri="{C3380CC4-5D6E-409C-BE32-E72D297353CC}">
                <c16:uniqueId val="{00000009-8CDA-4A0B-B8E0-041360CCC85F}"/>
              </c:ext>
            </c:extLst>
          </c:dPt>
          <c:dPt>
            <c:idx val="12"/>
            <c:invertIfNegative val="0"/>
            <c:bubble3D val="0"/>
            <c:extLst>
              <c:ext xmlns:c16="http://schemas.microsoft.com/office/drawing/2014/chart" uri="{C3380CC4-5D6E-409C-BE32-E72D297353CC}">
                <c16:uniqueId val="{0000000A-8CDA-4A0B-B8E0-041360CCC85F}"/>
              </c:ext>
            </c:extLst>
          </c:dPt>
          <c:dPt>
            <c:idx val="13"/>
            <c:invertIfNegative val="0"/>
            <c:bubble3D val="0"/>
            <c:extLst>
              <c:ext xmlns:c16="http://schemas.microsoft.com/office/drawing/2014/chart" uri="{C3380CC4-5D6E-409C-BE32-E72D297353CC}">
                <c16:uniqueId val="{0000000B-8CDA-4A0B-B8E0-041360CCC85F}"/>
              </c:ext>
            </c:extLst>
          </c:dPt>
          <c:dPt>
            <c:idx val="16"/>
            <c:invertIfNegative val="0"/>
            <c:bubble3D val="0"/>
            <c:extLst>
              <c:ext xmlns:c16="http://schemas.microsoft.com/office/drawing/2014/chart" uri="{C3380CC4-5D6E-409C-BE32-E72D297353CC}">
                <c16:uniqueId val="{0000000C-8CDA-4A0B-B8E0-041360CCC85F}"/>
              </c:ext>
            </c:extLst>
          </c:dPt>
          <c:dPt>
            <c:idx val="19"/>
            <c:invertIfNegative val="0"/>
            <c:bubble3D val="0"/>
            <c:extLst>
              <c:ext xmlns:c16="http://schemas.microsoft.com/office/drawing/2014/chart" uri="{C3380CC4-5D6E-409C-BE32-E72D297353CC}">
                <c16:uniqueId val="{0000000D-8CDA-4A0B-B8E0-041360CCC85F}"/>
              </c:ext>
            </c:extLst>
          </c:dPt>
          <c:dPt>
            <c:idx val="20"/>
            <c:invertIfNegative val="0"/>
            <c:bubble3D val="0"/>
            <c:extLst>
              <c:ext xmlns:c16="http://schemas.microsoft.com/office/drawing/2014/chart" uri="{C3380CC4-5D6E-409C-BE32-E72D297353CC}">
                <c16:uniqueId val="{0000000E-8CDA-4A0B-B8E0-041360CCC85F}"/>
              </c:ext>
            </c:extLst>
          </c:dPt>
          <c:dPt>
            <c:idx val="22"/>
            <c:invertIfNegative val="0"/>
            <c:bubble3D val="0"/>
            <c:extLst>
              <c:ext xmlns:c16="http://schemas.microsoft.com/office/drawing/2014/chart" uri="{C3380CC4-5D6E-409C-BE32-E72D297353CC}">
                <c16:uniqueId val="{0000000F-8CDA-4A0B-B8E0-041360CCC85F}"/>
              </c:ext>
            </c:extLst>
          </c:dPt>
          <c:dPt>
            <c:idx val="23"/>
            <c:invertIfNegative val="0"/>
            <c:bubble3D val="0"/>
            <c:extLst>
              <c:ext xmlns:c16="http://schemas.microsoft.com/office/drawing/2014/chart" uri="{C3380CC4-5D6E-409C-BE32-E72D297353CC}">
                <c16:uniqueId val="{00000010-8CDA-4A0B-B8E0-041360CCC85F}"/>
              </c:ext>
            </c:extLst>
          </c:dPt>
          <c:dPt>
            <c:idx val="24"/>
            <c:invertIfNegative val="0"/>
            <c:bubble3D val="0"/>
            <c:extLst>
              <c:ext xmlns:c16="http://schemas.microsoft.com/office/drawing/2014/chart" uri="{C3380CC4-5D6E-409C-BE32-E72D297353CC}">
                <c16:uniqueId val="{00000011-8CDA-4A0B-B8E0-041360CCC85F}"/>
              </c:ext>
            </c:extLst>
          </c:dPt>
          <c:dPt>
            <c:idx val="25"/>
            <c:invertIfNegative val="0"/>
            <c:bubble3D val="0"/>
            <c:spPr>
              <a:solidFill>
                <a:srgbClr val="FBBB27"/>
              </a:solidFill>
              <a:ln>
                <a:noFill/>
              </a:ln>
              <a:effectLst/>
            </c:spPr>
            <c:extLst>
              <c:ext xmlns:c16="http://schemas.microsoft.com/office/drawing/2014/chart" uri="{C3380CC4-5D6E-409C-BE32-E72D297353CC}">
                <c16:uniqueId val="{00000013-8CDA-4A0B-B8E0-041360CCC85F}"/>
              </c:ext>
            </c:extLst>
          </c:dPt>
          <c:dPt>
            <c:idx val="26"/>
            <c:invertIfNegative val="0"/>
            <c:bubble3D val="0"/>
            <c:extLst>
              <c:ext xmlns:c16="http://schemas.microsoft.com/office/drawing/2014/chart" uri="{C3380CC4-5D6E-409C-BE32-E72D297353CC}">
                <c16:uniqueId val="{00000014-8CDA-4A0B-B8E0-041360CCC85F}"/>
              </c:ext>
            </c:extLst>
          </c:dPt>
          <c:dPt>
            <c:idx val="27"/>
            <c:invertIfNegative val="0"/>
            <c:bubble3D val="0"/>
            <c:extLst>
              <c:ext xmlns:c16="http://schemas.microsoft.com/office/drawing/2014/chart" uri="{C3380CC4-5D6E-409C-BE32-E72D297353CC}">
                <c16:uniqueId val="{00000015-8CDA-4A0B-B8E0-041360CCC85F}"/>
              </c:ext>
            </c:extLst>
          </c:dPt>
          <c:dPt>
            <c:idx val="28"/>
            <c:invertIfNegative val="0"/>
            <c:bubble3D val="0"/>
            <c:extLst>
              <c:ext xmlns:c16="http://schemas.microsoft.com/office/drawing/2014/chart" uri="{C3380CC4-5D6E-409C-BE32-E72D297353CC}">
                <c16:uniqueId val="{00000016-8CDA-4A0B-B8E0-041360CCC85F}"/>
              </c:ext>
            </c:extLst>
          </c:dPt>
          <c:dPt>
            <c:idx val="29"/>
            <c:invertIfNegative val="0"/>
            <c:bubble3D val="0"/>
            <c:extLst>
              <c:ext xmlns:c16="http://schemas.microsoft.com/office/drawing/2014/chart" uri="{C3380CC4-5D6E-409C-BE32-E72D297353CC}">
                <c16:uniqueId val="{00000017-8CDA-4A0B-B8E0-041360CCC85F}"/>
              </c:ext>
            </c:extLst>
          </c:dPt>
          <c:dPt>
            <c:idx val="30"/>
            <c:invertIfNegative val="0"/>
            <c:bubble3D val="0"/>
            <c:extLst>
              <c:ext xmlns:c16="http://schemas.microsoft.com/office/drawing/2014/chart" uri="{C3380CC4-5D6E-409C-BE32-E72D297353CC}">
                <c16:uniqueId val="{00000018-8CDA-4A0B-B8E0-041360CCC85F}"/>
              </c:ext>
            </c:extLst>
          </c:dPt>
          <c:dPt>
            <c:idx val="31"/>
            <c:invertIfNegative val="0"/>
            <c:bubble3D val="0"/>
            <c:extLst>
              <c:ext xmlns:c16="http://schemas.microsoft.com/office/drawing/2014/chart" uri="{C3380CC4-5D6E-409C-BE32-E72D297353CC}">
                <c16:uniqueId val="{00000019-8CDA-4A0B-B8E0-041360CCC85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'F31'!$B$7:$B$38</c:f>
              <c:strCache>
                <c:ptCount val="32"/>
                <c:pt idx="0">
                  <c:v>Tabasco</c:v>
                </c:pt>
                <c:pt idx="1">
                  <c:v>Tlaxcala</c:v>
                </c:pt>
                <c:pt idx="2">
                  <c:v>Guanajuato</c:v>
                </c:pt>
                <c:pt idx="3">
                  <c:v>Morelos</c:v>
                </c:pt>
                <c:pt idx="4">
                  <c:v>Baja California Sur</c:v>
                </c:pt>
                <c:pt idx="5">
                  <c:v>Sonora</c:v>
                </c:pt>
                <c:pt idx="6">
                  <c:v>Nayarit</c:v>
                </c:pt>
                <c:pt idx="7">
                  <c:v>Ciudad de México</c:v>
                </c:pt>
                <c:pt idx="8">
                  <c:v>Sinaloa</c:v>
                </c:pt>
                <c:pt idx="9">
                  <c:v>Hidalgo</c:v>
                </c:pt>
                <c:pt idx="10">
                  <c:v>Tamaulipas</c:v>
                </c:pt>
                <c:pt idx="11">
                  <c:v>Puebla</c:v>
                </c:pt>
                <c:pt idx="12">
                  <c:v>Yucatán</c:v>
                </c:pt>
                <c:pt idx="13">
                  <c:v>Quintana Roo</c:v>
                </c:pt>
                <c:pt idx="14">
                  <c:v>Zacatecas</c:v>
                </c:pt>
                <c:pt idx="15">
                  <c:v>Querétaro</c:v>
                </c:pt>
                <c:pt idx="16">
                  <c:v>Chihuahua</c:v>
                </c:pt>
                <c:pt idx="17">
                  <c:v>Estado de México</c:v>
                </c:pt>
                <c:pt idx="18">
                  <c:v>Durango</c:v>
                </c:pt>
                <c:pt idx="19">
                  <c:v>Nuevo León</c:v>
                </c:pt>
                <c:pt idx="20">
                  <c:v>Veracruz</c:v>
                </c:pt>
                <c:pt idx="21">
                  <c:v>Coahuila</c:v>
                </c:pt>
                <c:pt idx="22">
                  <c:v>Chiapas</c:v>
                </c:pt>
                <c:pt idx="23">
                  <c:v>Campeche</c:v>
                </c:pt>
                <c:pt idx="24">
                  <c:v>Oaxaca</c:v>
                </c:pt>
                <c:pt idx="25">
                  <c:v>Jalisco</c:v>
                </c:pt>
                <c:pt idx="26">
                  <c:v>Baja California</c:v>
                </c:pt>
                <c:pt idx="27">
                  <c:v>Michoacán</c:v>
                </c:pt>
                <c:pt idx="28">
                  <c:v>Aguascalientes</c:v>
                </c:pt>
                <c:pt idx="29">
                  <c:v>Guerrero</c:v>
                </c:pt>
                <c:pt idx="30">
                  <c:v>Colima</c:v>
                </c:pt>
                <c:pt idx="31">
                  <c:v>San Luis Potosí</c:v>
                </c:pt>
              </c:strCache>
            </c:strRef>
          </c:cat>
          <c:val>
            <c:numRef>
              <c:f>'F31'!$C$7:$C$38</c:f>
              <c:numCache>
                <c:formatCode>0.00%</c:formatCode>
                <c:ptCount val="32"/>
                <c:pt idx="0">
                  <c:v>6.6970085907541194E-2</c:v>
                </c:pt>
                <c:pt idx="1">
                  <c:v>6.9232148285565107E-2</c:v>
                </c:pt>
                <c:pt idx="2">
                  <c:v>8.2078858817278846E-2</c:v>
                </c:pt>
                <c:pt idx="3">
                  <c:v>9.6895570971614664E-2</c:v>
                </c:pt>
                <c:pt idx="4">
                  <c:v>9.7327733278250894E-2</c:v>
                </c:pt>
                <c:pt idx="5">
                  <c:v>9.7813065232200472E-2</c:v>
                </c:pt>
                <c:pt idx="6">
                  <c:v>0.10021817718535504</c:v>
                </c:pt>
                <c:pt idx="7">
                  <c:v>0.10148649316015616</c:v>
                </c:pt>
                <c:pt idx="8">
                  <c:v>0.10219679183016742</c:v>
                </c:pt>
                <c:pt idx="9">
                  <c:v>0.10403278015505828</c:v>
                </c:pt>
                <c:pt idx="10">
                  <c:v>0.10747194959217354</c:v>
                </c:pt>
                <c:pt idx="11">
                  <c:v>0.10906911063011455</c:v>
                </c:pt>
                <c:pt idx="12">
                  <c:v>0.10953783067151765</c:v>
                </c:pt>
                <c:pt idx="13">
                  <c:v>0.11109463556082766</c:v>
                </c:pt>
                <c:pt idx="14">
                  <c:v>0.11144757433489835</c:v>
                </c:pt>
                <c:pt idx="15">
                  <c:v>0.11294883951024456</c:v>
                </c:pt>
                <c:pt idx="16">
                  <c:v>0.1146689911597267</c:v>
                </c:pt>
                <c:pt idx="17">
                  <c:v>0.11496914856660759</c:v>
                </c:pt>
                <c:pt idx="18">
                  <c:v>0.11717523235581213</c:v>
                </c:pt>
                <c:pt idx="19">
                  <c:v>0.11948381705396462</c:v>
                </c:pt>
                <c:pt idx="20">
                  <c:v>0.12126098259238537</c:v>
                </c:pt>
                <c:pt idx="21">
                  <c:v>0.12172918537622508</c:v>
                </c:pt>
                <c:pt idx="22">
                  <c:v>0.1220352807587122</c:v>
                </c:pt>
                <c:pt idx="23">
                  <c:v>0.12278209749328785</c:v>
                </c:pt>
                <c:pt idx="24">
                  <c:v>0.12485883909269835</c:v>
                </c:pt>
                <c:pt idx="25">
                  <c:v>0.1272849613098577</c:v>
                </c:pt>
                <c:pt idx="26">
                  <c:v>0.12888930354060715</c:v>
                </c:pt>
                <c:pt idx="27">
                  <c:v>0.13128367960675949</c:v>
                </c:pt>
                <c:pt idx="28">
                  <c:v>0.13355417306293946</c:v>
                </c:pt>
                <c:pt idx="29">
                  <c:v>0.14200016235084012</c:v>
                </c:pt>
                <c:pt idx="30">
                  <c:v>0.14385807875425372</c:v>
                </c:pt>
                <c:pt idx="31">
                  <c:v>0.15135062512842395</c:v>
                </c:pt>
              </c:numCache>
            </c:numRef>
          </c:val>
          <c:extLst>
            <c:ext xmlns:c16="http://schemas.microsoft.com/office/drawing/2014/chart" uri="{C3380CC4-5D6E-409C-BE32-E72D297353CC}">
              <c16:uniqueId val="{0000001A-8CDA-4A0B-B8E0-041360CCC85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'F31'!$B$40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B-8CDA-4A0B-B8E0-041360CCC85F}"/>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B-8CDA-4A0B-B8E0-041360CCC85F}"/>
                </c:ext>
              </c:extLst>
            </c:dLbl>
            <c:dLbl>
              <c:idx val="1"/>
              <c:delete val="1"/>
              <c:extLst>
                <c:ext xmlns:c15="http://schemas.microsoft.com/office/drawing/2012/chart" uri="{CE6537A1-D6FC-4f65-9D91-7224C49458BB}"/>
                <c:ext xmlns:c16="http://schemas.microsoft.com/office/drawing/2014/chart" uri="{C3380CC4-5D6E-409C-BE32-E72D297353CC}">
                  <c16:uniqueId val="{0000001C-8CDA-4A0B-B8E0-041360CCC85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'F31'!$D$40:$D$41</c:f>
              <c:numCache>
                <c:formatCode>0.00%</c:formatCode>
                <c:ptCount val="2"/>
                <c:pt idx="0">
                  <c:v>0.11130000000000001</c:v>
                </c:pt>
                <c:pt idx="1">
                  <c:v>0.11130000000000001</c:v>
                </c:pt>
              </c:numCache>
            </c:numRef>
          </c:xVal>
          <c:yVal>
            <c:numRef>
              <c:f>'F31'!$C$40:$C$41</c:f>
              <c:numCache>
                <c:formatCode>General</c:formatCode>
                <c:ptCount val="2"/>
                <c:pt idx="0">
                  <c:v>1</c:v>
                </c:pt>
                <c:pt idx="1">
                  <c:v>0</c:v>
                </c:pt>
              </c:numCache>
            </c:numRef>
          </c:yVal>
          <c:smooth val="0"/>
          <c:extLst>
            <c:ext xmlns:c16="http://schemas.microsoft.com/office/drawing/2014/chart" uri="{C3380CC4-5D6E-409C-BE32-E72D297353CC}">
              <c16:uniqueId val="{0000001D-8CDA-4A0B-B8E0-041360CCC85F}"/>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'F32'!$A$7:$B$7</c:f>
              <c:strCache>
                <c:ptCount val="2"/>
                <c:pt idx="0">
                  <c:v>febrero</c:v>
                </c:pt>
                <c:pt idx="1">
                  <c:v>2023</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9104-4572-AAC1-D84947E89044}"/>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'F32'!$C$6:$E$6</c:f>
              <c:strCache>
                <c:ptCount val="3"/>
                <c:pt idx="0">
                  <c:v>Regular</c:v>
                </c:pt>
                <c:pt idx="1">
                  <c:v>Premium</c:v>
                </c:pt>
                <c:pt idx="2">
                  <c:v>Diésel</c:v>
                </c:pt>
              </c:strCache>
            </c:strRef>
          </c:cat>
          <c:val>
            <c:numRef>
              <c:f>'F32'!$C$7:$E$7</c:f>
              <c:numCache>
                <c:formatCode>0.00</c:formatCode>
                <c:ptCount val="3"/>
                <c:pt idx="0">
                  <c:v>22.45</c:v>
                </c:pt>
                <c:pt idx="1">
                  <c:v>24.87</c:v>
                </c:pt>
                <c:pt idx="2">
                  <c:v>23.87</c:v>
                </c:pt>
              </c:numCache>
            </c:numRef>
          </c:val>
          <c:extLst>
            <c:ext xmlns:c16="http://schemas.microsoft.com/office/drawing/2014/chart" uri="{C3380CC4-5D6E-409C-BE32-E72D297353CC}">
              <c16:uniqueId val="{00000002-9104-4572-AAC1-D84947E89044}"/>
            </c:ext>
          </c:extLst>
        </c:ser>
        <c:ser>
          <c:idx val="1"/>
          <c:order val="1"/>
          <c:tx>
            <c:strRef>
              <c:f>'F32'!$A$8:$B$8</c:f>
              <c:strCache>
                <c:ptCount val="2"/>
                <c:pt idx="0">
                  <c:v>marzo</c:v>
                </c:pt>
                <c:pt idx="1">
                  <c:v>2023</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9104-4572-AAC1-D84947E89044}"/>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'F32'!$C$6:$E$6</c:f>
              <c:strCache>
                <c:ptCount val="3"/>
                <c:pt idx="0">
                  <c:v>Regular</c:v>
                </c:pt>
                <c:pt idx="1">
                  <c:v>Premium</c:v>
                </c:pt>
                <c:pt idx="2">
                  <c:v>Diésel</c:v>
                </c:pt>
              </c:strCache>
            </c:strRef>
          </c:cat>
          <c:val>
            <c:numRef>
              <c:f>'F32'!$C$8:$E$8</c:f>
              <c:numCache>
                <c:formatCode>0.00</c:formatCode>
                <c:ptCount val="3"/>
                <c:pt idx="0">
                  <c:v>22.52</c:v>
                </c:pt>
                <c:pt idx="1">
                  <c:v>24.97</c:v>
                </c:pt>
                <c:pt idx="2">
                  <c:v>23.97</c:v>
                </c:pt>
              </c:numCache>
            </c:numRef>
          </c:val>
          <c:extLst>
            <c:ext xmlns:c16="http://schemas.microsoft.com/office/drawing/2014/chart" uri="{C3380CC4-5D6E-409C-BE32-E72D297353CC}">
              <c16:uniqueId val="{00000004-9104-4572-AAC1-D84947E89044}"/>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47"/>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3914-446E-BA16-56617D77AF78}"/>
              </c:ext>
            </c:extLst>
          </c:dPt>
          <c:dPt>
            <c:idx val="1"/>
            <c:bubble3D val="0"/>
            <c:extLst>
              <c:ext xmlns:c16="http://schemas.microsoft.com/office/drawing/2014/chart" uri="{C3380CC4-5D6E-409C-BE32-E72D297353CC}">
                <c16:uniqueId val="{00000001-3914-446E-BA16-56617D77AF78}"/>
              </c:ext>
            </c:extLst>
          </c:dPt>
          <c:dPt>
            <c:idx val="2"/>
            <c:bubble3D val="0"/>
            <c:extLst>
              <c:ext xmlns:c16="http://schemas.microsoft.com/office/drawing/2014/chart" uri="{C3380CC4-5D6E-409C-BE32-E72D297353CC}">
                <c16:uniqueId val="{00000002-3914-446E-BA16-56617D77AF78}"/>
              </c:ext>
            </c:extLst>
          </c:dPt>
          <c:dPt>
            <c:idx val="3"/>
            <c:bubble3D val="0"/>
            <c:extLst>
              <c:ext xmlns:c16="http://schemas.microsoft.com/office/drawing/2014/chart" uri="{C3380CC4-5D6E-409C-BE32-E72D297353CC}">
                <c16:uniqueId val="{00000003-3914-446E-BA16-56617D77AF78}"/>
              </c:ext>
            </c:extLst>
          </c:dPt>
          <c:dPt>
            <c:idx val="4"/>
            <c:bubble3D val="0"/>
            <c:extLst>
              <c:ext xmlns:c16="http://schemas.microsoft.com/office/drawing/2014/chart" uri="{C3380CC4-5D6E-409C-BE32-E72D297353CC}">
                <c16:uniqueId val="{00000004-3914-446E-BA16-56617D77AF78}"/>
              </c:ext>
            </c:extLst>
          </c:dPt>
          <c:dPt>
            <c:idx val="5"/>
            <c:bubble3D val="0"/>
            <c:extLst>
              <c:ext xmlns:c16="http://schemas.microsoft.com/office/drawing/2014/chart" uri="{C3380CC4-5D6E-409C-BE32-E72D297353CC}">
                <c16:uniqueId val="{00000005-3914-446E-BA16-56617D77AF78}"/>
              </c:ext>
            </c:extLst>
          </c:dPt>
          <c:dPt>
            <c:idx val="6"/>
            <c:bubble3D val="0"/>
            <c:extLst>
              <c:ext xmlns:c16="http://schemas.microsoft.com/office/drawing/2014/chart" uri="{C3380CC4-5D6E-409C-BE32-E72D297353CC}">
                <c16:uniqueId val="{00000006-3914-446E-BA16-56617D77AF78}"/>
              </c:ext>
            </c:extLst>
          </c:dPt>
          <c:dPt>
            <c:idx val="7"/>
            <c:bubble3D val="0"/>
            <c:extLst>
              <c:ext xmlns:c16="http://schemas.microsoft.com/office/drawing/2014/chart" uri="{C3380CC4-5D6E-409C-BE32-E72D297353CC}">
                <c16:uniqueId val="{00000007-3914-446E-BA16-56617D77AF78}"/>
              </c:ext>
            </c:extLst>
          </c:dPt>
          <c:dPt>
            <c:idx val="8"/>
            <c:bubble3D val="0"/>
            <c:extLst>
              <c:ext xmlns:c16="http://schemas.microsoft.com/office/drawing/2014/chart" uri="{C3380CC4-5D6E-409C-BE32-E72D297353CC}">
                <c16:uniqueId val="{00000008-3914-446E-BA16-56617D77AF78}"/>
              </c:ext>
            </c:extLst>
          </c:dPt>
          <c:dPt>
            <c:idx val="9"/>
            <c:bubble3D val="0"/>
            <c:extLst>
              <c:ext xmlns:c16="http://schemas.microsoft.com/office/drawing/2014/chart" uri="{C3380CC4-5D6E-409C-BE32-E72D297353CC}">
                <c16:uniqueId val="{00000009-3914-446E-BA16-56617D77AF78}"/>
              </c:ext>
            </c:extLst>
          </c:dPt>
          <c:dPt>
            <c:idx val="10"/>
            <c:bubble3D val="0"/>
            <c:extLst>
              <c:ext xmlns:c16="http://schemas.microsoft.com/office/drawing/2014/chart" uri="{C3380CC4-5D6E-409C-BE32-E72D297353CC}">
                <c16:uniqueId val="{0000000A-3914-446E-BA16-56617D77AF78}"/>
              </c:ext>
            </c:extLst>
          </c:dPt>
          <c:dPt>
            <c:idx val="11"/>
            <c:bubble3D val="0"/>
            <c:extLst>
              <c:ext xmlns:c16="http://schemas.microsoft.com/office/drawing/2014/chart" uri="{C3380CC4-5D6E-409C-BE32-E72D297353CC}">
                <c16:uniqueId val="{0000000B-3914-446E-BA16-56617D77AF78}"/>
              </c:ext>
            </c:extLst>
          </c:dPt>
          <c:dPt>
            <c:idx val="12"/>
            <c:bubble3D val="0"/>
            <c:extLst>
              <c:ext xmlns:c16="http://schemas.microsoft.com/office/drawing/2014/chart" uri="{C3380CC4-5D6E-409C-BE32-E72D297353CC}">
                <c16:uniqueId val="{0000000C-3914-446E-BA16-56617D77AF78}"/>
              </c:ext>
            </c:extLst>
          </c:dPt>
          <c:dPt>
            <c:idx val="13"/>
            <c:bubble3D val="0"/>
            <c:extLst>
              <c:ext xmlns:c16="http://schemas.microsoft.com/office/drawing/2014/chart" uri="{C3380CC4-5D6E-409C-BE32-E72D297353CC}">
                <c16:uniqueId val="{0000000D-3914-446E-BA16-56617D77AF78}"/>
              </c:ext>
            </c:extLst>
          </c:dPt>
          <c:dPt>
            <c:idx val="14"/>
            <c:bubble3D val="0"/>
            <c:extLst>
              <c:ext xmlns:c16="http://schemas.microsoft.com/office/drawing/2014/chart" uri="{C3380CC4-5D6E-409C-BE32-E72D297353CC}">
                <c16:uniqueId val="{0000000E-3914-446E-BA16-56617D77AF78}"/>
              </c:ext>
            </c:extLst>
          </c:dPt>
          <c:dPt>
            <c:idx val="15"/>
            <c:bubble3D val="0"/>
            <c:extLst>
              <c:ext xmlns:c16="http://schemas.microsoft.com/office/drawing/2014/chart" uri="{C3380CC4-5D6E-409C-BE32-E72D297353CC}">
                <c16:uniqueId val="{0000000F-3914-446E-BA16-56617D77AF78}"/>
              </c:ext>
            </c:extLst>
          </c:dPt>
          <c:dPt>
            <c:idx val="16"/>
            <c:bubble3D val="0"/>
            <c:extLst>
              <c:ext xmlns:c16="http://schemas.microsoft.com/office/drawing/2014/chart" uri="{C3380CC4-5D6E-409C-BE32-E72D297353CC}">
                <c16:uniqueId val="{00000010-3914-446E-BA16-56617D77AF78}"/>
              </c:ext>
            </c:extLst>
          </c:dPt>
          <c:dPt>
            <c:idx val="17"/>
            <c:bubble3D val="0"/>
            <c:extLst>
              <c:ext xmlns:c16="http://schemas.microsoft.com/office/drawing/2014/chart" uri="{C3380CC4-5D6E-409C-BE32-E72D297353CC}">
                <c16:uniqueId val="{00000011-3914-446E-BA16-56617D77AF78}"/>
              </c:ext>
            </c:extLst>
          </c:dPt>
          <c:dPt>
            <c:idx val="18"/>
            <c:bubble3D val="0"/>
            <c:extLst>
              <c:ext xmlns:c16="http://schemas.microsoft.com/office/drawing/2014/chart" uri="{C3380CC4-5D6E-409C-BE32-E72D297353CC}">
                <c16:uniqueId val="{00000012-3914-446E-BA16-56617D77AF78}"/>
              </c:ext>
            </c:extLst>
          </c:dPt>
          <c:dPt>
            <c:idx val="19"/>
            <c:bubble3D val="0"/>
            <c:extLst>
              <c:ext xmlns:c16="http://schemas.microsoft.com/office/drawing/2014/chart" uri="{C3380CC4-5D6E-409C-BE32-E72D297353CC}">
                <c16:uniqueId val="{00000013-3914-446E-BA16-56617D77AF78}"/>
              </c:ext>
            </c:extLst>
          </c:dPt>
          <c:dPt>
            <c:idx val="20"/>
            <c:bubble3D val="0"/>
            <c:extLst>
              <c:ext xmlns:c16="http://schemas.microsoft.com/office/drawing/2014/chart" uri="{C3380CC4-5D6E-409C-BE32-E72D297353CC}">
                <c16:uniqueId val="{00000014-3914-446E-BA16-56617D77AF78}"/>
              </c:ext>
            </c:extLst>
          </c:dPt>
          <c:dPt>
            <c:idx val="21"/>
            <c:bubble3D val="0"/>
            <c:extLst>
              <c:ext xmlns:c16="http://schemas.microsoft.com/office/drawing/2014/chart" uri="{C3380CC4-5D6E-409C-BE32-E72D297353CC}">
                <c16:uniqueId val="{00000015-3914-446E-BA16-56617D77AF78}"/>
              </c:ext>
            </c:extLst>
          </c:dPt>
          <c:dPt>
            <c:idx val="22"/>
            <c:bubble3D val="0"/>
            <c:extLst>
              <c:ext xmlns:c16="http://schemas.microsoft.com/office/drawing/2014/chart" uri="{C3380CC4-5D6E-409C-BE32-E72D297353CC}">
                <c16:uniqueId val="{00000016-3914-446E-BA16-56617D77AF78}"/>
              </c:ext>
            </c:extLst>
          </c:dPt>
          <c:dPt>
            <c:idx val="23"/>
            <c:bubble3D val="0"/>
            <c:extLst>
              <c:ext xmlns:c16="http://schemas.microsoft.com/office/drawing/2014/chart" uri="{C3380CC4-5D6E-409C-BE32-E72D297353CC}">
                <c16:uniqueId val="{00000017-3914-446E-BA16-56617D77AF78}"/>
              </c:ext>
            </c:extLst>
          </c:dPt>
          <c:dPt>
            <c:idx val="24"/>
            <c:bubble3D val="0"/>
            <c:extLst>
              <c:ext xmlns:c16="http://schemas.microsoft.com/office/drawing/2014/chart" uri="{C3380CC4-5D6E-409C-BE32-E72D297353CC}">
                <c16:uniqueId val="{00000018-3914-446E-BA16-56617D77AF78}"/>
              </c:ext>
            </c:extLst>
          </c:dPt>
          <c:dPt>
            <c:idx val="25"/>
            <c:bubble3D val="0"/>
            <c:extLst>
              <c:ext xmlns:c16="http://schemas.microsoft.com/office/drawing/2014/chart" uri="{C3380CC4-5D6E-409C-BE32-E72D297353CC}">
                <c16:uniqueId val="{00000019-3914-446E-BA16-56617D77AF78}"/>
              </c:ext>
            </c:extLst>
          </c:dPt>
          <c:dPt>
            <c:idx val="26"/>
            <c:bubble3D val="0"/>
            <c:extLst>
              <c:ext xmlns:c16="http://schemas.microsoft.com/office/drawing/2014/chart" uri="{C3380CC4-5D6E-409C-BE32-E72D297353CC}">
                <c16:uniqueId val="{0000001A-3914-446E-BA16-56617D77AF78}"/>
              </c:ext>
            </c:extLst>
          </c:dPt>
          <c:dPt>
            <c:idx val="27"/>
            <c:bubble3D val="0"/>
            <c:extLst>
              <c:ext xmlns:c16="http://schemas.microsoft.com/office/drawing/2014/chart" uri="{C3380CC4-5D6E-409C-BE32-E72D297353CC}">
                <c16:uniqueId val="{0000001B-3914-446E-BA16-56617D77AF78}"/>
              </c:ext>
            </c:extLst>
          </c:dPt>
          <c:dPt>
            <c:idx val="28"/>
            <c:bubble3D val="0"/>
            <c:extLst>
              <c:ext xmlns:c16="http://schemas.microsoft.com/office/drawing/2014/chart" uri="{C3380CC4-5D6E-409C-BE32-E72D297353CC}">
                <c16:uniqueId val="{0000001C-3914-446E-BA16-56617D77AF78}"/>
              </c:ext>
            </c:extLst>
          </c:dPt>
          <c:dPt>
            <c:idx val="29"/>
            <c:bubble3D val="0"/>
            <c:extLst>
              <c:ext xmlns:c16="http://schemas.microsoft.com/office/drawing/2014/chart" uri="{C3380CC4-5D6E-409C-BE32-E72D297353CC}">
                <c16:uniqueId val="{0000001D-3914-446E-BA16-56617D77AF78}"/>
              </c:ext>
            </c:extLst>
          </c:dPt>
          <c:dPt>
            <c:idx val="30"/>
            <c:bubble3D val="0"/>
            <c:extLst>
              <c:ext xmlns:c16="http://schemas.microsoft.com/office/drawing/2014/chart" uri="{C3380CC4-5D6E-409C-BE32-E72D297353CC}">
                <c16:uniqueId val="{0000001E-3914-446E-BA16-56617D77AF78}"/>
              </c:ext>
            </c:extLst>
          </c:dPt>
          <c:dPt>
            <c:idx val="31"/>
            <c:bubble3D val="0"/>
            <c:extLst>
              <c:ext xmlns:c16="http://schemas.microsoft.com/office/drawing/2014/chart" uri="{C3380CC4-5D6E-409C-BE32-E72D297353CC}">
                <c16:uniqueId val="{0000001F-3914-446E-BA16-56617D77AF78}"/>
              </c:ext>
            </c:extLst>
          </c:dPt>
          <c:dPt>
            <c:idx val="32"/>
            <c:bubble3D val="0"/>
            <c:extLst>
              <c:ext xmlns:c16="http://schemas.microsoft.com/office/drawing/2014/chart" uri="{C3380CC4-5D6E-409C-BE32-E72D297353CC}">
                <c16:uniqueId val="{00000020-3914-446E-BA16-56617D77AF78}"/>
              </c:ext>
            </c:extLst>
          </c:dPt>
          <c:dPt>
            <c:idx val="33"/>
            <c:bubble3D val="0"/>
            <c:extLst>
              <c:ext xmlns:c16="http://schemas.microsoft.com/office/drawing/2014/chart" uri="{C3380CC4-5D6E-409C-BE32-E72D297353CC}">
                <c16:uniqueId val="{00000021-3914-446E-BA16-56617D77AF78}"/>
              </c:ext>
            </c:extLst>
          </c:dPt>
          <c:dPt>
            <c:idx val="34"/>
            <c:bubble3D val="0"/>
            <c:extLst>
              <c:ext xmlns:c16="http://schemas.microsoft.com/office/drawing/2014/chart" uri="{C3380CC4-5D6E-409C-BE32-E72D297353CC}">
                <c16:uniqueId val="{00000022-3914-446E-BA16-56617D77AF78}"/>
              </c:ext>
            </c:extLst>
          </c:dPt>
          <c:dPt>
            <c:idx val="35"/>
            <c:bubble3D val="0"/>
            <c:extLst>
              <c:ext xmlns:c16="http://schemas.microsoft.com/office/drawing/2014/chart" uri="{C3380CC4-5D6E-409C-BE32-E72D297353CC}">
                <c16:uniqueId val="{00000023-3914-446E-BA16-56617D77AF78}"/>
              </c:ext>
            </c:extLst>
          </c:dPt>
          <c:dPt>
            <c:idx val="36"/>
            <c:bubble3D val="0"/>
            <c:extLst>
              <c:ext xmlns:c16="http://schemas.microsoft.com/office/drawing/2014/chart" uri="{C3380CC4-5D6E-409C-BE32-E72D297353CC}">
                <c16:uniqueId val="{00000024-3914-446E-BA16-56617D77AF78}"/>
              </c:ext>
            </c:extLst>
          </c:dPt>
          <c:dPt>
            <c:idx val="37"/>
            <c:bubble3D val="0"/>
            <c:extLst>
              <c:ext xmlns:c16="http://schemas.microsoft.com/office/drawing/2014/chart" uri="{C3380CC4-5D6E-409C-BE32-E72D297353CC}">
                <c16:uniqueId val="{00000025-3914-446E-BA16-56617D77AF78}"/>
              </c:ext>
            </c:extLst>
          </c:dPt>
          <c:dPt>
            <c:idx val="38"/>
            <c:bubble3D val="0"/>
            <c:extLst>
              <c:ext xmlns:c16="http://schemas.microsoft.com/office/drawing/2014/chart" uri="{C3380CC4-5D6E-409C-BE32-E72D297353CC}">
                <c16:uniqueId val="{00000026-3914-446E-BA16-56617D77AF78}"/>
              </c:ext>
            </c:extLst>
          </c:dPt>
          <c:dPt>
            <c:idx val="39"/>
            <c:bubble3D val="0"/>
            <c:extLst>
              <c:ext xmlns:c16="http://schemas.microsoft.com/office/drawing/2014/chart" uri="{C3380CC4-5D6E-409C-BE32-E72D297353CC}">
                <c16:uniqueId val="{00000027-3914-446E-BA16-56617D77AF78}"/>
              </c:ext>
            </c:extLst>
          </c:dPt>
          <c:dPt>
            <c:idx val="40"/>
            <c:bubble3D val="0"/>
            <c:extLst>
              <c:ext xmlns:c16="http://schemas.microsoft.com/office/drawing/2014/chart" uri="{C3380CC4-5D6E-409C-BE32-E72D297353CC}">
                <c16:uniqueId val="{00000028-3914-446E-BA16-56617D77AF78}"/>
              </c:ext>
            </c:extLst>
          </c:dPt>
          <c:dPt>
            <c:idx val="41"/>
            <c:bubble3D val="0"/>
            <c:extLst>
              <c:ext xmlns:c16="http://schemas.microsoft.com/office/drawing/2014/chart" uri="{C3380CC4-5D6E-409C-BE32-E72D297353CC}">
                <c16:uniqueId val="{00000029-3914-446E-BA16-56617D77AF78}"/>
              </c:ext>
            </c:extLst>
          </c:dPt>
          <c:dPt>
            <c:idx val="42"/>
            <c:bubble3D val="0"/>
            <c:extLst>
              <c:ext xmlns:c16="http://schemas.microsoft.com/office/drawing/2014/chart" uri="{C3380CC4-5D6E-409C-BE32-E72D297353CC}">
                <c16:uniqueId val="{0000002A-3914-446E-BA16-56617D77AF78}"/>
              </c:ext>
            </c:extLst>
          </c:dPt>
          <c:dPt>
            <c:idx val="43"/>
            <c:bubble3D val="0"/>
            <c:extLst>
              <c:ext xmlns:c16="http://schemas.microsoft.com/office/drawing/2014/chart" uri="{C3380CC4-5D6E-409C-BE32-E72D297353CC}">
                <c16:uniqueId val="{0000002B-3914-446E-BA16-56617D77AF78}"/>
              </c:ext>
            </c:extLst>
          </c:dPt>
          <c:dPt>
            <c:idx val="44"/>
            <c:bubble3D val="0"/>
            <c:extLst>
              <c:ext xmlns:c16="http://schemas.microsoft.com/office/drawing/2014/chart" uri="{C3380CC4-5D6E-409C-BE32-E72D297353CC}">
                <c16:uniqueId val="{0000002C-3914-446E-BA16-56617D77AF78}"/>
              </c:ext>
            </c:extLst>
          </c:dPt>
          <c:dPt>
            <c:idx val="45"/>
            <c:bubble3D val="0"/>
            <c:extLst>
              <c:ext xmlns:c16="http://schemas.microsoft.com/office/drawing/2014/chart" uri="{C3380CC4-5D6E-409C-BE32-E72D297353CC}">
                <c16:uniqueId val="{0000002D-3914-446E-BA16-56617D77AF78}"/>
              </c:ext>
            </c:extLst>
          </c:dPt>
          <c:dPt>
            <c:idx val="46"/>
            <c:bubble3D val="0"/>
            <c:extLst>
              <c:ext xmlns:c16="http://schemas.microsoft.com/office/drawing/2014/chart" uri="{C3380CC4-5D6E-409C-BE32-E72D297353CC}">
                <c16:uniqueId val="{0000002E-3914-446E-BA16-56617D77AF78}"/>
              </c:ext>
            </c:extLst>
          </c:dPt>
          <c:dPt>
            <c:idx val="47"/>
            <c:bubble3D val="0"/>
            <c:extLst>
              <c:ext xmlns:c16="http://schemas.microsoft.com/office/drawing/2014/chart" uri="{C3380CC4-5D6E-409C-BE32-E72D297353CC}">
                <c16:uniqueId val="{0000002F-3914-446E-BA16-56617D77AF78}"/>
              </c:ext>
            </c:extLst>
          </c:dPt>
          <c:dPt>
            <c:idx val="48"/>
            <c:bubble3D val="0"/>
            <c:extLst>
              <c:ext xmlns:c16="http://schemas.microsoft.com/office/drawing/2014/chart" uri="{C3380CC4-5D6E-409C-BE32-E72D297353CC}">
                <c16:uniqueId val="{00000030-3914-446E-BA16-56617D77AF78}"/>
              </c:ext>
            </c:extLst>
          </c:dPt>
          <c:dPt>
            <c:idx val="49"/>
            <c:bubble3D val="0"/>
            <c:extLst>
              <c:ext xmlns:c16="http://schemas.microsoft.com/office/drawing/2014/chart" uri="{C3380CC4-5D6E-409C-BE32-E72D297353CC}">
                <c16:uniqueId val="{00000031-3914-446E-BA16-56617D77AF78}"/>
              </c:ext>
            </c:extLst>
          </c:dPt>
          <c:dPt>
            <c:idx val="50"/>
            <c:bubble3D val="0"/>
            <c:extLst>
              <c:ext xmlns:c16="http://schemas.microsoft.com/office/drawing/2014/chart" uri="{C3380CC4-5D6E-409C-BE32-E72D297353CC}">
                <c16:uniqueId val="{00000032-3914-446E-BA16-56617D77AF78}"/>
              </c:ext>
            </c:extLst>
          </c:dPt>
          <c:dPt>
            <c:idx val="51"/>
            <c:bubble3D val="0"/>
            <c:extLst>
              <c:ext xmlns:c16="http://schemas.microsoft.com/office/drawing/2014/chart" uri="{C3380CC4-5D6E-409C-BE32-E72D297353CC}">
                <c16:uniqueId val="{00000033-3914-446E-BA16-56617D77AF78}"/>
              </c:ext>
            </c:extLst>
          </c:dPt>
          <c:dPt>
            <c:idx val="52"/>
            <c:bubble3D val="0"/>
            <c:extLst>
              <c:ext xmlns:c16="http://schemas.microsoft.com/office/drawing/2014/chart" uri="{C3380CC4-5D6E-409C-BE32-E72D297353CC}">
                <c16:uniqueId val="{00000034-3914-446E-BA16-56617D77AF78}"/>
              </c:ext>
            </c:extLst>
          </c:dPt>
          <c:dPt>
            <c:idx val="53"/>
            <c:bubble3D val="0"/>
            <c:extLst>
              <c:ext xmlns:c16="http://schemas.microsoft.com/office/drawing/2014/chart" uri="{C3380CC4-5D6E-409C-BE32-E72D297353CC}">
                <c16:uniqueId val="{00000035-3914-446E-BA16-56617D77AF78}"/>
              </c:ext>
            </c:extLst>
          </c:dPt>
          <c:dPt>
            <c:idx val="54"/>
            <c:bubble3D val="0"/>
            <c:extLst>
              <c:ext xmlns:c16="http://schemas.microsoft.com/office/drawing/2014/chart" uri="{C3380CC4-5D6E-409C-BE32-E72D297353CC}">
                <c16:uniqueId val="{00000036-3914-446E-BA16-56617D77AF78}"/>
              </c:ext>
            </c:extLst>
          </c:dPt>
          <c:dPt>
            <c:idx val="55"/>
            <c:bubble3D val="0"/>
            <c:extLst>
              <c:ext xmlns:c16="http://schemas.microsoft.com/office/drawing/2014/chart" uri="{C3380CC4-5D6E-409C-BE32-E72D297353CC}">
                <c16:uniqueId val="{00000037-3914-446E-BA16-56617D77AF78}"/>
              </c:ext>
            </c:extLst>
          </c:dPt>
          <c:dPt>
            <c:idx val="56"/>
            <c:bubble3D val="0"/>
            <c:extLst>
              <c:ext xmlns:c16="http://schemas.microsoft.com/office/drawing/2014/chart" uri="{C3380CC4-5D6E-409C-BE32-E72D297353CC}">
                <c16:uniqueId val="{00000038-3914-446E-BA16-56617D77AF78}"/>
              </c:ext>
            </c:extLst>
          </c:dPt>
          <c:dPt>
            <c:idx val="59"/>
            <c:bubble3D val="0"/>
            <c:extLst>
              <c:ext xmlns:c16="http://schemas.microsoft.com/office/drawing/2014/chart" uri="{C3380CC4-5D6E-409C-BE32-E72D297353CC}">
                <c16:uniqueId val="{00000039-3914-446E-BA16-56617D77AF78}"/>
              </c:ext>
            </c:extLst>
          </c:dPt>
          <c:dPt>
            <c:idx val="60"/>
            <c:bubble3D val="0"/>
            <c:extLst>
              <c:ext xmlns:c16="http://schemas.microsoft.com/office/drawing/2014/chart" uri="{C3380CC4-5D6E-409C-BE32-E72D297353CC}">
                <c16:uniqueId val="{0000003A-3914-446E-BA16-56617D77AF78}"/>
              </c:ext>
            </c:extLst>
          </c:dPt>
          <c:dPt>
            <c:idx val="62"/>
            <c:bubble3D val="0"/>
            <c:extLst>
              <c:ext xmlns:c16="http://schemas.microsoft.com/office/drawing/2014/chart" uri="{C3380CC4-5D6E-409C-BE32-E72D297353CC}">
                <c16:uniqueId val="{0000003B-3914-446E-BA16-56617D77AF78}"/>
              </c:ext>
            </c:extLst>
          </c:dPt>
          <c:dPt>
            <c:idx val="71"/>
            <c:bubble3D val="0"/>
            <c:extLst>
              <c:ext xmlns:c16="http://schemas.microsoft.com/office/drawing/2014/chart" uri="{C3380CC4-5D6E-409C-BE32-E72D297353CC}">
                <c16:uniqueId val="{0000003C-3914-446E-BA16-56617D77AF78}"/>
              </c:ext>
            </c:extLst>
          </c:dPt>
          <c:dPt>
            <c:idx val="72"/>
            <c:bubble3D val="0"/>
            <c:extLst>
              <c:ext xmlns:c16="http://schemas.microsoft.com/office/drawing/2014/chart" uri="{C3380CC4-5D6E-409C-BE32-E72D297353CC}">
                <c16:uniqueId val="{0000003D-3914-446E-BA16-56617D77AF78}"/>
              </c:ext>
            </c:extLst>
          </c:dPt>
          <c:dPt>
            <c:idx val="74"/>
            <c:bubble3D val="0"/>
            <c:extLst>
              <c:ext xmlns:c16="http://schemas.microsoft.com/office/drawing/2014/chart" uri="{C3380CC4-5D6E-409C-BE32-E72D297353CC}">
                <c16:uniqueId val="{0000003E-3914-446E-BA16-56617D77AF78}"/>
              </c:ext>
            </c:extLst>
          </c:dPt>
          <c:dLbls>
            <c:dLbl>
              <c:idx val="2"/>
              <c:layout>
                <c:manualLayout>
                  <c:x val="0"/>
                  <c:y val="-3.5277728780932278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14-446E-BA16-56617D77AF78}"/>
                </c:ext>
              </c:extLst>
            </c:dLbl>
            <c:dLbl>
              <c:idx val="14"/>
              <c:layout>
                <c:manualLayout>
                  <c:x val="-5.7727282445670443E-2"/>
                  <c:y val="-7.4083230439957737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14-446E-BA16-56617D77AF78}"/>
                </c:ext>
              </c:extLst>
            </c:dLbl>
            <c:dLbl>
              <c:idx val="26"/>
              <c:layout>
                <c:manualLayout>
                  <c:x val="-2.5656569975853531E-2"/>
                  <c:y val="-6.3499911805678058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914-446E-BA16-56617D77AF78}"/>
                </c:ext>
              </c:extLst>
            </c:dLbl>
            <c:dLbl>
              <c:idx val="38"/>
              <c:layout>
                <c:manualLayout>
                  <c:x val="1.9242427481890069E-2"/>
                  <c:y val="-7.4083230439957723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914-446E-BA16-56617D77AF78}"/>
                </c:ext>
              </c:extLst>
            </c:dLbl>
            <c:dLbl>
              <c:idx val="50"/>
              <c:layout>
                <c:manualLayout>
                  <c:x val="-6.4141424939635396E-3"/>
                  <c:y val="-7.4083230439957737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914-446E-BA16-56617D77AF78}"/>
                </c:ext>
              </c:extLst>
            </c:dLbl>
            <c:dLbl>
              <c:idx val="62"/>
              <c:layout>
                <c:manualLayout>
                  <c:x val="-2.7794617473841324E-2"/>
                  <c:y val="-7.0555457561864515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914-446E-BA16-56617D77AF78}"/>
                </c:ext>
              </c:extLst>
            </c:dLbl>
            <c:dLbl>
              <c:idx val="74"/>
              <c:layout>
                <c:manualLayout>
                  <c:x val="0"/>
                  <c:y val="-5.9972138927584823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914-446E-BA16-56617D77AF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'F33-34'!$A$7:$B$81</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2017</c:v>
                  </c:pt>
                  <c:pt idx="12">
                    <c:v>2018</c:v>
                  </c:pt>
                  <c:pt idx="24">
                    <c:v>2019</c:v>
                  </c:pt>
                  <c:pt idx="36">
                    <c:v>2020</c:v>
                  </c:pt>
                  <c:pt idx="48">
                    <c:v>2021</c:v>
                  </c:pt>
                  <c:pt idx="60">
                    <c:v>2022</c:v>
                  </c:pt>
                  <c:pt idx="72">
                    <c:v>2023</c:v>
                  </c:pt>
                </c:lvl>
              </c:multiLvlStrCache>
            </c:multiLvlStrRef>
          </c:cat>
          <c:val>
            <c:numRef>
              <c:f>'F33-34'!$G$7:$G$81</c:f>
              <c:numCache>
                <c:formatCode>0.00</c:formatCode>
                <c:ptCount val="75"/>
                <c:pt idx="0">
                  <c:v>22.571924779884601</c:v>
                </c:pt>
                <c:pt idx="1">
                  <c:v>22.4259381164483</c:v>
                </c:pt>
                <c:pt idx="2">
                  <c:v>22.167795324350902</c:v>
                </c:pt>
                <c:pt idx="3">
                  <c:v>22.1422037052801</c:v>
                </c:pt>
                <c:pt idx="4">
                  <c:v>22.0106231416732</c:v>
                </c:pt>
                <c:pt idx="5">
                  <c:v>21.791315145783098</c:v>
                </c:pt>
                <c:pt idx="6">
                  <c:v>21.587132571009601</c:v>
                </c:pt>
                <c:pt idx="7">
                  <c:v>21.566319453750999</c:v>
                </c:pt>
                <c:pt idx="8">
                  <c:v>21.797389871223999</c:v>
                </c:pt>
                <c:pt idx="9">
                  <c:v>21.831720249769301</c:v>
                </c:pt>
                <c:pt idx="10">
                  <c:v>21.713275230045699</c:v>
                </c:pt>
                <c:pt idx="11">
                  <c:v>21.7792136833122</c:v>
                </c:pt>
                <c:pt idx="12">
                  <c:v>22.462875476537999</c:v>
                </c:pt>
                <c:pt idx="13">
                  <c:v>23.411800828697501</c:v>
                </c:pt>
                <c:pt idx="14">
                  <c:v>23.652245313997</c:v>
                </c:pt>
                <c:pt idx="15">
                  <c:v>23.846636087280199</c:v>
                </c:pt>
                <c:pt idx="16">
                  <c:v>24.190259040817999</c:v>
                </c:pt>
                <c:pt idx="17">
                  <c:v>24.471905122494999</c:v>
                </c:pt>
                <c:pt idx="18">
                  <c:v>24.698313040755</c:v>
                </c:pt>
                <c:pt idx="19">
                  <c:v>25.084767982311501</c:v>
                </c:pt>
                <c:pt idx="20">
                  <c:v>25.309719456315001</c:v>
                </c:pt>
                <c:pt idx="21">
                  <c:v>25.492068733973099</c:v>
                </c:pt>
                <c:pt idx="22">
                  <c:v>25.3306691831305</c:v>
                </c:pt>
                <c:pt idx="23">
                  <c:v>24.8649843225711</c:v>
                </c:pt>
                <c:pt idx="24">
                  <c:v>24.770738117808399</c:v>
                </c:pt>
                <c:pt idx="25">
                  <c:v>25.286191977147499</c:v>
                </c:pt>
                <c:pt idx="26">
                  <c:v>25.776103610772001</c:v>
                </c:pt>
                <c:pt idx="27">
                  <c:v>25.619131612407401</c:v>
                </c:pt>
                <c:pt idx="28">
                  <c:v>25.696218076193201</c:v>
                </c:pt>
                <c:pt idx="29">
                  <c:v>25.503087685055402</c:v>
                </c:pt>
                <c:pt idx="30">
                  <c:v>25.4198180756329</c:v>
                </c:pt>
                <c:pt idx="31">
                  <c:v>25.249551461940801</c:v>
                </c:pt>
                <c:pt idx="32">
                  <c:v>25.159989782415099</c:v>
                </c:pt>
                <c:pt idx="33">
                  <c:v>24.999911227684699</c:v>
                </c:pt>
                <c:pt idx="34">
                  <c:v>24.7877524060528</c:v>
                </c:pt>
                <c:pt idx="35">
                  <c:v>24.813957506415601</c:v>
                </c:pt>
                <c:pt idx="36">
                  <c:v>24.820844041524801</c:v>
                </c:pt>
                <c:pt idx="37">
                  <c:v>24.536696127902299</c:v>
                </c:pt>
                <c:pt idx="38">
                  <c:v>22.846272726070701</c:v>
                </c:pt>
                <c:pt idx="39">
                  <c:v>19.443533400378701</c:v>
                </c:pt>
                <c:pt idx="40">
                  <c:v>20.599748671264798</c:v>
                </c:pt>
                <c:pt idx="41">
                  <c:v>22.098027747047901</c:v>
                </c:pt>
                <c:pt idx="42">
                  <c:v>23.167398007049101</c:v>
                </c:pt>
                <c:pt idx="43">
                  <c:v>23.034138362716099</c:v>
                </c:pt>
                <c:pt idx="44">
                  <c:v>22.818905811166999</c:v>
                </c:pt>
                <c:pt idx="45">
                  <c:v>22.478171774158</c:v>
                </c:pt>
                <c:pt idx="46">
                  <c:v>21.5822854045607</c:v>
                </c:pt>
                <c:pt idx="47">
                  <c:v>21.668052461540402</c:v>
                </c:pt>
                <c:pt idx="48">
                  <c:v>22.609247811186201</c:v>
                </c:pt>
                <c:pt idx="49">
                  <c:v>23.392643673462601</c:v>
                </c:pt>
                <c:pt idx="50">
                  <c:v>23.7622746534181</c:v>
                </c:pt>
                <c:pt idx="51">
                  <c:v>23.724133157676398</c:v>
                </c:pt>
                <c:pt idx="52">
                  <c:v>23.737006101647701</c:v>
                </c:pt>
                <c:pt idx="53">
                  <c:v>23.613647413002798</c:v>
                </c:pt>
                <c:pt idx="54">
                  <c:v>23.381841902489299</c:v>
                </c:pt>
                <c:pt idx="55">
                  <c:v>23.246935401580899</c:v>
                </c:pt>
                <c:pt idx="56">
                  <c:v>23.018481323278699</c:v>
                </c:pt>
                <c:pt idx="57">
                  <c:v>22.730318406348701</c:v>
                </c:pt>
                <c:pt idx="58">
                  <c:v>22.448224343095401</c:v>
                </c:pt>
                <c:pt idx="59">
                  <c:v>22.7399300502186</c:v>
                </c:pt>
                <c:pt idx="60">
                  <c:v>23.034721353336899</c:v>
                </c:pt>
                <c:pt idx="61">
                  <c:v>23.036114402319299</c:v>
                </c:pt>
                <c:pt idx="62">
                  <c:v>23.410820936073101</c:v>
                </c:pt>
                <c:pt idx="63">
                  <c:v>23.520098901887</c:v>
                </c:pt>
                <c:pt idx="64">
                  <c:v>23.6983619193328</c:v>
                </c:pt>
                <c:pt idx="65">
                  <c:v>23.758548010599402</c:v>
                </c:pt>
                <c:pt idx="66">
                  <c:v>23.538026645074801</c:v>
                </c:pt>
                <c:pt idx="67">
                  <c:v>23.348735570243701</c:v>
                </c:pt>
                <c:pt idx="68">
                  <c:v>22.856826068600601</c:v>
                </c:pt>
                <c:pt idx="69">
                  <c:v>22.969075627269099</c:v>
                </c:pt>
                <c:pt idx="70">
                  <c:v>22.7940436306768</c:v>
                </c:pt>
                <c:pt idx="71">
                  <c:v>22.422318178983399</c:v>
                </c:pt>
                <c:pt idx="72">
                  <c:v>22.5108043122653</c:v>
                </c:pt>
                <c:pt idx="73">
                  <c:v>22.452862277382899</c:v>
                </c:pt>
                <c:pt idx="74">
                  <c:v>22.523750677628101</c:v>
                </c:pt>
              </c:numCache>
            </c:numRef>
          </c:val>
          <c:smooth val="0"/>
          <c:extLst>
            <c:ext xmlns:c16="http://schemas.microsoft.com/office/drawing/2014/chart" uri="{C3380CC4-5D6E-409C-BE32-E72D297353CC}">
              <c16:uniqueId val="{0000003F-3914-446E-BA16-56617D77AF78}"/>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3914-446E-BA16-56617D77AF78}"/>
              </c:ext>
            </c:extLst>
          </c:dPt>
          <c:dPt>
            <c:idx val="1"/>
            <c:bubble3D val="0"/>
            <c:extLst>
              <c:ext xmlns:c16="http://schemas.microsoft.com/office/drawing/2014/chart" uri="{C3380CC4-5D6E-409C-BE32-E72D297353CC}">
                <c16:uniqueId val="{00000041-3914-446E-BA16-56617D77AF78}"/>
              </c:ext>
            </c:extLst>
          </c:dPt>
          <c:dPt>
            <c:idx val="2"/>
            <c:bubble3D val="0"/>
            <c:extLst>
              <c:ext xmlns:c16="http://schemas.microsoft.com/office/drawing/2014/chart" uri="{C3380CC4-5D6E-409C-BE32-E72D297353CC}">
                <c16:uniqueId val="{00000042-3914-446E-BA16-56617D77AF78}"/>
              </c:ext>
            </c:extLst>
          </c:dPt>
          <c:dPt>
            <c:idx val="3"/>
            <c:bubble3D val="0"/>
            <c:extLst>
              <c:ext xmlns:c16="http://schemas.microsoft.com/office/drawing/2014/chart" uri="{C3380CC4-5D6E-409C-BE32-E72D297353CC}">
                <c16:uniqueId val="{00000043-3914-446E-BA16-56617D77AF78}"/>
              </c:ext>
            </c:extLst>
          </c:dPt>
          <c:dPt>
            <c:idx val="4"/>
            <c:bubble3D val="0"/>
            <c:extLst>
              <c:ext xmlns:c16="http://schemas.microsoft.com/office/drawing/2014/chart" uri="{C3380CC4-5D6E-409C-BE32-E72D297353CC}">
                <c16:uniqueId val="{00000044-3914-446E-BA16-56617D77AF78}"/>
              </c:ext>
            </c:extLst>
          </c:dPt>
          <c:dPt>
            <c:idx val="5"/>
            <c:bubble3D val="0"/>
            <c:extLst>
              <c:ext xmlns:c16="http://schemas.microsoft.com/office/drawing/2014/chart" uri="{C3380CC4-5D6E-409C-BE32-E72D297353CC}">
                <c16:uniqueId val="{00000045-3914-446E-BA16-56617D77AF78}"/>
              </c:ext>
            </c:extLst>
          </c:dPt>
          <c:dPt>
            <c:idx val="6"/>
            <c:bubble3D val="0"/>
            <c:extLst>
              <c:ext xmlns:c16="http://schemas.microsoft.com/office/drawing/2014/chart" uri="{C3380CC4-5D6E-409C-BE32-E72D297353CC}">
                <c16:uniqueId val="{00000046-3914-446E-BA16-56617D77AF78}"/>
              </c:ext>
            </c:extLst>
          </c:dPt>
          <c:dPt>
            <c:idx val="7"/>
            <c:bubble3D val="0"/>
            <c:extLst>
              <c:ext xmlns:c16="http://schemas.microsoft.com/office/drawing/2014/chart" uri="{C3380CC4-5D6E-409C-BE32-E72D297353CC}">
                <c16:uniqueId val="{00000047-3914-446E-BA16-56617D77AF78}"/>
              </c:ext>
            </c:extLst>
          </c:dPt>
          <c:dPt>
            <c:idx val="8"/>
            <c:bubble3D val="0"/>
            <c:extLst>
              <c:ext xmlns:c16="http://schemas.microsoft.com/office/drawing/2014/chart" uri="{C3380CC4-5D6E-409C-BE32-E72D297353CC}">
                <c16:uniqueId val="{00000048-3914-446E-BA16-56617D77AF78}"/>
              </c:ext>
            </c:extLst>
          </c:dPt>
          <c:dPt>
            <c:idx val="9"/>
            <c:bubble3D val="0"/>
            <c:extLst>
              <c:ext xmlns:c16="http://schemas.microsoft.com/office/drawing/2014/chart" uri="{C3380CC4-5D6E-409C-BE32-E72D297353CC}">
                <c16:uniqueId val="{00000049-3914-446E-BA16-56617D77AF78}"/>
              </c:ext>
            </c:extLst>
          </c:dPt>
          <c:dPt>
            <c:idx val="10"/>
            <c:bubble3D val="0"/>
            <c:extLst>
              <c:ext xmlns:c16="http://schemas.microsoft.com/office/drawing/2014/chart" uri="{C3380CC4-5D6E-409C-BE32-E72D297353CC}">
                <c16:uniqueId val="{0000004A-3914-446E-BA16-56617D77AF78}"/>
              </c:ext>
            </c:extLst>
          </c:dPt>
          <c:dPt>
            <c:idx val="11"/>
            <c:bubble3D val="0"/>
            <c:extLst>
              <c:ext xmlns:c16="http://schemas.microsoft.com/office/drawing/2014/chart" uri="{C3380CC4-5D6E-409C-BE32-E72D297353CC}">
                <c16:uniqueId val="{0000004B-3914-446E-BA16-56617D77AF78}"/>
              </c:ext>
            </c:extLst>
          </c:dPt>
          <c:dPt>
            <c:idx val="12"/>
            <c:bubble3D val="0"/>
            <c:extLst>
              <c:ext xmlns:c16="http://schemas.microsoft.com/office/drawing/2014/chart" uri="{C3380CC4-5D6E-409C-BE32-E72D297353CC}">
                <c16:uniqueId val="{0000004C-3914-446E-BA16-56617D77AF78}"/>
              </c:ext>
            </c:extLst>
          </c:dPt>
          <c:dPt>
            <c:idx val="13"/>
            <c:bubble3D val="0"/>
            <c:extLst>
              <c:ext xmlns:c16="http://schemas.microsoft.com/office/drawing/2014/chart" uri="{C3380CC4-5D6E-409C-BE32-E72D297353CC}">
                <c16:uniqueId val="{0000004D-3914-446E-BA16-56617D77AF78}"/>
              </c:ext>
            </c:extLst>
          </c:dPt>
          <c:dPt>
            <c:idx val="14"/>
            <c:bubble3D val="0"/>
            <c:extLst>
              <c:ext xmlns:c16="http://schemas.microsoft.com/office/drawing/2014/chart" uri="{C3380CC4-5D6E-409C-BE32-E72D297353CC}">
                <c16:uniqueId val="{0000004E-3914-446E-BA16-56617D77AF78}"/>
              </c:ext>
            </c:extLst>
          </c:dPt>
          <c:dPt>
            <c:idx val="15"/>
            <c:bubble3D val="0"/>
            <c:extLst>
              <c:ext xmlns:c16="http://schemas.microsoft.com/office/drawing/2014/chart" uri="{C3380CC4-5D6E-409C-BE32-E72D297353CC}">
                <c16:uniqueId val="{0000004F-3914-446E-BA16-56617D77AF78}"/>
              </c:ext>
            </c:extLst>
          </c:dPt>
          <c:dPt>
            <c:idx val="16"/>
            <c:bubble3D val="0"/>
            <c:extLst>
              <c:ext xmlns:c16="http://schemas.microsoft.com/office/drawing/2014/chart" uri="{C3380CC4-5D6E-409C-BE32-E72D297353CC}">
                <c16:uniqueId val="{00000050-3914-446E-BA16-56617D77AF78}"/>
              </c:ext>
            </c:extLst>
          </c:dPt>
          <c:dPt>
            <c:idx val="17"/>
            <c:bubble3D val="0"/>
            <c:extLst>
              <c:ext xmlns:c16="http://schemas.microsoft.com/office/drawing/2014/chart" uri="{C3380CC4-5D6E-409C-BE32-E72D297353CC}">
                <c16:uniqueId val="{00000051-3914-446E-BA16-56617D77AF78}"/>
              </c:ext>
            </c:extLst>
          </c:dPt>
          <c:dPt>
            <c:idx val="18"/>
            <c:bubble3D val="0"/>
            <c:extLst>
              <c:ext xmlns:c16="http://schemas.microsoft.com/office/drawing/2014/chart" uri="{C3380CC4-5D6E-409C-BE32-E72D297353CC}">
                <c16:uniqueId val="{00000052-3914-446E-BA16-56617D77AF78}"/>
              </c:ext>
            </c:extLst>
          </c:dPt>
          <c:dPt>
            <c:idx val="19"/>
            <c:bubble3D val="0"/>
            <c:extLst>
              <c:ext xmlns:c16="http://schemas.microsoft.com/office/drawing/2014/chart" uri="{C3380CC4-5D6E-409C-BE32-E72D297353CC}">
                <c16:uniqueId val="{00000053-3914-446E-BA16-56617D77AF78}"/>
              </c:ext>
            </c:extLst>
          </c:dPt>
          <c:dPt>
            <c:idx val="20"/>
            <c:bubble3D val="0"/>
            <c:extLst>
              <c:ext xmlns:c16="http://schemas.microsoft.com/office/drawing/2014/chart" uri="{C3380CC4-5D6E-409C-BE32-E72D297353CC}">
                <c16:uniqueId val="{00000054-3914-446E-BA16-56617D77AF78}"/>
              </c:ext>
            </c:extLst>
          </c:dPt>
          <c:dPt>
            <c:idx val="21"/>
            <c:bubble3D val="0"/>
            <c:extLst>
              <c:ext xmlns:c16="http://schemas.microsoft.com/office/drawing/2014/chart" uri="{C3380CC4-5D6E-409C-BE32-E72D297353CC}">
                <c16:uniqueId val="{00000055-3914-446E-BA16-56617D77AF78}"/>
              </c:ext>
            </c:extLst>
          </c:dPt>
          <c:dPt>
            <c:idx val="22"/>
            <c:bubble3D val="0"/>
            <c:extLst>
              <c:ext xmlns:c16="http://schemas.microsoft.com/office/drawing/2014/chart" uri="{C3380CC4-5D6E-409C-BE32-E72D297353CC}">
                <c16:uniqueId val="{00000056-3914-446E-BA16-56617D77AF78}"/>
              </c:ext>
            </c:extLst>
          </c:dPt>
          <c:dPt>
            <c:idx val="23"/>
            <c:bubble3D val="0"/>
            <c:extLst>
              <c:ext xmlns:c16="http://schemas.microsoft.com/office/drawing/2014/chart" uri="{C3380CC4-5D6E-409C-BE32-E72D297353CC}">
                <c16:uniqueId val="{00000057-3914-446E-BA16-56617D77AF78}"/>
              </c:ext>
            </c:extLst>
          </c:dPt>
          <c:dPt>
            <c:idx val="24"/>
            <c:bubble3D val="0"/>
            <c:extLst>
              <c:ext xmlns:c16="http://schemas.microsoft.com/office/drawing/2014/chart" uri="{C3380CC4-5D6E-409C-BE32-E72D297353CC}">
                <c16:uniqueId val="{00000058-3914-446E-BA16-56617D77AF78}"/>
              </c:ext>
            </c:extLst>
          </c:dPt>
          <c:dPt>
            <c:idx val="25"/>
            <c:bubble3D val="0"/>
            <c:extLst>
              <c:ext xmlns:c16="http://schemas.microsoft.com/office/drawing/2014/chart" uri="{C3380CC4-5D6E-409C-BE32-E72D297353CC}">
                <c16:uniqueId val="{00000059-3914-446E-BA16-56617D77AF78}"/>
              </c:ext>
            </c:extLst>
          </c:dPt>
          <c:dPt>
            <c:idx val="26"/>
            <c:bubble3D val="0"/>
            <c:extLst>
              <c:ext xmlns:c16="http://schemas.microsoft.com/office/drawing/2014/chart" uri="{C3380CC4-5D6E-409C-BE32-E72D297353CC}">
                <c16:uniqueId val="{0000005A-3914-446E-BA16-56617D77AF78}"/>
              </c:ext>
            </c:extLst>
          </c:dPt>
          <c:dPt>
            <c:idx val="27"/>
            <c:bubble3D val="0"/>
            <c:extLst>
              <c:ext xmlns:c16="http://schemas.microsoft.com/office/drawing/2014/chart" uri="{C3380CC4-5D6E-409C-BE32-E72D297353CC}">
                <c16:uniqueId val="{0000005B-3914-446E-BA16-56617D77AF78}"/>
              </c:ext>
            </c:extLst>
          </c:dPt>
          <c:dPt>
            <c:idx val="28"/>
            <c:bubble3D val="0"/>
            <c:extLst>
              <c:ext xmlns:c16="http://schemas.microsoft.com/office/drawing/2014/chart" uri="{C3380CC4-5D6E-409C-BE32-E72D297353CC}">
                <c16:uniqueId val="{0000005C-3914-446E-BA16-56617D77AF78}"/>
              </c:ext>
            </c:extLst>
          </c:dPt>
          <c:dPt>
            <c:idx val="29"/>
            <c:bubble3D val="0"/>
            <c:extLst>
              <c:ext xmlns:c16="http://schemas.microsoft.com/office/drawing/2014/chart" uri="{C3380CC4-5D6E-409C-BE32-E72D297353CC}">
                <c16:uniqueId val="{0000005D-3914-446E-BA16-56617D77AF78}"/>
              </c:ext>
            </c:extLst>
          </c:dPt>
          <c:dPt>
            <c:idx val="30"/>
            <c:bubble3D val="0"/>
            <c:extLst>
              <c:ext xmlns:c16="http://schemas.microsoft.com/office/drawing/2014/chart" uri="{C3380CC4-5D6E-409C-BE32-E72D297353CC}">
                <c16:uniqueId val="{0000005E-3914-446E-BA16-56617D77AF78}"/>
              </c:ext>
            </c:extLst>
          </c:dPt>
          <c:dPt>
            <c:idx val="31"/>
            <c:bubble3D val="0"/>
            <c:extLst>
              <c:ext xmlns:c16="http://schemas.microsoft.com/office/drawing/2014/chart" uri="{C3380CC4-5D6E-409C-BE32-E72D297353CC}">
                <c16:uniqueId val="{0000005F-3914-446E-BA16-56617D77AF78}"/>
              </c:ext>
            </c:extLst>
          </c:dPt>
          <c:dPt>
            <c:idx val="32"/>
            <c:bubble3D val="0"/>
            <c:extLst>
              <c:ext xmlns:c16="http://schemas.microsoft.com/office/drawing/2014/chart" uri="{C3380CC4-5D6E-409C-BE32-E72D297353CC}">
                <c16:uniqueId val="{00000060-3914-446E-BA16-56617D77AF78}"/>
              </c:ext>
            </c:extLst>
          </c:dPt>
          <c:dPt>
            <c:idx val="33"/>
            <c:bubble3D val="0"/>
            <c:extLst>
              <c:ext xmlns:c16="http://schemas.microsoft.com/office/drawing/2014/chart" uri="{C3380CC4-5D6E-409C-BE32-E72D297353CC}">
                <c16:uniqueId val="{00000061-3914-446E-BA16-56617D77AF78}"/>
              </c:ext>
            </c:extLst>
          </c:dPt>
          <c:dPt>
            <c:idx val="34"/>
            <c:bubble3D val="0"/>
            <c:extLst>
              <c:ext xmlns:c16="http://schemas.microsoft.com/office/drawing/2014/chart" uri="{C3380CC4-5D6E-409C-BE32-E72D297353CC}">
                <c16:uniqueId val="{00000062-3914-446E-BA16-56617D77AF78}"/>
              </c:ext>
            </c:extLst>
          </c:dPt>
          <c:dPt>
            <c:idx val="35"/>
            <c:bubble3D val="0"/>
            <c:extLst>
              <c:ext xmlns:c16="http://schemas.microsoft.com/office/drawing/2014/chart" uri="{C3380CC4-5D6E-409C-BE32-E72D297353CC}">
                <c16:uniqueId val="{00000063-3914-446E-BA16-56617D77AF78}"/>
              </c:ext>
            </c:extLst>
          </c:dPt>
          <c:dPt>
            <c:idx val="36"/>
            <c:bubble3D val="0"/>
            <c:extLst>
              <c:ext xmlns:c16="http://schemas.microsoft.com/office/drawing/2014/chart" uri="{C3380CC4-5D6E-409C-BE32-E72D297353CC}">
                <c16:uniqueId val="{00000064-3914-446E-BA16-56617D77AF78}"/>
              </c:ext>
            </c:extLst>
          </c:dPt>
          <c:dPt>
            <c:idx val="37"/>
            <c:bubble3D val="0"/>
            <c:extLst>
              <c:ext xmlns:c16="http://schemas.microsoft.com/office/drawing/2014/chart" uri="{C3380CC4-5D6E-409C-BE32-E72D297353CC}">
                <c16:uniqueId val="{00000065-3914-446E-BA16-56617D77AF78}"/>
              </c:ext>
            </c:extLst>
          </c:dPt>
          <c:dPt>
            <c:idx val="38"/>
            <c:bubble3D val="0"/>
            <c:extLst>
              <c:ext xmlns:c16="http://schemas.microsoft.com/office/drawing/2014/chart" uri="{C3380CC4-5D6E-409C-BE32-E72D297353CC}">
                <c16:uniqueId val="{00000066-3914-446E-BA16-56617D77AF78}"/>
              </c:ext>
            </c:extLst>
          </c:dPt>
          <c:dPt>
            <c:idx val="39"/>
            <c:bubble3D val="0"/>
            <c:extLst>
              <c:ext xmlns:c16="http://schemas.microsoft.com/office/drawing/2014/chart" uri="{C3380CC4-5D6E-409C-BE32-E72D297353CC}">
                <c16:uniqueId val="{00000067-3914-446E-BA16-56617D77AF78}"/>
              </c:ext>
            </c:extLst>
          </c:dPt>
          <c:dPt>
            <c:idx val="40"/>
            <c:bubble3D val="0"/>
            <c:extLst>
              <c:ext xmlns:c16="http://schemas.microsoft.com/office/drawing/2014/chart" uri="{C3380CC4-5D6E-409C-BE32-E72D297353CC}">
                <c16:uniqueId val="{00000068-3914-446E-BA16-56617D77AF78}"/>
              </c:ext>
            </c:extLst>
          </c:dPt>
          <c:dPt>
            <c:idx val="41"/>
            <c:bubble3D val="0"/>
            <c:extLst>
              <c:ext xmlns:c16="http://schemas.microsoft.com/office/drawing/2014/chart" uri="{C3380CC4-5D6E-409C-BE32-E72D297353CC}">
                <c16:uniqueId val="{00000069-3914-446E-BA16-56617D77AF78}"/>
              </c:ext>
            </c:extLst>
          </c:dPt>
          <c:dPt>
            <c:idx val="42"/>
            <c:bubble3D val="0"/>
            <c:extLst>
              <c:ext xmlns:c16="http://schemas.microsoft.com/office/drawing/2014/chart" uri="{C3380CC4-5D6E-409C-BE32-E72D297353CC}">
                <c16:uniqueId val="{0000006A-3914-446E-BA16-56617D77AF78}"/>
              </c:ext>
            </c:extLst>
          </c:dPt>
          <c:dPt>
            <c:idx val="43"/>
            <c:bubble3D val="0"/>
            <c:extLst>
              <c:ext xmlns:c16="http://schemas.microsoft.com/office/drawing/2014/chart" uri="{C3380CC4-5D6E-409C-BE32-E72D297353CC}">
                <c16:uniqueId val="{0000006B-3914-446E-BA16-56617D77AF78}"/>
              </c:ext>
            </c:extLst>
          </c:dPt>
          <c:dPt>
            <c:idx val="44"/>
            <c:bubble3D val="0"/>
            <c:extLst>
              <c:ext xmlns:c16="http://schemas.microsoft.com/office/drawing/2014/chart" uri="{C3380CC4-5D6E-409C-BE32-E72D297353CC}">
                <c16:uniqueId val="{0000006C-3914-446E-BA16-56617D77AF78}"/>
              </c:ext>
            </c:extLst>
          </c:dPt>
          <c:dPt>
            <c:idx val="45"/>
            <c:bubble3D val="0"/>
            <c:extLst>
              <c:ext xmlns:c16="http://schemas.microsoft.com/office/drawing/2014/chart" uri="{C3380CC4-5D6E-409C-BE32-E72D297353CC}">
                <c16:uniqueId val="{0000006D-3914-446E-BA16-56617D77AF78}"/>
              </c:ext>
            </c:extLst>
          </c:dPt>
          <c:dPt>
            <c:idx val="46"/>
            <c:bubble3D val="0"/>
            <c:extLst>
              <c:ext xmlns:c16="http://schemas.microsoft.com/office/drawing/2014/chart" uri="{C3380CC4-5D6E-409C-BE32-E72D297353CC}">
                <c16:uniqueId val="{0000006E-3914-446E-BA16-56617D77AF78}"/>
              </c:ext>
            </c:extLst>
          </c:dPt>
          <c:dPt>
            <c:idx val="47"/>
            <c:bubble3D val="0"/>
            <c:extLst>
              <c:ext xmlns:c16="http://schemas.microsoft.com/office/drawing/2014/chart" uri="{C3380CC4-5D6E-409C-BE32-E72D297353CC}">
                <c16:uniqueId val="{0000006F-3914-446E-BA16-56617D77AF78}"/>
              </c:ext>
            </c:extLst>
          </c:dPt>
          <c:dPt>
            <c:idx val="48"/>
            <c:bubble3D val="0"/>
            <c:extLst>
              <c:ext xmlns:c16="http://schemas.microsoft.com/office/drawing/2014/chart" uri="{C3380CC4-5D6E-409C-BE32-E72D297353CC}">
                <c16:uniqueId val="{00000070-3914-446E-BA16-56617D77AF78}"/>
              </c:ext>
            </c:extLst>
          </c:dPt>
          <c:dPt>
            <c:idx val="49"/>
            <c:bubble3D val="0"/>
            <c:extLst>
              <c:ext xmlns:c16="http://schemas.microsoft.com/office/drawing/2014/chart" uri="{C3380CC4-5D6E-409C-BE32-E72D297353CC}">
                <c16:uniqueId val="{00000071-3914-446E-BA16-56617D77AF78}"/>
              </c:ext>
            </c:extLst>
          </c:dPt>
          <c:dPt>
            <c:idx val="50"/>
            <c:bubble3D val="0"/>
            <c:extLst>
              <c:ext xmlns:c16="http://schemas.microsoft.com/office/drawing/2014/chart" uri="{C3380CC4-5D6E-409C-BE32-E72D297353CC}">
                <c16:uniqueId val="{00000072-3914-446E-BA16-56617D77AF78}"/>
              </c:ext>
            </c:extLst>
          </c:dPt>
          <c:dPt>
            <c:idx val="51"/>
            <c:bubble3D val="0"/>
            <c:extLst>
              <c:ext xmlns:c16="http://schemas.microsoft.com/office/drawing/2014/chart" uri="{C3380CC4-5D6E-409C-BE32-E72D297353CC}">
                <c16:uniqueId val="{00000073-3914-446E-BA16-56617D77AF78}"/>
              </c:ext>
            </c:extLst>
          </c:dPt>
          <c:dPt>
            <c:idx val="52"/>
            <c:bubble3D val="0"/>
            <c:extLst>
              <c:ext xmlns:c16="http://schemas.microsoft.com/office/drawing/2014/chart" uri="{C3380CC4-5D6E-409C-BE32-E72D297353CC}">
                <c16:uniqueId val="{00000074-3914-446E-BA16-56617D77AF78}"/>
              </c:ext>
            </c:extLst>
          </c:dPt>
          <c:dPt>
            <c:idx val="53"/>
            <c:bubble3D val="0"/>
            <c:extLst>
              <c:ext xmlns:c16="http://schemas.microsoft.com/office/drawing/2014/chart" uri="{C3380CC4-5D6E-409C-BE32-E72D297353CC}">
                <c16:uniqueId val="{00000075-3914-446E-BA16-56617D77AF78}"/>
              </c:ext>
            </c:extLst>
          </c:dPt>
          <c:dPt>
            <c:idx val="54"/>
            <c:bubble3D val="0"/>
            <c:extLst>
              <c:ext xmlns:c16="http://schemas.microsoft.com/office/drawing/2014/chart" uri="{C3380CC4-5D6E-409C-BE32-E72D297353CC}">
                <c16:uniqueId val="{00000076-3914-446E-BA16-56617D77AF78}"/>
              </c:ext>
            </c:extLst>
          </c:dPt>
          <c:dPt>
            <c:idx val="55"/>
            <c:bubble3D val="0"/>
            <c:extLst>
              <c:ext xmlns:c16="http://schemas.microsoft.com/office/drawing/2014/chart" uri="{C3380CC4-5D6E-409C-BE32-E72D297353CC}">
                <c16:uniqueId val="{00000077-3914-446E-BA16-56617D77AF78}"/>
              </c:ext>
            </c:extLst>
          </c:dPt>
          <c:dPt>
            <c:idx val="56"/>
            <c:bubble3D val="0"/>
            <c:extLst>
              <c:ext xmlns:c16="http://schemas.microsoft.com/office/drawing/2014/chart" uri="{C3380CC4-5D6E-409C-BE32-E72D297353CC}">
                <c16:uniqueId val="{00000078-3914-446E-BA16-56617D77AF78}"/>
              </c:ext>
            </c:extLst>
          </c:dPt>
          <c:dPt>
            <c:idx val="59"/>
            <c:bubble3D val="0"/>
            <c:extLst>
              <c:ext xmlns:c16="http://schemas.microsoft.com/office/drawing/2014/chart" uri="{C3380CC4-5D6E-409C-BE32-E72D297353CC}">
                <c16:uniqueId val="{00000079-3914-446E-BA16-56617D77AF78}"/>
              </c:ext>
            </c:extLst>
          </c:dPt>
          <c:dPt>
            <c:idx val="60"/>
            <c:bubble3D val="0"/>
            <c:extLst>
              <c:ext xmlns:c16="http://schemas.microsoft.com/office/drawing/2014/chart" uri="{C3380CC4-5D6E-409C-BE32-E72D297353CC}">
                <c16:uniqueId val="{0000007A-3914-446E-BA16-56617D77AF78}"/>
              </c:ext>
            </c:extLst>
          </c:dPt>
          <c:dPt>
            <c:idx val="62"/>
            <c:bubble3D val="0"/>
            <c:extLst>
              <c:ext xmlns:c16="http://schemas.microsoft.com/office/drawing/2014/chart" uri="{C3380CC4-5D6E-409C-BE32-E72D297353CC}">
                <c16:uniqueId val="{0000007B-3914-446E-BA16-56617D77AF78}"/>
              </c:ext>
            </c:extLst>
          </c:dPt>
          <c:dPt>
            <c:idx val="71"/>
            <c:bubble3D val="0"/>
            <c:extLst>
              <c:ext xmlns:c16="http://schemas.microsoft.com/office/drawing/2014/chart" uri="{C3380CC4-5D6E-409C-BE32-E72D297353CC}">
                <c16:uniqueId val="{0000007C-3914-446E-BA16-56617D77AF78}"/>
              </c:ext>
            </c:extLst>
          </c:dPt>
          <c:dPt>
            <c:idx val="72"/>
            <c:bubble3D val="0"/>
            <c:extLst>
              <c:ext xmlns:c16="http://schemas.microsoft.com/office/drawing/2014/chart" uri="{C3380CC4-5D6E-409C-BE32-E72D297353CC}">
                <c16:uniqueId val="{0000007D-3914-446E-BA16-56617D77AF78}"/>
              </c:ext>
            </c:extLst>
          </c:dPt>
          <c:dPt>
            <c:idx val="74"/>
            <c:bubble3D val="0"/>
            <c:extLst>
              <c:ext xmlns:c16="http://schemas.microsoft.com/office/drawing/2014/chart" uri="{C3380CC4-5D6E-409C-BE32-E72D297353CC}">
                <c16:uniqueId val="{0000007E-3914-446E-BA16-56617D77AF78}"/>
              </c:ext>
            </c:extLst>
          </c:dPt>
          <c:dLbls>
            <c:dLbl>
              <c:idx val="2"/>
              <c:layout>
                <c:manualLayout>
                  <c:x val="-1.0690237489938971E-2"/>
                  <c:y val="8.1138776196144166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3914-446E-BA16-56617D77AF78}"/>
                </c:ext>
              </c:extLst>
            </c:dLbl>
            <c:dLbl>
              <c:idx val="14"/>
              <c:layout>
                <c:manualLayout>
                  <c:x val="0"/>
                  <c:y val="6.3499911805677989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3914-446E-BA16-56617D77AF78}"/>
                </c:ext>
              </c:extLst>
            </c:dLbl>
            <c:dLbl>
              <c:idx val="26"/>
              <c:layout>
                <c:manualLayout>
                  <c:x val="-3.6346807465792504E-2"/>
                  <c:y val="0.10230541346470355"/>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3914-446E-BA16-56617D77AF78}"/>
                </c:ext>
              </c:extLst>
            </c:dLbl>
            <c:dLbl>
              <c:idx val="38"/>
              <c:layout>
                <c:manualLayout>
                  <c:x val="-9.6212137409450824E-2"/>
                  <c:y val="4.233327453711870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3914-446E-BA16-56617D77AF78}"/>
                </c:ext>
              </c:extLst>
            </c:dLbl>
            <c:dLbl>
              <c:idx val="50"/>
              <c:layout>
                <c:manualLayout>
                  <c:x val="-7.8394169310085614E-17"/>
                  <c:y val="6.3499911805678044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3914-446E-BA16-56617D77AF78}"/>
                </c:ext>
              </c:extLst>
            </c:dLbl>
            <c:dLbl>
              <c:idx val="62"/>
              <c:layout>
                <c:manualLayout>
                  <c:x val="-1.9242427481890149E-2"/>
                  <c:y val="5.644436604949160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914-446E-BA16-56617D77AF78}"/>
                </c:ext>
              </c:extLst>
            </c:dLbl>
            <c:dLbl>
              <c:idx val="74"/>
              <c:layout>
                <c:manualLayout>
                  <c:x val="0"/>
                  <c:y val="5.9972138927584823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914-446E-BA16-56617D77AF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'F33-34'!$H$7:$H$81</c:f>
              <c:numCache>
                <c:formatCode>0.00</c:formatCode>
                <c:ptCount val="75"/>
                <c:pt idx="0">
                  <c:v>21.952758652509399</c:v>
                </c:pt>
                <c:pt idx="1">
                  <c:v>21.6164963422795</c:v>
                </c:pt>
                <c:pt idx="2">
                  <c:v>21.393597090744599</c:v>
                </c:pt>
                <c:pt idx="3">
                  <c:v>21.359294606191401</c:v>
                </c:pt>
                <c:pt idx="4">
                  <c:v>21.248312747339099</c:v>
                </c:pt>
                <c:pt idx="5">
                  <c:v>21.054972791816699</c:v>
                </c:pt>
                <c:pt idx="6">
                  <c:v>20.853884637598998</c:v>
                </c:pt>
                <c:pt idx="7">
                  <c:v>20.853506550479999</c:v>
                </c:pt>
                <c:pt idx="8">
                  <c:v>21.090197541175701</c:v>
                </c:pt>
                <c:pt idx="9">
                  <c:v>21.134354846581299</c:v>
                </c:pt>
                <c:pt idx="10">
                  <c:v>21.050393150092901</c:v>
                </c:pt>
                <c:pt idx="11">
                  <c:v>21.110511127500502</c:v>
                </c:pt>
                <c:pt idx="12">
                  <c:v>21.710057785868901</c:v>
                </c:pt>
                <c:pt idx="13">
                  <c:v>22.462970967465701</c:v>
                </c:pt>
                <c:pt idx="14">
                  <c:v>22.685313258813999</c:v>
                </c:pt>
                <c:pt idx="15">
                  <c:v>22.8948673205097</c:v>
                </c:pt>
                <c:pt idx="16">
                  <c:v>23.201365735747299</c:v>
                </c:pt>
                <c:pt idx="17">
                  <c:v>23.3788476673855</c:v>
                </c:pt>
                <c:pt idx="18">
                  <c:v>23.711112597078401</c:v>
                </c:pt>
                <c:pt idx="19">
                  <c:v>24.237539164517401</c:v>
                </c:pt>
                <c:pt idx="20">
                  <c:v>24.4630720552023</c:v>
                </c:pt>
                <c:pt idx="21">
                  <c:v>24.591969747560999</c:v>
                </c:pt>
                <c:pt idx="22">
                  <c:v>24.352973358012701</c:v>
                </c:pt>
                <c:pt idx="23">
                  <c:v>23.809277089351902</c:v>
                </c:pt>
                <c:pt idx="24">
                  <c:v>23.4298224054664</c:v>
                </c:pt>
                <c:pt idx="25">
                  <c:v>23.962155914044999</c:v>
                </c:pt>
                <c:pt idx="26">
                  <c:v>24.4935628085912</c:v>
                </c:pt>
                <c:pt idx="27">
                  <c:v>24.2086975216098</c:v>
                </c:pt>
                <c:pt idx="28">
                  <c:v>24.179695161950299</c:v>
                </c:pt>
                <c:pt idx="29">
                  <c:v>24.024766175226201</c:v>
                </c:pt>
                <c:pt idx="30">
                  <c:v>24.020500073996299</c:v>
                </c:pt>
                <c:pt idx="31">
                  <c:v>23.883078723460699</c:v>
                </c:pt>
                <c:pt idx="32">
                  <c:v>23.9241261278538</c:v>
                </c:pt>
                <c:pt idx="33">
                  <c:v>23.7454894471127</c:v>
                </c:pt>
                <c:pt idx="34">
                  <c:v>23.545963960078598</c:v>
                </c:pt>
                <c:pt idx="35">
                  <c:v>23.562935114384</c:v>
                </c:pt>
                <c:pt idx="36">
                  <c:v>23.541913506167301</c:v>
                </c:pt>
                <c:pt idx="37">
                  <c:v>23.308053632645102</c:v>
                </c:pt>
                <c:pt idx="38">
                  <c:v>21.493244787324802</c:v>
                </c:pt>
                <c:pt idx="39">
                  <c:v>18.334005166055899</c:v>
                </c:pt>
                <c:pt idx="40">
                  <c:v>19.657582110300101</c:v>
                </c:pt>
                <c:pt idx="41">
                  <c:v>21.233236545705498</c:v>
                </c:pt>
                <c:pt idx="42">
                  <c:v>22.2265638576283</c:v>
                </c:pt>
                <c:pt idx="43">
                  <c:v>22.139449123478101</c:v>
                </c:pt>
                <c:pt idx="44">
                  <c:v>22.0109578572449</c:v>
                </c:pt>
                <c:pt idx="45">
                  <c:v>21.709232339565901</c:v>
                </c:pt>
                <c:pt idx="46">
                  <c:v>20.9014909657778</c:v>
                </c:pt>
                <c:pt idx="47">
                  <c:v>21.0476795803926</c:v>
                </c:pt>
                <c:pt idx="48">
                  <c:v>22.0459512487338</c:v>
                </c:pt>
                <c:pt idx="49">
                  <c:v>22.863724161725798</c:v>
                </c:pt>
                <c:pt idx="50">
                  <c:v>23.084232389233801</c:v>
                </c:pt>
                <c:pt idx="51">
                  <c:v>23.102069090858802</c:v>
                </c:pt>
                <c:pt idx="52">
                  <c:v>23.0968119114236</c:v>
                </c:pt>
                <c:pt idx="53">
                  <c:v>23.025733216123701</c:v>
                </c:pt>
                <c:pt idx="54">
                  <c:v>22.9075432185283</c:v>
                </c:pt>
                <c:pt idx="55">
                  <c:v>22.885568931592701</c:v>
                </c:pt>
                <c:pt idx="56">
                  <c:v>22.618064255605301</c:v>
                </c:pt>
                <c:pt idx="57">
                  <c:v>22.3618209283254</c:v>
                </c:pt>
                <c:pt idx="58">
                  <c:v>22.039911544749401</c:v>
                </c:pt>
                <c:pt idx="59">
                  <c:v>22.191677428863802</c:v>
                </c:pt>
                <c:pt idx="60">
                  <c:v>22.468701484866699</c:v>
                </c:pt>
                <c:pt idx="61">
                  <c:v>22.501388726714101</c:v>
                </c:pt>
                <c:pt idx="62">
                  <c:v>22.733362690443698</c:v>
                </c:pt>
                <c:pt idx="63">
                  <c:v>22.821439870131702</c:v>
                </c:pt>
                <c:pt idx="64">
                  <c:v>22.979445312766298</c:v>
                </c:pt>
                <c:pt idx="65">
                  <c:v>22.991494013072401</c:v>
                </c:pt>
                <c:pt idx="66">
                  <c:v>22.798986129064701</c:v>
                </c:pt>
                <c:pt idx="67">
                  <c:v>22.743776956977602</c:v>
                </c:pt>
                <c:pt idx="68">
                  <c:v>22.359164476463199</c:v>
                </c:pt>
                <c:pt idx="69">
                  <c:v>22.437158008779399</c:v>
                </c:pt>
                <c:pt idx="70">
                  <c:v>22.203086295768099</c:v>
                </c:pt>
                <c:pt idx="71">
                  <c:v>21.8264737304969</c:v>
                </c:pt>
                <c:pt idx="72">
                  <c:v>21.940606280481902</c:v>
                </c:pt>
                <c:pt idx="73">
                  <c:v>21.8482555756372</c:v>
                </c:pt>
                <c:pt idx="74">
                  <c:v>21.8620485299293</c:v>
                </c:pt>
              </c:numCache>
            </c:numRef>
          </c:val>
          <c:smooth val="0"/>
          <c:extLst>
            <c:ext xmlns:c16="http://schemas.microsoft.com/office/drawing/2014/chart" uri="{C3380CC4-5D6E-409C-BE32-E72D297353CC}">
              <c16:uniqueId val="{0000007F-3914-446E-BA16-56617D77AF78}"/>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6.7761036107720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v>Jalisco</c:v>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8C09-4EBC-A5DC-CE0DF16D01E3}"/>
              </c:ext>
            </c:extLst>
          </c:dPt>
          <c:dPt>
            <c:idx val="1"/>
            <c:invertIfNegative val="0"/>
            <c:bubble3D val="0"/>
            <c:spPr>
              <a:solidFill>
                <a:srgbClr val="7C878E"/>
              </a:solidFill>
              <a:ln>
                <a:noFill/>
              </a:ln>
              <a:effectLst/>
            </c:spPr>
            <c:extLst>
              <c:ext xmlns:c16="http://schemas.microsoft.com/office/drawing/2014/chart" uri="{C3380CC4-5D6E-409C-BE32-E72D297353CC}">
                <c16:uniqueId val="{00000003-8C09-4EBC-A5DC-CE0DF16D01E3}"/>
              </c:ext>
            </c:extLst>
          </c:dPt>
          <c:dPt>
            <c:idx val="2"/>
            <c:invertIfNegative val="0"/>
            <c:bubble3D val="0"/>
            <c:spPr>
              <a:solidFill>
                <a:srgbClr val="BDCFD6"/>
              </a:solidFill>
              <a:ln>
                <a:noFill/>
              </a:ln>
              <a:effectLst/>
            </c:spPr>
            <c:extLst>
              <c:ext xmlns:c16="http://schemas.microsoft.com/office/drawing/2014/chart" uri="{C3380CC4-5D6E-409C-BE32-E72D297353CC}">
                <c16:uniqueId val="{00000005-8C09-4EBC-A5DC-CE0DF16D01E3}"/>
              </c:ext>
            </c:extLst>
          </c:dPt>
          <c:dPt>
            <c:idx val="3"/>
            <c:invertIfNegative val="0"/>
            <c:bubble3D val="0"/>
            <c:spPr>
              <a:solidFill>
                <a:srgbClr val="BDCFD6"/>
              </a:solidFill>
              <a:ln>
                <a:noFill/>
              </a:ln>
              <a:effectLst/>
            </c:spPr>
            <c:extLst>
              <c:ext xmlns:c16="http://schemas.microsoft.com/office/drawing/2014/chart" uri="{C3380CC4-5D6E-409C-BE32-E72D297353CC}">
                <c16:uniqueId val="{00000007-8C09-4EBC-A5DC-CE0DF16D01E3}"/>
              </c:ext>
            </c:extLst>
          </c:dPt>
          <c:dPt>
            <c:idx val="4"/>
            <c:invertIfNegative val="0"/>
            <c:bubble3D val="0"/>
            <c:spPr>
              <a:solidFill>
                <a:srgbClr val="BDCFD6"/>
              </a:solidFill>
              <a:ln>
                <a:noFill/>
              </a:ln>
              <a:effectLst/>
            </c:spPr>
            <c:extLst>
              <c:ext xmlns:c16="http://schemas.microsoft.com/office/drawing/2014/chart" uri="{C3380CC4-5D6E-409C-BE32-E72D297353CC}">
                <c16:uniqueId val="{00000009-8C09-4EBC-A5DC-CE0DF16D01E3}"/>
              </c:ext>
            </c:extLst>
          </c:dPt>
          <c:dPt>
            <c:idx val="5"/>
            <c:invertIfNegative val="0"/>
            <c:bubble3D val="0"/>
            <c:spPr>
              <a:solidFill>
                <a:srgbClr val="BDCFD6"/>
              </a:solidFill>
              <a:ln>
                <a:noFill/>
              </a:ln>
              <a:effectLst/>
            </c:spPr>
            <c:extLst>
              <c:ext xmlns:c16="http://schemas.microsoft.com/office/drawing/2014/chart" uri="{C3380CC4-5D6E-409C-BE32-E72D297353CC}">
                <c16:uniqueId val="{0000000B-8C09-4EBC-A5DC-CE0DF16D01E3}"/>
              </c:ext>
            </c:extLst>
          </c:dPt>
          <c:dPt>
            <c:idx val="6"/>
            <c:invertIfNegative val="0"/>
            <c:bubble3D val="0"/>
            <c:spPr>
              <a:solidFill>
                <a:srgbClr val="BDCFD6"/>
              </a:solidFill>
              <a:ln>
                <a:noFill/>
              </a:ln>
              <a:effectLst/>
            </c:spPr>
            <c:extLst>
              <c:ext xmlns:c16="http://schemas.microsoft.com/office/drawing/2014/chart" uri="{C3380CC4-5D6E-409C-BE32-E72D297353CC}">
                <c16:uniqueId val="{0000000D-8C09-4EBC-A5DC-CE0DF16D01E3}"/>
              </c:ext>
            </c:extLst>
          </c:dPt>
          <c:dPt>
            <c:idx val="7"/>
            <c:invertIfNegative val="0"/>
            <c:bubble3D val="0"/>
            <c:extLst>
              <c:ext xmlns:c16="http://schemas.microsoft.com/office/drawing/2014/chart" uri="{C3380CC4-5D6E-409C-BE32-E72D297353CC}">
                <c16:uniqueId val="{0000000E-8C09-4EBC-A5DC-CE0DF16D01E3}"/>
              </c:ext>
            </c:extLst>
          </c:dPt>
          <c:dPt>
            <c:idx val="8"/>
            <c:invertIfNegative val="0"/>
            <c:bubble3D val="0"/>
            <c:spPr>
              <a:solidFill>
                <a:srgbClr val="BDCFD6"/>
              </a:solidFill>
              <a:ln>
                <a:noFill/>
              </a:ln>
              <a:effectLst/>
            </c:spPr>
            <c:extLst>
              <c:ext xmlns:c16="http://schemas.microsoft.com/office/drawing/2014/chart" uri="{C3380CC4-5D6E-409C-BE32-E72D297353CC}">
                <c16:uniqueId val="{00000010-8C09-4EBC-A5DC-CE0DF16D01E3}"/>
              </c:ext>
            </c:extLst>
          </c:dPt>
          <c:dPt>
            <c:idx val="9"/>
            <c:invertIfNegative val="0"/>
            <c:bubble3D val="0"/>
            <c:spPr>
              <a:solidFill>
                <a:srgbClr val="BDCFD6"/>
              </a:solidFill>
              <a:ln>
                <a:noFill/>
              </a:ln>
              <a:effectLst/>
            </c:spPr>
            <c:extLst>
              <c:ext xmlns:c16="http://schemas.microsoft.com/office/drawing/2014/chart" uri="{C3380CC4-5D6E-409C-BE32-E72D297353CC}">
                <c16:uniqueId val="{00000012-8C09-4EBC-A5DC-CE0DF16D01E3}"/>
              </c:ext>
            </c:extLst>
          </c:dPt>
          <c:dPt>
            <c:idx val="10"/>
            <c:invertIfNegative val="0"/>
            <c:bubble3D val="0"/>
            <c:spPr>
              <a:solidFill>
                <a:srgbClr val="BDCFD6"/>
              </a:solidFill>
              <a:ln>
                <a:noFill/>
              </a:ln>
              <a:effectLst/>
            </c:spPr>
            <c:extLst>
              <c:ext xmlns:c16="http://schemas.microsoft.com/office/drawing/2014/chart" uri="{C3380CC4-5D6E-409C-BE32-E72D297353CC}">
                <c16:uniqueId val="{00000014-8C09-4EBC-A5DC-CE0DF16D01E3}"/>
              </c:ext>
            </c:extLst>
          </c:dPt>
          <c:dPt>
            <c:idx val="11"/>
            <c:invertIfNegative val="0"/>
            <c:bubble3D val="0"/>
            <c:spPr>
              <a:solidFill>
                <a:srgbClr val="BDCFD6"/>
              </a:solidFill>
              <a:ln>
                <a:noFill/>
              </a:ln>
              <a:effectLst/>
            </c:spPr>
            <c:extLst>
              <c:ext xmlns:c16="http://schemas.microsoft.com/office/drawing/2014/chart" uri="{C3380CC4-5D6E-409C-BE32-E72D297353CC}">
                <c16:uniqueId val="{00000016-8C09-4EBC-A5DC-CE0DF16D01E3}"/>
              </c:ext>
            </c:extLst>
          </c:dPt>
          <c:dPt>
            <c:idx val="12"/>
            <c:invertIfNegative val="0"/>
            <c:bubble3D val="0"/>
            <c:spPr>
              <a:solidFill>
                <a:srgbClr val="BDCFD6"/>
              </a:solidFill>
              <a:ln>
                <a:noFill/>
              </a:ln>
              <a:effectLst/>
            </c:spPr>
            <c:extLst>
              <c:ext xmlns:c16="http://schemas.microsoft.com/office/drawing/2014/chart" uri="{C3380CC4-5D6E-409C-BE32-E72D297353CC}">
                <c16:uniqueId val="{00000018-8C09-4EBC-A5DC-CE0DF16D01E3}"/>
              </c:ext>
            </c:extLst>
          </c:dPt>
          <c:dPt>
            <c:idx val="13"/>
            <c:invertIfNegative val="0"/>
            <c:bubble3D val="0"/>
            <c:spPr>
              <a:solidFill>
                <a:srgbClr val="7C878E"/>
              </a:solidFill>
              <a:ln>
                <a:noFill/>
              </a:ln>
              <a:effectLst/>
            </c:spPr>
            <c:extLst>
              <c:ext xmlns:c16="http://schemas.microsoft.com/office/drawing/2014/chart" uri="{C3380CC4-5D6E-409C-BE32-E72D297353CC}">
                <c16:uniqueId val="{0000001A-8C09-4EBC-A5DC-CE0DF16D01E3}"/>
              </c:ext>
            </c:extLst>
          </c:dPt>
          <c:dPt>
            <c:idx val="14"/>
            <c:invertIfNegative val="0"/>
            <c:bubble3D val="0"/>
            <c:spPr>
              <a:solidFill>
                <a:srgbClr val="BDCFD6"/>
              </a:solidFill>
              <a:ln>
                <a:noFill/>
              </a:ln>
              <a:effectLst/>
            </c:spPr>
            <c:extLst>
              <c:ext xmlns:c16="http://schemas.microsoft.com/office/drawing/2014/chart" uri="{C3380CC4-5D6E-409C-BE32-E72D297353CC}">
                <c16:uniqueId val="{0000001C-8C09-4EBC-A5DC-CE0DF16D01E3}"/>
              </c:ext>
            </c:extLst>
          </c:dPt>
          <c:dPt>
            <c:idx val="15"/>
            <c:invertIfNegative val="0"/>
            <c:bubble3D val="0"/>
            <c:spPr>
              <a:solidFill>
                <a:srgbClr val="BDCFD6"/>
              </a:solidFill>
              <a:ln>
                <a:noFill/>
              </a:ln>
              <a:effectLst/>
            </c:spPr>
            <c:extLst>
              <c:ext xmlns:c16="http://schemas.microsoft.com/office/drawing/2014/chart" uri="{C3380CC4-5D6E-409C-BE32-E72D297353CC}">
                <c16:uniqueId val="{0000001E-8C09-4EBC-A5DC-CE0DF16D01E3}"/>
              </c:ext>
            </c:extLst>
          </c:dPt>
          <c:dPt>
            <c:idx val="16"/>
            <c:invertIfNegative val="0"/>
            <c:bubble3D val="0"/>
            <c:spPr>
              <a:solidFill>
                <a:srgbClr val="BDCFD6"/>
              </a:solidFill>
              <a:ln>
                <a:noFill/>
              </a:ln>
              <a:effectLst/>
            </c:spPr>
            <c:extLst>
              <c:ext xmlns:c16="http://schemas.microsoft.com/office/drawing/2014/chart" uri="{C3380CC4-5D6E-409C-BE32-E72D297353CC}">
                <c16:uniqueId val="{00000020-8C09-4EBC-A5DC-CE0DF16D01E3}"/>
              </c:ext>
            </c:extLst>
          </c:dPt>
          <c:dPt>
            <c:idx val="17"/>
            <c:invertIfNegative val="0"/>
            <c:bubble3D val="0"/>
            <c:spPr>
              <a:solidFill>
                <a:srgbClr val="BDCFD6"/>
              </a:solidFill>
              <a:ln>
                <a:noFill/>
              </a:ln>
              <a:effectLst/>
            </c:spPr>
            <c:extLst>
              <c:ext xmlns:c16="http://schemas.microsoft.com/office/drawing/2014/chart" uri="{C3380CC4-5D6E-409C-BE32-E72D297353CC}">
                <c16:uniqueId val="{00000022-8C09-4EBC-A5DC-CE0DF16D01E3}"/>
              </c:ext>
            </c:extLst>
          </c:dPt>
          <c:dPt>
            <c:idx val="18"/>
            <c:invertIfNegative val="0"/>
            <c:bubble3D val="0"/>
            <c:spPr>
              <a:solidFill>
                <a:srgbClr val="BDCFD6"/>
              </a:solidFill>
              <a:ln>
                <a:noFill/>
              </a:ln>
              <a:effectLst/>
            </c:spPr>
            <c:extLst>
              <c:ext xmlns:c16="http://schemas.microsoft.com/office/drawing/2014/chart" uri="{C3380CC4-5D6E-409C-BE32-E72D297353CC}">
                <c16:uniqueId val="{00000024-8C09-4EBC-A5DC-CE0DF16D01E3}"/>
              </c:ext>
            </c:extLst>
          </c:dPt>
          <c:dPt>
            <c:idx val="19"/>
            <c:invertIfNegative val="0"/>
            <c:bubble3D val="0"/>
            <c:extLst>
              <c:ext xmlns:c16="http://schemas.microsoft.com/office/drawing/2014/chart" uri="{C3380CC4-5D6E-409C-BE32-E72D297353CC}">
                <c16:uniqueId val="{00000025-8C09-4EBC-A5DC-CE0DF16D01E3}"/>
              </c:ext>
            </c:extLst>
          </c:dPt>
          <c:dPt>
            <c:idx val="20"/>
            <c:invertIfNegative val="0"/>
            <c:bubble3D val="0"/>
            <c:spPr>
              <a:solidFill>
                <a:srgbClr val="BDCFD6"/>
              </a:solidFill>
              <a:ln>
                <a:noFill/>
              </a:ln>
              <a:effectLst/>
            </c:spPr>
            <c:extLst>
              <c:ext xmlns:c16="http://schemas.microsoft.com/office/drawing/2014/chart" uri="{C3380CC4-5D6E-409C-BE32-E72D297353CC}">
                <c16:uniqueId val="{00000027-8C09-4EBC-A5DC-CE0DF16D01E3}"/>
              </c:ext>
            </c:extLst>
          </c:dPt>
          <c:dPt>
            <c:idx val="21"/>
            <c:invertIfNegative val="0"/>
            <c:bubble3D val="0"/>
            <c:spPr>
              <a:solidFill>
                <a:srgbClr val="BDCFD6"/>
              </a:solidFill>
              <a:ln>
                <a:noFill/>
              </a:ln>
              <a:effectLst/>
            </c:spPr>
            <c:extLst>
              <c:ext xmlns:c16="http://schemas.microsoft.com/office/drawing/2014/chart" uri="{C3380CC4-5D6E-409C-BE32-E72D297353CC}">
                <c16:uniqueId val="{00000029-8C09-4EBC-A5DC-CE0DF16D01E3}"/>
              </c:ext>
            </c:extLst>
          </c:dPt>
          <c:dPt>
            <c:idx val="22"/>
            <c:invertIfNegative val="0"/>
            <c:bubble3D val="0"/>
            <c:spPr>
              <a:solidFill>
                <a:srgbClr val="BDCFD6"/>
              </a:solidFill>
              <a:ln>
                <a:noFill/>
              </a:ln>
              <a:effectLst/>
            </c:spPr>
            <c:extLst>
              <c:ext xmlns:c16="http://schemas.microsoft.com/office/drawing/2014/chart" uri="{C3380CC4-5D6E-409C-BE32-E72D297353CC}">
                <c16:uniqueId val="{0000002B-8C09-4EBC-A5DC-CE0DF16D01E3}"/>
              </c:ext>
            </c:extLst>
          </c:dPt>
          <c:dPt>
            <c:idx val="23"/>
            <c:invertIfNegative val="0"/>
            <c:bubble3D val="0"/>
            <c:spPr>
              <a:solidFill>
                <a:srgbClr val="BDCFD6"/>
              </a:solidFill>
              <a:ln>
                <a:noFill/>
              </a:ln>
              <a:effectLst/>
            </c:spPr>
            <c:extLst>
              <c:ext xmlns:c16="http://schemas.microsoft.com/office/drawing/2014/chart" uri="{C3380CC4-5D6E-409C-BE32-E72D297353CC}">
                <c16:uniqueId val="{0000002D-8C09-4EBC-A5DC-CE0DF16D01E3}"/>
              </c:ext>
            </c:extLst>
          </c:dPt>
          <c:dPt>
            <c:idx val="24"/>
            <c:invertIfNegative val="0"/>
            <c:bubble3D val="0"/>
            <c:spPr>
              <a:solidFill>
                <a:srgbClr val="BDCFD6"/>
              </a:solidFill>
              <a:ln>
                <a:noFill/>
              </a:ln>
              <a:effectLst/>
            </c:spPr>
            <c:extLst>
              <c:ext xmlns:c16="http://schemas.microsoft.com/office/drawing/2014/chart" uri="{C3380CC4-5D6E-409C-BE32-E72D297353CC}">
                <c16:uniqueId val="{0000002F-8C09-4EBC-A5DC-CE0DF16D01E3}"/>
              </c:ext>
            </c:extLst>
          </c:dPt>
          <c:dPt>
            <c:idx val="25"/>
            <c:invertIfNegative val="0"/>
            <c:bubble3D val="0"/>
            <c:spPr>
              <a:solidFill>
                <a:srgbClr val="7C878E"/>
              </a:solidFill>
              <a:ln>
                <a:noFill/>
              </a:ln>
              <a:effectLst/>
            </c:spPr>
            <c:extLst>
              <c:ext xmlns:c16="http://schemas.microsoft.com/office/drawing/2014/chart" uri="{C3380CC4-5D6E-409C-BE32-E72D297353CC}">
                <c16:uniqueId val="{00000031-8C09-4EBC-A5DC-CE0DF16D01E3}"/>
              </c:ext>
            </c:extLst>
          </c:dPt>
          <c:dPt>
            <c:idx val="26"/>
            <c:invertIfNegative val="0"/>
            <c:bubble3D val="0"/>
            <c:spPr>
              <a:solidFill>
                <a:srgbClr val="BDCFD6"/>
              </a:solidFill>
              <a:ln>
                <a:noFill/>
              </a:ln>
              <a:effectLst/>
            </c:spPr>
            <c:extLst>
              <c:ext xmlns:c16="http://schemas.microsoft.com/office/drawing/2014/chart" uri="{C3380CC4-5D6E-409C-BE32-E72D297353CC}">
                <c16:uniqueId val="{00000033-8C09-4EBC-A5DC-CE0DF16D01E3}"/>
              </c:ext>
            </c:extLst>
          </c:dPt>
          <c:dPt>
            <c:idx val="27"/>
            <c:invertIfNegative val="0"/>
            <c:bubble3D val="0"/>
            <c:spPr>
              <a:solidFill>
                <a:srgbClr val="BDCFD6"/>
              </a:solidFill>
              <a:ln>
                <a:noFill/>
              </a:ln>
              <a:effectLst/>
            </c:spPr>
            <c:extLst>
              <c:ext xmlns:c16="http://schemas.microsoft.com/office/drawing/2014/chart" uri="{C3380CC4-5D6E-409C-BE32-E72D297353CC}">
                <c16:uniqueId val="{00000035-8C09-4EBC-A5DC-CE0DF16D01E3}"/>
              </c:ext>
            </c:extLst>
          </c:dPt>
          <c:dPt>
            <c:idx val="28"/>
            <c:invertIfNegative val="0"/>
            <c:bubble3D val="0"/>
            <c:spPr>
              <a:solidFill>
                <a:srgbClr val="BDCFD6"/>
              </a:solidFill>
              <a:ln>
                <a:noFill/>
              </a:ln>
              <a:effectLst/>
            </c:spPr>
            <c:extLst>
              <c:ext xmlns:c16="http://schemas.microsoft.com/office/drawing/2014/chart" uri="{C3380CC4-5D6E-409C-BE32-E72D297353CC}">
                <c16:uniqueId val="{00000037-8C09-4EBC-A5DC-CE0DF16D01E3}"/>
              </c:ext>
            </c:extLst>
          </c:dPt>
          <c:dPt>
            <c:idx val="29"/>
            <c:invertIfNegative val="0"/>
            <c:bubble3D val="0"/>
            <c:spPr>
              <a:solidFill>
                <a:srgbClr val="BDCFD6"/>
              </a:solidFill>
              <a:ln>
                <a:noFill/>
              </a:ln>
              <a:effectLst/>
            </c:spPr>
            <c:extLst>
              <c:ext xmlns:c16="http://schemas.microsoft.com/office/drawing/2014/chart" uri="{C3380CC4-5D6E-409C-BE32-E72D297353CC}">
                <c16:uniqueId val="{00000039-8C09-4EBC-A5DC-CE0DF16D01E3}"/>
              </c:ext>
            </c:extLst>
          </c:dPt>
          <c:dPt>
            <c:idx val="30"/>
            <c:invertIfNegative val="0"/>
            <c:bubble3D val="0"/>
            <c:spPr>
              <a:solidFill>
                <a:srgbClr val="BDCFD6"/>
              </a:solidFill>
              <a:ln>
                <a:noFill/>
              </a:ln>
              <a:effectLst/>
            </c:spPr>
            <c:extLst>
              <c:ext xmlns:c16="http://schemas.microsoft.com/office/drawing/2014/chart" uri="{C3380CC4-5D6E-409C-BE32-E72D297353CC}">
                <c16:uniqueId val="{0000003B-8C09-4EBC-A5DC-CE0DF16D01E3}"/>
              </c:ext>
            </c:extLst>
          </c:dPt>
          <c:dPt>
            <c:idx val="31"/>
            <c:invertIfNegative val="0"/>
            <c:bubble3D val="0"/>
            <c:extLst>
              <c:ext xmlns:c16="http://schemas.microsoft.com/office/drawing/2014/chart" uri="{C3380CC4-5D6E-409C-BE32-E72D297353CC}">
                <c16:uniqueId val="{0000003C-8C09-4EBC-A5DC-CE0DF16D01E3}"/>
              </c:ext>
            </c:extLst>
          </c:dPt>
          <c:dPt>
            <c:idx val="32"/>
            <c:invertIfNegative val="0"/>
            <c:bubble3D val="0"/>
            <c:spPr>
              <a:solidFill>
                <a:srgbClr val="BDCFD6"/>
              </a:solidFill>
              <a:ln>
                <a:noFill/>
              </a:ln>
              <a:effectLst/>
            </c:spPr>
            <c:extLst>
              <c:ext xmlns:c16="http://schemas.microsoft.com/office/drawing/2014/chart" uri="{C3380CC4-5D6E-409C-BE32-E72D297353CC}">
                <c16:uniqueId val="{0000003E-8C09-4EBC-A5DC-CE0DF16D01E3}"/>
              </c:ext>
            </c:extLst>
          </c:dPt>
          <c:dPt>
            <c:idx val="33"/>
            <c:invertIfNegative val="0"/>
            <c:bubble3D val="0"/>
            <c:spPr>
              <a:solidFill>
                <a:srgbClr val="BDCFD6"/>
              </a:solidFill>
              <a:ln>
                <a:noFill/>
              </a:ln>
              <a:effectLst/>
            </c:spPr>
            <c:extLst>
              <c:ext xmlns:c16="http://schemas.microsoft.com/office/drawing/2014/chart" uri="{C3380CC4-5D6E-409C-BE32-E72D297353CC}">
                <c16:uniqueId val="{00000040-8C09-4EBC-A5DC-CE0DF16D01E3}"/>
              </c:ext>
            </c:extLst>
          </c:dPt>
          <c:dPt>
            <c:idx val="34"/>
            <c:invertIfNegative val="0"/>
            <c:bubble3D val="0"/>
            <c:spPr>
              <a:solidFill>
                <a:srgbClr val="BDCFD6"/>
              </a:solidFill>
              <a:ln>
                <a:noFill/>
              </a:ln>
              <a:effectLst/>
            </c:spPr>
            <c:extLst>
              <c:ext xmlns:c16="http://schemas.microsoft.com/office/drawing/2014/chart" uri="{C3380CC4-5D6E-409C-BE32-E72D297353CC}">
                <c16:uniqueId val="{00000042-8C09-4EBC-A5DC-CE0DF16D01E3}"/>
              </c:ext>
            </c:extLst>
          </c:dPt>
          <c:dPt>
            <c:idx val="35"/>
            <c:invertIfNegative val="0"/>
            <c:bubble3D val="0"/>
            <c:spPr>
              <a:solidFill>
                <a:srgbClr val="BDCFD6"/>
              </a:solidFill>
              <a:ln>
                <a:noFill/>
              </a:ln>
              <a:effectLst/>
            </c:spPr>
            <c:extLst>
              <c:ext xmlns:c16="http://schemas.microsoft.com/office/drawing/2014/chart" uri="{C3380CC4-5D6E-409C-BE32-E72D297353CC}">
                <c16:uniqueId val="{00000044-8C09-4EBC-A5DC-CE0DF16D01E3}"/>
              </c:ext>
            </c:extLst>
          </c:dPt>
          <c:dPt>
            <c:idx val="36"/>
            <c:invertIfNegative val="0"/>
            <c:bubble3D val="0"/>
            <c:spPr>
              <a:solidFill>
                <a:srgbClr val="BDCFD6"/>
              </a:solidFill>
              <a:ln>
                <a:noFill/>
              </a:ln>
              <a:effectLst/>
            </c:spPr>
            <c:extLst>
              <c:ext xmlns:c16="http://schemas.microsoft.com/office/drawing/2014/chart" uri="{C3380CC4-5D6E-409C-BE32-E72D297353CC}">
                <c16:uniqueId val="{00000046-8C09-4EBC-A5DC-CE0DF16D01E3}"/>
              </c:ext>
            </c:extLst>
          </c:dPt>
          <c:dPt>
            <c:idx val="37"/>
            <c:invertIfNegative val="0"/>
            <c:bubble3D val="0"/>
            <c:spPr>
              <a:solidFill>
                <a:srgbClr val="7C878E"/>
              </a:solidFill>
              <a:ln>
                <a:noFill/>
              </a:ln>
              <a:effectLst/>
            </c:spPr>
            <c:extLst>
              <c:ext xmlns:c16="http://schemas.microsoft.com/office/drawing/2014/chart" uri="{C3380CC4-5D6E-409C-BE32-E72D297353CC}">
                <c16:uniqueId val="{00000048-8C09-4EBC-A5DC-CE0DF16D01E3}"/>
              </c:ext>
            </c:extLst>
          </c:dPt>
          <c:dPt>
            <c:idx val="38"/>
            <c:invertIfNegative val="0"/>
            <c:bubble3D val="0"/>
            <c:spPr>
              <a:solidFill>
                <a:srgbClr val="BDCFD6"/>
              </a:solidFill>
              <a:ln>
                <a:noFill/>
              </a:ln>
              <a:effectLst/>
            </c:spPr>
            <c:extLst>
              <c:ext xmlns:c16="http://schemas.microsoft.com/office/drawing/2014/chart" uri="{C3380CC4-5D6E-409C-BE32-E72D297353CC}">
                <c16:uniqueId val="{0000004A-8C09-4EBC-A5DC-CE0DF16D01E3}"/>
              </c:ext>
            </c:extLst>
          </c:dPt>
          <c:dPt>
            <c:idx val="39"/>
            <c:invertIfNegative val="0"/>
            <c:bubble3D val="0"/>
            <c:spPr>
              <a:solidFill>
                <a:srgbClr val="BDCFD6"/>
              </a:solidFill>
              <a:ln>
                <a:noFill/>
              </a:ln>
              <a:effectLst/>
            </c:spPr>
            <c:extLst>
              <c:ext xmlns:c16="http://schemas.microsoft.com/office/drawing/2014/chart" uri="{C3380CC4-5D6E-409C-BE32-E72D297353CC}">
                <c16:uniqueId val="{0000004C-8C09-4EBC-A5DC-CE0DF16D01E3}"/>
              </c:ext>
            </c:extLst>
          </c:dPt>
          <c:dPt>
            <c:idx val="40"/>
            <c:invertIfNegative val="0"/>
            <c:bubble3D val="0"/>
            <c:spPr>
              <a:solidFill>
                <a:srgbClr val="BDCFD6"/>
              </a:solidFill>
              <a:ln>
                <a:noFill/>
              </a:ln>
              <a:effectLst/>
            </c:spPr>
            <c:extLst>
              <c:ext xmlns:c16="http://schemas.microsoft.com/office/drawing/2014/chart" uri="{C3380CC4-5D6E-409C-BE32-E72D297353CC}">
                <c16:uniqueId val="{0000004E-8C09-4EBC-A5DC-CE0DF16D01E3}"/>
              </c:ext>
            </c:extLst>
          </c:dPt>
          <c:dPt>
            <c:idx val="41"/>
            <c:invertIfNegative val="0"/>
            <c:bubble3D val="0"/>
            <c:spPr>
              <a:solidFill>
                <a:srgbClr val="BDCFD6"/>
              </a:solidFill>
              <a:ln>
                <a:noFill/>
              </a:ln>
              <a:effectLst/>
            </c:spPr>
            <c:extLst>
              <c:ext xmlns:c16="http://schemas.microsoft.com/office/drawing/2014/chart" uri="{C3380CC4-5D6E-409C-BE32-E72D297353CC}">
                <c16:uniqueId val="{00000050-8C09-4EBC-A5DC-CE0DF16D01E3}"/>
              </c:ext>
            </c:extLst>
          </c:dPt>
          <c:dPt>
            <c:idx val="42"/>
            <c:invertIfNegative val="0"/>
            <c:bubble3D val="0"/>
            <c:spPr>
              <a:solidFill>
                <a:srgbClr val="BDCFD6"/>
              </a:solidFill>
              <a:ln>
                <a:noFill/>
              </a:ln>
              <a:effectLst/>
            </c:spPr>
            <c:extLst>
              <c:ext xmlns:c16="http://schemas.microsoft.com/office/drawing/2014/chart" uri="{C3380CC4-5D6E-409C-BE32-E72D297353CC}">
                <c16:uniqueId val="{00000052-8C09-4EBC-A5DC-CE0DF16D01E3}"/>
              </c:ext>
            </c:extLst>
          </c:dPt>
          <c:dPt>
            <c:idx val="43"/>
            <c:invertIfNegative val="0"/>
            <c:bubble3D val="0"/>
            <c:extLst>
              <c:ext xmlns:c16="http://schemas.microsoft.com/office/drawing/2014/chart" uri="{C3380CC4-5D6E-409C-BE32-E72D297353CC}">
                <c16:uniqueId val="{00000053-8C09-4EBC-A5DC-CE0DF16D01E3}"/>
              </c:ext>
            </c:extLst>
          </c:dPt>
          <c:dPt>
            <c:idx val="44"/>
            <c:invertIfNegative val="0"/>
            <c:bubble3D val="0"/>
            <c:spPr>
              <a:solidFill>
                <a:srgbClr val="BDCFD6"/>
              </a:solidFill>
              <a:ln>
                <a:noFill/>
              </a:ln>
              <a:effectLst/>
            </c:spPr>
            <c:extLst>
              <c:ext xmlns:c16="http://schemas.microsoft.com/office/drawing/2014/chart" uri="{C3380CC4-5D6E-409C-BE32-E72D297353CC}">
                <c16:uniqueId val="{00000055-8C09-4EBC-A5DC-CE0DF16D01E3}"/>
              </c:ext>
            </c:extLst>
          </c:dPt>
          <c:dPt>
            <c:idx val="45"/>
            <c:invertIfNegative val="0"/>
            <c:bubble3D val="0"/>
            <c:spPr>
              <a:solidFill>
                <a:srgbClr val="BDCFD6"/>
              </a:solidFill>
              <a:ln>
                <a:noFill/>
              </a:ln>
              <a:effectLst/>
            </c:spPr>
            <c:extLst>
              <c:ext xmlns:c16="http://schemas.microsoft.com/office/drawing/2014/chart" uri="{C3380CC4-5D6E-409C-BE32-E72D297353CC}">
                <c16:uniqueId val="{00000057-8C09-4EBC-A5DC-CE0DF16D01E3}"/>
              </c:ext>
            </c:extLst>
          </c:dPt>
          <c:dPt>
            <c:idx val="46"/>
            <c:invertIfNegative val="0"/>
            <c:bubble3D val="0"/>
            <c:spPr>
              <a:solidFill>
                <a:srgbClr val="BDCFD6"/>
              </a:solidFill>
              <a:ln>
                <a:noFill/>
              </a:ln>
              <a:effectLst/>
            </c:spPr>
            <c:extLst>
              <c:ext xmlns:c16="http://schemas.microsoft.com/office/drawing/2014/chart" uri="{C3380CC4-5D6E-409C-BE32-E72D297353CC}">
                <c16:uniqueId val="{00000059-8C09-4EBC-A5DC-CE0DF16D01E3}"/>
              </c:ext>
            </c:extLst>
          </c:dPt>
          <c:dPt>
            <c:idx val="47"/>
            <c:invertIfNegative val="0"/>
            <c:bubble3D val="0"/>
            <c:spPr>
              <a:solidFill>
                <a:srgbClr val="BDCFD6"/>
              </a:solidFill>
              <a:ln>
                <a:noFill/>
              </a:ln>
              <a:effectLst/>
            </c:spPr>
            <c:extLst>
              <c:ext xmlns:c16="http://schemas.microsoft.com/office/drawing/2014/chart" uri="{C3380CC4-5D6E-409C-BE32-E72D297353CC}">
                <c16:uniqueId val="{0000005B-8C09-4EBC-A5DC-CE0DF16D01E3}"/>
              </c:ext>
            </c:extLst>
          </c:dPt>
          <c:dPt>
            <c:idx val="48"/>
            <c:invertIfNegative val="0"/>
            <c:bubble3D val="0"/>
            <c:spPr>
              <a:solidFill>
                <a:srgbClr val="BDCFD6"/>
              </a:solidFill>
              <a:ln>
                <a:noFill/>
              </a:ln>
              <a:effectLst/>
            </c:spPr>
            <c:extLst>
              <c:ext xmlns:c16="http://schemas.microsoft.com/office/drawing/2014/chart" uri="{C3380CC4-5D6E-409C-BE32-E72D297353CC}">
                <c16:uniqueId val="{0000005D-8C09-4EBC-A5DC-CE0DF16D01E3}"/>
              </c:ext>
            </c:extLst>
          </c:dPt>
          <c:dPt>
            <c:idx val="49"/>
            <c:invertIfNegative val="0"/>
            <c:bubble3D val="0"/>
            <c:spPr>
              <a:solidFill>
                <a:srgbClr val="7C878E"/>
              </a:solidFill>
              <a:ln>
                <a:noFill/>
              </a:ln>
              <a:effectLst/>
            </c:spPr>
            <c:extLst>
              <c:ext xmlns:c16="http://schemas.microsoft.com/office/drawing/2014/chart" uri="{C3380CC4-5D6E-409C-BE32-E72D297353CC}">
                <c16:uniqueId val="{0000005F-8C09-4EBC-A5DC-CE0DF16D01E3}"/>
              </c:ext>
            </c:extLst>
          </c:dPt>
          <c:dPt>
            <c:idx val="50"/>
            <c:invertIfNegative val="0"/>
            <c:bubble3D val="0"/>
            <c:spPr>
              <a:solidFill>
                <a:srgbClr val="BDCFD6"/>
              </a:solidFill>
              <a:ln>
                <a:noFill/>
              </a:ln>
              <a:effectLst/>
            </c:spPr>
            <c:extLst>
              <c:ext xmlns:c16="http://schemas.microsoft.com/office/drawing/2014/chart" uri="{C3380CC4-5D6E-409C-BE32-E72D297353CC}">
                <c16:uniqueId val="{00000061-8C09-4EBC-A5DC-CE0DF16D01E3}"/>
              </c:ext>
            </c:extLst>
          </c:dPt>
          <c:dPt>
            <c:idx val="51"/>
            <c:invertIfNegative val="0"/>
            <c:bubble3D val="0"/>
            <c:spPr>
              <a:solidFill>
                <a:srgbClr val="BDCFD6"/>
              </a:solidFill>
              <a:ln>
                <a:noFill/>
              </a:ln>
              <a:effectLst/>
            </c:spPr>
            <c:extLst>
              <c:ext xmlns:c16="http://schemas.microsoft.com/office/drawing/2014/chart" uri="{C3380CC4-5D6E-409C-BE32-E72D297353CC}">
                <c16:uniqueId val="{00000063-8C09-4EBC-A5DC-CE0DF16D01E3}"/>
              </c:ext>
            </c:extLst>
          </c:dPt>
          <c:dPt>
            <c:idx val="52"/>
            <c:invertIfNegative val="0"/>
            <c:bubble3D val="0"/>
            <c:spPr>
              <a:solidFill>
                <a:srgbClr val="BDCFD6"/>
              </a:solidFill>
              <a:ln>
                <a:noFill/>
              </a:ln>
              <a:effectLst/>
            </c:spPr>
            <c:extLst>
              <c:ext xmlns:c16="http://schemas.microsoft.com/office/drawing/2014/chart" uri="{C3380CC4-5D6E-409C-BE32-E72D297353CC}">
                <c16:uniqueId val="{00000065-8C09-4EBC-A5DC-CE0DF16D01E3}"/>
              </c:ext>
            </c:extLst>
          </c:dPt>
          <c:dPt>
            <c:idx val="53"/>
            <c:invertIfNegative val="0"/>
            <c:bubble3D val="0"/>
            <c:spPr>
              <a:solidFill>
                <a:srgbClr val="BDCFD6"/>
              </a:solidFill>
              <a:ln>
                <a:noFill/>
              </a:ln>
              <a:effectLst/>
            </c:spPr>
            <c:extLst>
              <c:ext xmlns:c16="http://schemas.microsoft.com/office/drawing/2014/chart" uri="{C3380CC4-5D6E-409C-BE32-E72D297353CC}">
                <c16:uniqueId val="{00000067-8C09-4EBC-A5DC-CE0DF16D01E3}"/>
              </c:ext>
            </c:extLst>
          </c:dPt>
          <c:dPt>
            <c:idx val="54"/>
            <c:invertIfNegative val="0"/>
            <c:bubble3D val="0"/>
            <c:spPr>
              <a:solidFill>
                <a:srgbClr val="BDCFD6"/>
              </a:solidFill>
              <a:ln>
                <a:noFill/>
              </a:ln>
              <a:effectLst/>
            </c:spPr>
            <c:extLst>
              <c:ext xmlns:c16="http://schemas.microsoft.com/office/drawing/2014/chart" uri="{C3380CC4-5D6E-409C-BE32-E72D297353CC}">
                <c16:uniqueId val="{00000069-8C09-4EBC-A5DC-CE0DF16D01E3}"/>
              </c:ext>
            </c:extLst>
          </c:dPt>
          <c:dPt>
            <c:idx val="56"/>
            <c:invertIfNegative val="0"/>
            <c:bubble3D val="0"/>
            <c:spPr>
              <a:solidFill>
                <a:srgbClr val="BDCFD6"/>
              </a:solidFill>
              <a:ln>
                <a:noFill/>
              </a:ln>
              <a:effectLst/>
            </c:spPr>
            <c:extLst>
              <c:ext xmlns:c16="http://schemas.microsoft.com/office/drawing/2014/chart" uri="{C3380CC4-5D6E-409C-BE32-E72D297353CC}">
                <c16:uniqueId val="{0000006B-8C09-4EBC-A5DC-CE0DF16D01E3}"/>
              </c:ext>
            </c:extLst>
          </c:dPt>
          <c:dPt>
            <c:idx val="57"/>
            <c:invertIfNegative val="0"/>
            <c:bubble3D val="0"/>
            <c:spPr>
              <a:solidFill>
                <a:srgbClr val="BDCFD6"/>
              </a:solidFill>
              <a:ln>
                <a:noFill/>
              </a:ln>
              <a:effectLst/>
            </c:spPr>
            <c:extLst>
              <c:ext xmlns:c16="http://schemas.microsoft.com/office/drawing/2014/chart" uri="{C3380CC4-5D6E-409C-BE32-E72D297353CC}">
                <c16:uniqueId val="{0000006D-8C09-4EBC-A5DC-CE0DF16D01E3}"/>
              </c:ext>
            </c:extLst>
          </c:dPt>
          <c:dPt>
            <c:idx val="58"/>
            <c:invertIfNegative val="0"/>
            <c:bubble3D val="0"/>
            <c:spPr>
              <a:solidFill>
                <a:srgbClr val="BDCFD6"/>
              </a:solidFill>
              <a:ln>
                <a:noFill/>
              </a:ln>
              <a:effectLst/>
            </c:spPr>
            <c:extLst>
              <c:ext xmlns:c16="http://schemas.microsoft.com/office/drawing/2014/chart" uri="{C3380CC4-5D6E-409C-BE32-E72D297353CC}">
                <c16:uniqueId val="{0000006F-8C09-4EBC-A5DC-CE0DF16D01E3}"/>
              </c:ext>
            </c:extLst>
          </c:dPt>
          <c:dPt>
            <c:idx val="59"/>
            <c:invertIfNegative val="0"/>
            <c:bubble3D val="0"/>
            <c:spPr>
              <a:solidFill>
                <a:srgbClr val="BDCFD6"/>
              </a:solidFill>
              <a:ln>
                <a:noFill/>
              </a:ln>
              <a:effectLst/>
            </c:spPr>
            <c:extLst>
              <c:ext xmlns:c16="http://schemas.microsoft.com/office/drawing/2014/chart" uri="{C3380CC4-5D6E-409C-BE32-E72D297353CC}">
                <c16:uniqueId val="{00000071-8C09-4EBC-A5DC-CE0DF16D01E3}"/>
              </c:ext>
            </c:extLst>
          </c:dPt>
          <c:dPt>
            <c:idx val="60"/>
            <c:invertIfNegative val="0"/>
            <c:bubble3D val="0"/>
            <c:spPr>
              <a:solidFill>
                <a:srgbClr val="BDCFD6"/>
              </a:solidFill>
              <a:ln>
                <a:noFill/>
              </a:ln>
              <a:effectLst/>
            </c:spPr>
            <c:extLst>
              <c:ext xmlns:c16="http://schemas.microsoft.com/office/drawing/2014/chart" uri="{C3380CC4-5D6E-409C-BE32-E72D297353CC}">
                <c16:uniqueId val="{00000073-8C09-4EBC-A5DC-CE0DF16D01E3}"/>
              </c:ext>
            </c:extLst>
          </c:dPt>
          <c:dPt>
            <c:idx val="61"/>
            <c:invertIfNegative val="0"/>
            <c:bubble3D val="0"/>
            <c:spPr>
              <a:solidFill>
                <a:srgbClr val="FBBB27"/>
              </a:solidFill>
              <a:ln>
                <a:noFill/>
              </a:ln>
              <a:effectLst/>
            </c:spPr>
            <c:extLst>
              <c:ext xmlns:c16="http://schemas.microsoft.com/office/drawing/2014/chart" uri="{C3380CC4-5D6E-409C-BE32-E72D297353CC}">
                <c16:uniqueId val="{00000075-8C09-4EBC-A5DC-CE0DF16D01E3}"/>
              </c:ext>
            </c:extLst>
          </c:dPt>
          <c:dPt>
            <c:idx val="64"/>
            <c:invertIfNegative val="0"/>
            <c:bubble3D val="0"/>
            <c:extLst>
              <c:ext xmlns:c16="http://schemas.microsoft.com/office/drawing/2014/chart" uri="{C3380CC4-5D6E-409C-BE32-E72D297353CC}">
                <c16:uniqueId val="{00000076-8C09-4EBC-A5DC-CE0DF16D01E3}"/>
              </c:ext>
            </c:extLst>
          </c:dPt>
          <c:dPt>
            <c:idx val="76"/>
            <c:invertIfNegative val="0"/>
            <c:bubble3D val="0"/>
            <c:extLst>
              <c:ext xmlns:c16="http://schemas.microsoft.com/office/drawing/2014/chart" uri="{C3380CC4-5D6E-409C-BE32-E72D297353CC}">
                <c16:uniqueId val="{00000077-8C09-4EBC-A5DC-CE0DF16D01E3}"/>
              </c:ext>
            </c:extLst>
          </c:dPt>
          <c:dLbls>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09-4EBC-A5DC-CE0DF16D01E3}"/>
                </c:ext>
              </c:extLst>
            </c:dLbl>
            <c:dLbl>
              <c:idx val="1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C09-4EBC-A5DC-CE0DF16D01E3}"/>
                </c:ext>
              </c:extLst>
            </c:dLbl>
            <c:dLbl>
              <c:idx val="2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C09-4EBC-A5DC-CE0DF16D01E3}"/>
                </c:ext>
              </c:extLst>
            </c:dLbl>
            <c:dLbl>
              <c:idx val="3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C09-4EBC-A5DC-CE0DF16D01E3}"/>
                </c:ext>
              </c:extLst>
            </c:dLbl>
            <c:dLbl>
              <c:idx val="49"/>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8C09-4EBC-A5DC-CE0DF16D01E3}"/>
                </c:ext>
              </c:extLst>
            </c:dLbl>
            <c:dLbl>
              <c:idx val="6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8C09-4EBC-A5DC-CE0DF16D01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2"/>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strLit>
          </c:cat>
          <c:val>
            <c:numLit>
              <c:formatCode>General</c:formatCode>
              <c:ptCount val="62"/>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pt idx="50">
                <c:v>0.11708746839460572</c:v>
              </c:pt>
              <c:pt idx="51">
                <c:v>0.1207204902744471</c:v>
              </c:pt>
              <c:pt idx="52">
                <c:v>0.12096197025728453</c:v>
              </c:pt>
              <c:pt idx="53">
                <c:v>0.1231869223847115</c:v>
              </c:pt>
              <c:pt idx="54">
                <c:v>0.12328295896194466</c:v>
              </c:pt>
              <c:pt idx="55">
                <c:v>0.12605839182129924</c:v>
              </c:pt>
              <c:pt idx="56">
                <c:v>0.12499359423310159</c:v>
              </c:pt>
              <c:pt idx="57">
                <c:v>0.12747959425500616</c:v>
              </c:pt>
              <c:pt idx="58">
                <c:v>0.12606530444604169</c:v>
              </c:pt>
              <c:pt idx="59">
                <c:v>0.12940977550622929</c:v>
              </c:pt>
              <c:pt idx="60">
                <c:v>0.12702598239209792</c:v>
              </c:pt>
              <c:pt idx="61">
                <c:v>0.13204421075222664</c:v>
              </c:pt>
            </c:numLit>
          </c:val>
          <c:extLst>
            <c:ext xmlns:c16="http://schemas.microsoft.com/office/drawing/2014/chart" uri="{C3380CC4-5D6E-409C-BE32-E72D297353CC}">
              <c16:uniqueId val="{00000078-8C09-4EBC-A5DC-CE0DF16D01E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v>Nacional</c:v>
          </c:tx>
          <c:spPr>
            <a:ln w="28575" cap="rnd">
              <a:solidFill>
                <a:srgbClr val="B69630"/>
              </a:solidFill>
              <a:round/>
            </a:ln>
            <a:effectLst/>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8C09-4EBC-A5DC-CE0DF16D01E3}"/>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8C09-4EBC-A5DC-CE0DF16D01E3}"/>
                </c:ext>
              </c:extLst>
            </c:dLbl>
            <c:dLbl>
              <c:idx val="2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8C09-4EBC-A5DC-CE0DF16D01E3}"/>
                </c:ext>
              </c:extLst>
            </c:dLbl>
            <c:dLbl>
              <c:idx val="3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8C09-4EBC-A5DC-CE0DF16D01E3}"/>
                </c:ext>
              </c:extLst>
            </c:dLbl>
            <c:dLbl>
              <c:idx val="4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8C09-4EBC-A5DC-CE0DF16D01E3}"/>
                </c:ext>
              </c:extLst>
            </c:dLbl>
            <c:dLbl>
              <c:idx val="6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8C09-4EBC-A5DC-CE0DF16D01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2"/>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strLit>
          </c:cat>
          <c:val>
            <c:numLit>
              <c:formatCode>General</c:formatCode>
              <c:ptCount val="62"/>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pt idx="50">
                <c:v>0.13461848033868093</c:v>
              </c:pt>
              <c:pt idx="51">
                <c:v>0.1381338144600589</c:v>
              </c:pt>
              <c:pt idx="52">
                <c:v>0.13810218234383856</c:v>
              </c:pt>
              <c:pt idx="53">
                <c:v>0.14025850956169136</c:v>
              </c:pt>
              <c:pt idx="54">
                <c:v>0.13973555009920688</c:v>
              </c:pt>
              <c:pt idx="55">
                <c:v>0.1423982754503911</c:v>
              </c:pt>
              <c:pt idx="56">
                <c:v>0.14102409995144638</c:v>
              </c:pt>
              <c:pt idx="57">
                <c:v>0.14308069010160143</c:v>
              </c:pt>
              <c:pt idx="58">
                <c:v>0.14131099938150621</c:v>
              </c:pt>
              <c:pt idx="59">
                <c:v>0.14452107388373794</c:v>
              </c:pt>
              <c:pt idx="60">
                <c:v>0.14198261716831267</c:v>
              </c:pt>
              <c:pt idx="61">
                <c:v>0.14702038439520529</c:v>
              </c:pt>
            </c:numLit>
          </c:val>
          <c:smooth val="0"/>
          <c:extLst>
            <c:ext xmlns:c16="http://schemas.microsoft.com/office/drawing/2014/chart" uri="{C3380CC4-5D6E-409C-BE32-E72D297353CC}">
              <c16:uniqueId val="{0000007F-8C09-4EBC-A5DC-CE0DF16D01E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359B-45D6-84E2-41E559FDADFE}"/>
              </c:ext>
            </c:extLst>
          </c:dPt>
          <c:dPt>
            <c:idx val="1"/>
            <c:bubble3D val="0"/>
            <c:extLst>
              <c:ext xmlns:c16="http://schemas.microsoft.com/office/drawing/2014/chart" uri="{C3380CC4-5D6E-409C-BE32-E72D297353CC}">
                <c16:uniqueId val="{00000001-359B-45D6-84E2-41E559FDADFE}"/>
              </c:ext>
            </c:extLst>
          </c:dPt>
          <c:dPt>
            <c:idx val="2"/>
            <c:bubble3D val="0"/>
            <c:extLst>
              <c:ext xmlns:c16="http://schemas.microsoft.com/office/drawing/2014/chart" uri="{C3380CC4-5D6E-409C-BE32-E72D297353CC}">
                <c16:uniqueId val="{00000002-359B-45D6-84E2-41E559FDADFE}"/>
              </c:ext>
            </c:extLst>
          </c:dPt>
          <c:dPt>
            <c:idx val="3"/>
            <c:bubble3D val="0"/>
            <c:extLst>
              <c:ext xmlns:c16="http://schemas.microsoft.com/office/drawing/2014/chart" uri="{C3380CC4-5D6E-409C-BE32-E72D297353CC}">
                <c16:uniqueId val="{00000003-359B-45D6-84E2-41E559FDADFE}"/>
              </c:ext>
            </c:extLst>
          </c:dPt>
          <c:dPt>
            <c:idx val="4"/>
            <c:bubble3D val="0"/>
            <c:extLst>
              <c:ext xmlns:c16="http://schemas.microsoft.com/office/drawing/2014/chart" uri="{C3380CC4-5D6E-409C-BE32-E72D297353CC}">
                <c16:uniqueId val="{00000004-359B-45D6-84E2-41E559FDADFE}"/>
              </c:ext>
            </c:extLst>
          </c:dPt>
          <c:dPt>
            <c:idx val="5"/>
            <c:bubble3D val="0"/>
            <c:extLst>
              <c:ext xmlns:c16="http://schemas.microsoft.com/office/drawing/2014/chart" uri="{C3380CC4-5D6E-409C-BE32-E72D297353CC}">
                <c16:uniqueId val="{00000005-359B-45D6-84E2-41E559FDADFE}"/>
              </c:ext>
            </c:extLst>
          </c:dPt>
          <c:dPt>
            <c:idx val="6"/>
            <c:bubble3D val="0"/>
            <c:extLst>
              <c:ext xmlns:c16="http://schemas.microsoft.com/office/drawing/2014/chart" uri="{C3380CC4-5D6E-409C-BE32-E72D297353CC}">
                <c16:uniqueId val="{00000006-359B-45D6-84E2-41E559FDADFE}"/>
              </c:ext>
            </c:extLst>
          </c:dPt>
          <c:dPt>
            <c:idx val="7"/>
            <c:bubble3D val="0"/>
            <c:extLst>
              <c:ext xmlns:c16="http://schemas.microsoft.com/office/drawing/2014/chart" uri="{C3380CC4-5D6E-409C-BE32-E72D297353CC}">
                <c16:uniqueId val="{00000007-359B-45D6-84E2-41E559FDADFE}"/>
              </c:ext>
            </c:extLst>
          </c:dPt>
          <c:dPt>
            <c:idx val="8"/>
            <c:bubble3D val="0"/>
            <c:extLst>
              <c:ext xmlns:c16="http://schemas.microsoft.com/office/drawing/2014/chart" uri="{C3380CC4-5D6E-409C-BE32-E72D297353CC}">
                <c16:uniqueId val="{00000008-359B-45D6-84E2-41E559FDADFE}"/>
              </c:ext>
            </c:extLst>
          </c:dPt>
          <c:dPt>
            <c:idx val="9"/>
            <c:bubble3D val="0"/>
            <c:extLst>
              <c:ext xmlns:c16="http://schemas.microsoft.com/office/drawing/2014/chart" uri="{C3380CC4-5D6E-409C-BE32-E72D297353CC}">
                <c16:uniqueId val="{00000009-359B-45D6-84E2-41E559FDADFE}"/>
              </c:ext>
            </c:extLst>
          </c:dPt>
          <c:dPt>
            <c:idx val="10"/>
            <c:bubble3D val="0"/>
            <c:extLst>
              <c:ext xmlns:c16="http://schemas.microsoft.com/office/drawing/2014/chart" uri="{C3380CC4-5D6E-409C-BE32-E72D297353CC}">
                <c16:uniqueId val="{0000000A-359B-45D6-84E2-41E559FDADFE}"/>
              </c:ext>
            </c:extLst>
          </c:dPt>
          <c:dPt>
            <c:idx val="11"/>
            <c:bubble3D val="0"/>
            <c:extLst>
              <c:ext xmlns:c16="http://schemas.microsoft.com/office/drawing/2014/chart" uri="{C3380CC4-5D6E-409C-BE32-E72D297353CC}">
                <c16:uniqueId val="{0000000B-359B-45D6-84E2-41E559FDADFE}"/>
              </c:ext>
            </c:extLst>
          </c:dPt>
          <c:dPt>
            <c:idx val="12"/>
            <c:bubble3D val="0"/>
            <c:extLst>
              <c:ext xmlns:c16="http://schemas.microsoft.com/office/drawing/2014/chart" uri="{C3380CC4-5D6E-409C-BE32-E72D297353CC}">
                <c16:uniqueId val="{0000000C-359B-45D6-84E2-41E559FDADFE}"/>
              </c:ext>
            </c:extLst>
          </c:dPt>
          <c:dPt>
            <c:idx val="13"/>
            <c:bubble3D val="0"/>
            <c:extLst>
              <c:ext xmlns:c16="http://schemas.microsoft.com/office/drawing/2014/chart" uri="{C3380CC4-5D6E-409C-BE32-E72D297353CC}">
                <c16:uniqueId val="{0000000D-359B-45D6-84E2-41E559FDADFE}"/>
              </c:ext>
            </c:extLst>
          </c:dPt>
          <c:dPt>
            <c:idx val="14"/>
            <c:bubble3D val="0"/>
            <c:extLst>
              <c:ext xmlns:c16="http://schemas.microsoft.com/office/drawing/2014/chart" uri="{C3380CC4-5D6E-409C-BE32-E72D297353CC}">
                <c16:uniqueId val="{0000000E-359B-45D6-84E2-41E559FDADFE}"/>
              </c:ext>
            </c:extLst>
          </c:dPt>
          <c:dPt>
            <c:idx val="15"/>
            <c:bubble3D val="0"/>
            <c:extLst>
              <c:ext xmlns:c16="http://schemas.microsoft.com/office/drawing/2014/chart" uri="{C3380CC4-5D6E-409C-BE32-E72D297353CC}">
                <c16:uniqueId val="{0000000F-359B-45D6-84E2-41E559FDADFE}"/>
              </c:ext>
            </c:extLst>
          </c:dPt>
          <c:dPt>
            <c:idx val="16"/>
            <c:bubble3D val="0"/>
            <c:extLst>
              <c:ext xmlns:c16="http://schemas.microsoft.com/office/drawing/2014/chart" uri="{C3380CC4-5D6E-409C-BE32-E72D297353CC}">
                <c16:uniqueId val="{00000010-359B-45D6-84E2-41E559FDADFE}"/>
              </c:ext>
            </c:extLst>
          </c:dPt>
          <c:dPt>
            <c:idx val="17"/>
            <c:bubble3D val="0"/>
            <c:extLst>
              <c:ext xmlns:c16="http://schemas.microsoft.com/office/drawing/2014/chart" uri="{C3380CC4-5D6E-409C-BE32-E72D297353CC}">
                <c16:uniqueId val="{00000011-359B-45D6-84E2-41E559FDADFE}"/>
              </c:ext>
            </c:extLst>
          </c:dPt>
          <c:dPt>
            <c:idx val="18"/>
            <c:bubble3D val="0"/>
            <c:extLst>
              <c:ext xmlns:c16="http://schemas.microsoft.com/office/drawing/2014/chart" uri="{C3380CC4-5D6E-409C-BE32-E72D297353CC}">
                <c16:uniqueId val="{00000012-359B-45D6-84E2-41E559FDADFE}"/>
              </c:ext>
            </c:extLst>
          </c:dPt>
          <c:dPt>
            <c:idx val="19"/>
            <c:bubble3D val="0"/>
            <c:extLst>
              <c:ext xmlns:c16="http://schemas.microsoft.com/office/drawing/2014/chart" uri="{C3380CC4-5D6E-409C-BE32-E72D297353CC}">
                <c16:uniqueId val="{00000013-359B-45D6-84E2-41E559FDADFE}"/>
              </c:ext>
            </c:extLst>
          </c:dPt>
          <c:dPt>
            <c:idx val="20"/>
            <c:bubble3D val="0"/>
            <c:extLst>
              <c:ext xmlns:c16="http://schemas.microsoft.com/office/drawing/2014/chart" uri="{C3380CC4-5D6E-409C-BE32-E72D297353CC}">
                <c16:uniqueId val="{00000014-359B-45D6-84E2-41E559FDADFE}"/>
              </c:ext>
            </c:extLst>
          </c:dPt>
          <c:dPt>
            <c:idx val="21"/>
            <c:bubble3D val="0"/>
            <c:extLst>
              <c:ext xmlns:c16="http://schemas.microsoft.com/office/drawing/2014/chart" uri="{C3380CC4-5D6E-409C-BE32-E72D297353CC}">
                <c16:uniqueId val="{00000015-359B-45D6-84E2-41E559FDADFE}"/>
              </c:ext>
            </c:extLst>
          </c:dPt>
          <c:dPt>
            <c:idx val="22"/>
            <c:bubble3D val="0"/>
            <c:extLst>
              <c:ext xmlns:c16="http://schemas.microsoft.com/office/drawing/2014/chart" uri="{C3380CC4-5D6E-409C-BE32-E72D297353CC}">
                <c16:uniqueId val="{00000016-359B-45D6-84E2-41E559FDADFE}"/>
              </c:ext>
            </c:extLst>
          </c:dPt>
          <c:dPt>
            <c:idx val="23"/>
            <c:bubble3D val="0"/>
            <c:extLst>
              <c:ext xmlns:c16="http://schemas.microsoft.com/office/drawing/2014/chart" uri="{C3380CC4-5D6E-409C-BE32-E72D297353CC}">
                <c16:uniqueId val="{00000017-359B-45D6-84E2-41E559FDADFE}"/>
              </c:ext>
            </c:extLst>
          </c:dPt>
          <c:dPt>
            <c:idx val="24"/>
            <c:bubble3D val="0"/>
            <c:extLst>
              <c:ext xmlns:c16="http://schemas.microsoft.com/office/drawing/2014/chart" uri="{C3380CC4-5D6E-409C-BE32-E72D297353CC}">
                <c16:uniqueId val="{00000018-359B-45D6-84E2-41E559FDADFE}"/>
              </c:ext>
            </c:extLst>
          </c:dPt>
          <c:dPt>
            <c:idx val="25"/>
            <c:bubble3D val="0"/>
            <c:extLst>
              <c:ext xmlns:c16="http://schemas.microsoft.com/office/drawing/2014/chart" uri="{C3380CC4-5D6E-409C-BE32-E72D297353CC}">
                <c16:uniqueId val="{00000019-359B-45D6-84E2-41E559FDADFE}"/>
              </c:ext>
            </c:extLst>
          </c:dPt>
          <c:dPt>
            <c:idx val="26"/>
            <c:bubble3D val="0"/>
            <c:extLst>
              <c:ext xmlns:c16="http://schemas.microsoft.com/office/drawing/2014/chart" uri="{C3380CC4-5D6E-409C-BE32-E72D297353CC}">
                <c16:uniqueId val="{0000001A-359B-45D6-84E2-41E559FDADFE}"/>
              </c:ext>
            </c:extLst>
          </c:dPt>
          <c:dPt>
            <c:idx val="27"/>
            <c:bubble3D val="0"/>
            <c:extLst>
              <c:ext xmlns:c16="http://schemas.microsoft.com/office/drawing/2014/chart" uri="{C3380CC4-5D6E-409C-BE32-E72D297353CC}">
                <c16:uniqueId val="{0000001B-359B-45D6-84E2-41E559FDADFE}"/>
              </c:ext>
            </c:extLst>
          </c:dPt>
          <c:dPt>
            <c:idx val="28"/>
            <c:bubble3D val="0"/>
            <c:extLst>
              <c:ext xmlns:c16="http://schemas.microsoft.com/office/drawing/2014/chart" uri="{C3380CC4-5D6E-409C-BE32-E72D297353CC}">
                <c16:uniqueId val="{0000001C-359B-45D6-84E2-41E559FDADFE}"/>
              </c:ext>
            </c:extLst>
          </c:dPt>
          <c:dPt>
            <c:idx val="29"/>
            <c:bubble3D val="0"/>
            <c:extLst>
              <c:ext xmlns:c16="http://schemas.microsoft.com/office/drawing/2014/chart" uri="{C3380CC4-5D6E-409C-BE32-E72D297353CC}">
                <c16:uniqueId val="{0000001D-359B-45D6-84E2-41E559FDADFE}"/>
              </c:ext>
            </c:extLst>
          </c:dPt>
          <c:dPt>
            <c:idx val="30"/>
            <c:bubble3D val="0"/>
            <c:extLst>
              <c:ext xmlns:c16="http://schemas.microsoft.com/office/drawing/2014/chart" uri="{C3380CC4-5D6E-409C-BE32-E72D297353CC}">
                <c16:uniqueId val="{0000001E-359B-45D6-84E2-41E559FDADFE}"/>
              </c:ext>
            </c:extLst>
          </c:dPt>
          <c:dPt>
            <c:idx val="31"/>
            <c:bubble3D val="0"/>
            <c:extLst>
              <c:ext xmlns:c16="http://schemas.microsoft.com/office/drawing/2014/chart" uri="{C3380CC4-5D6E-409C-BE32-E72D297353CC}">
                <c16:uniqueId val="{0000001F-359B-45D6-84E2-41E559FDADFE}"/>
              </c:ext>
            </c:extLst>
          </c:dPt>
          <c:dPt>
            <c:idx val="32"/>
            <c:bubble3D val="0"/>
            <c:extLst>
              <c:ext xmlns:c16="http://schemas.microsoft.com/office/drawing/2014/chart" uri="{C3380CC4-5D6E-409C-BE32-E72D297353CC}">
                <c16:uniqueId val="{00000020-359B-45D6-84E2-41E559FDADFE}"/>
              </c:ext>
            </c:extLst>
          </c:dPt>
          <c:dPt>
            <c:idx val="33"/>
            <c:bubble3D val="0"/>
            <c:extLst>
              <c:ext xmlns:c16="http://schemas.microsoft.com/office/drawing/2014/chart" uri="{C3380CC4-5D6E-409C-BE32-E72D297353CC}">
                <c16:uniqueId val="{00000021-359B-45D6-84E2-41E559FDADFE}"/>
              </c:ext>
            </c:extLst>
          </c:dPt>
          <c:dPt>
            <c:idx val="34"/>
            <c:bubble3D val="0"/>
            <c:extLst>
              <c:ext xmlns:c16="http://schemas.microsoft.com/office/drawing/2014/chart" uri="{C3380CC4-5D6E-409C-BE32-E72D297353CC}">
                <c16:uniqueId val="{00000022-359B-45D6-84E2-41E559FDADFE}"/>
              </c:ext>
            </c:extLst>
          </c:dPt>
          <c:dPt>
            <c:idx val="35"/>
            <c:bubble3D val="0"/>
            <c:extLst>
              <c:ext xmlns:c16="http://schemas.microsoft.com/office/drawing/2014/chart" uri="{C3380CC4-5D6E-409C-BE32-E72D297353CC}">
                <c16:uniqueId val="{00000023-359B-45D6-84E2-41E559FDADFE}"/>
              </c:ext>
            </c:extLst>
          </c:dPt>
          <c:dPt>
            <c:idx val="36"/>
            <c:bubble3D val="0"/>
            <c:extLst>
              <c:ext xmlns:c16="http://schemas.microsoft.com/office/drawing/2014/chart" uri="{C3380CC4-5D6E-409C-BE32-E72D297353CC}">
                <c16:uniqueId val="{00000024-359B-45D6-84E2-41E559FDADFE}"/>
              </c:ext>
            </c:extLst>
          </c:dPt>
          <c:dPt>
            <c:idx val="37"/>
            <c:bubble3D val="0"/>
            <c:extLst>
              <c:ext xmlns:c16="http://schemas.microsoft.com/office/drawing/2014/chart" uri="{C3380CC4-5D6E-409C-BE32-E72D297353CC}">
                <c16:uniqueId val="{00000025-359B-45D6-84E2-41E559FDADFE}"/>
              </c:ext>
            </c:extLst>
          </c:dPt>
          <c:dPt>
            <c:idx val="38"/>
            <c:bubble3D val="0"/>
            <c:extLst>
              <c:ext xmlns:c16="http://schemas.microsoft.com/office/drawing/2014/chart" uri="{C3380CC4-5D6E-409C-BE32-E72D297353CC}">
                <c16:uniqueId val="{00000026-359B-45D6-84E2-41E559FDADFE}"/>
              </c:ext>
            </c:extLst>
          </c:dPt>
          <c:dPt>
            <c:idx val="39"/>
            <c:bubble3D val="0"/>
            <c:extLst>
              <c:ext xmlns:c16="http://schemas.microsoft.com/office/drawing/2014/chart" uri="{C3380CC4-5D6E-409C-BE32-E72D297353CC}">
                <c16:uniqueId val="{00000027-359B-45D6-84E2-41E559FDADFE}"/>
              </c:ext>
            </c:extLst>
          </c:dPt>
          <c:dPt>
            <c:idx val="40"/>
            <c:bubble3D val="0"/>
            <c:extLst>
              <c:ext xmlns:c16="http://schemas.microsoft.com/office/drawing/2014/chart" uri="{C3380CC4-5D6E-409C-BE32-E72D297353CC}">
                <c16:uniqueId val="{00000028-359B-45D6-84E2-41E559FDADFE}"/>
              </c:ext>
            </c:extLst>
          </c:dPt>
          <c:dPt>
            <c:idx val="41"/>
            <c:bubble3D val="0"/>
            <c:extLst>
              <c:ext xmlns:c16="http://schemas.microsoft.com/office/drawing/2014/chart" uri="{C3380CC4-5D6E-409C-BE32-E72D297353CC}">
                <c16:uniqueId val="{00000029-359B-45D6-84E2-41E559FDADFE}"/>
              </c:ext>
            </c:extLst>
          </c:dPt>
          <c:dPt>
            <c:idx val="42"/>
            <c:bubble3D val="0"/>
            <c:extLst>
              <c:ext xmlns:c16="http://schemas.microsoft.com/office/drawing/2014/chart" uri="{C3380CC4-5D6E-409C-BE32-E72D297353CC}">
                <c16:uniqueId val="{0000002A-359B-45D6-84E2-41E559FDADFE}"/>
              </c:ext>
            </c:extLst>
          </c:dPt>
          <c:dPt>
            <c:idx val="43"/>
            <c:bubble3D val="0"/>
            <c:extLst>
              <c:ext xmlns:c16="http://schemas.microsoft.com/office/drawing/2014/chart" uri="{C3380CC4-5D6E-409C-BE32-E72D297353CC}">
                <c16:uniqueId val="{0000002B-359B-45D6-84E2-41E559FDADFE}"/>
              </c:ext>
            </c:extLst>
          </c:dPt>
          <c:dPt>
            <c:idx val="44"/>
            <c:bubble3D val="0"/>
            <c:extLst>
              <c:ext xmlns:c16="http://schemas.microsoft.com/office/drawing/2014/chart" uri="{C3380CC4-5D6E-409C-BE32-E72D297353CC}">
                <c16:uniqueId val="{0000002C-359B-45D6-84E2-41E559FDADFE}"/>
              </c:ext>
            </c:extLst>
          </c:dPt>
          <c:dPt>
            <c:idx val="45"/>
            <c:bubble3D val="0"/>
            <c:extLst>
              <c:ext xmlns:c16="http://schemas.microsoft.com/office/drawing/2014/chart" uri="{C3380CC4-5D6E-409C-BE32-E72D297353CC}">
                <c16:uniqueId val="{0000002D-359B-45D6-84E2-41E559FDADFE}"/>
              </c:ext>
            </c:extLst>
          </c:dPt>
          <c:dPt>
            <c:idx val="46"/>
            <c:bubble3D val="0"/>
            <c:extLst>
              <c:ext xmlns:c16="http://schemas.microsoft.com/office/drawing/2014/chart" uri="{C3380CC4-5D6E-409C-BE32-E72D297353CC}">
                <c16:uniqueId val="{0000002E-359B-45D6-84E2-41E559FDADFE}"/>
              </c:ext>
            </c:extLst>
          </c:dPt>
          <c:dPt>
            <c:idx val="47"/>
            <c:bubble3D val="0"/>
            <c:extLst>
              <c:ext xmlns:c16="http://schemas.microsoft.com/office/drawing/2014/chart" uri="{C3380CC4-5D6E-409C-BE32-E72D297353CC}">
                <c16:uniqueId val="{0000002F-359B-45D6-84E2-41E559FDADFE}"/>
              </c:ext>
            </c:extLst>
          </c:dPt>
          <c:dPt>
            <c:idx val="48"/>
            <c:bubble3D val="0"/>
            <c:extLst>
              <c:ext xmlns:c16="http://schemas.microsoft.com/office/drawing/2014/chart" uri="{C3380CC4-5D6E-409C-BE32-E72D297353CC}">
                <c16:uniqueId val="{00000030-359B-45D6-84E2-41E559FDADFE}"/>
              </c:ext>
            </c:extLst>
          </c:dPt>
          <c:dPt>
            <c:idx val="49"/>
            <c:bubble3D val="0"/>
            <c:extLst>
              <c:ext xmlns:c16="http://schemas.microsoft.com/office/drawing/2014/chart" uri="{C3380CC4-5D6E-409C-BE32-E72D297353CC}">
                <c16:uniqueId val="{00000031-359B-45D6-84E2-41E559FDADFE}"/>
              </c:ext>
            </c:extLst>
          </c:dPt>
          <c:dPt>
            <c:idx val="50"/>
            <c:bubble3D val="0"/>
            <c:extLst>
              <c:ext xmlns:c16="http://schemas.microsoft.com/office/drawing/2014/chart" uri="{C3380CC4-5D6E-409C-BE32-E72D297353CC}">
                <c16:uniqueId val="{00000032-359B-45D6-84E2-41E559FDADFE}"/>
              </c:ext>
            </c:extLst>
          </c:dPt>
          <c:dPt>
            <c:idx val="51"/>
            <c:bubble3D val="0"/>
            <c:extLst>
              <c:ext xmlns:c16="http://schemas.microsoft.com/office/drawing/2014/chart" uri="{C3380CC4-5D6E-409C-BE32-E72D297353CC}">
                <c16:uniqueId val="{00000033-359B-45D6-84E2-41E559FDADFE}"/>
              </c:ext>
            </c:extLst>
          </c:dPt>
          <c:dPt>
            <c:idx val="52"/>
            <c:bubble3D val="0"/>
            <c:extLst>
              <c:ext xmlns:c16="http://schemas.microsoft.com/office/drawing/2014/chart" uri="{C3380CC4-5D6E-409C-BE32-E72D297353CC}">
                <c16:uniqueId val="{00000034-359B-45D6-84E2-41E559FDADFE}"/>
              </c:ext>
            </c:extLst>
          </c:dPt>
          <c:dPt>
            <c:idx val="53"/>
            <c:bubble3D val="0"/>
            <c:extLst>
              <c:ext xmlns:c16="http://schemas.microsoft.com/office/drawing/2014/chart" uri="{C3380CC4-5D6E-409C-BE32-E72D297353CC}">
                <c16:uniqueId val="{00000035-359B-45D6-84E2-41E559FDADFE}"/>
              </c:ext>
            </c:extLst>
          </c:dPt>
          <c:dPt>
            <c:idx val="54"/>
            <c:bubble3D val="0"/>
            <c:extLst>
              <c:ext xmlns:c16="http://schemas.microsoft.com/office/drawing/2014/chart" uri="{C3380CC4-5D6E-409C-BE32-E72D297353CC}">
                <c16:uniqueId val="{00000036-359B-45D6-84E2-41E559FDADFE}"/>
              </c:ext>
            </c:extLst>
          </c:dPt>
          <c:dPt>
            <c:idx val="55"/>
            <c:bubble3D val="0"/>
            <c:extLst>
              <c:ext xmlns:c16="http://schemas.microsoft.com/office/drawing/2014/chart" uri="{C3380CC4-5D6E-409C-BE32-E72D297353CC}">
                <c16:uniqueId val="{00000037-359B-45D6-84E2-41E559FDADFE}"/>
              </c:ext>
            </c:extLst>
          </c:dPt>
          <c:dPt>
            <c:idx val="56"/>
            <c:bubble3D val="0"/>
            <c:extLst>
              <c:ext xmlns:c16="http://schemas.microsoft.com/office/drawing/2014/chart" uri="{C3380CC4-5D6E-409C-BE32-E72D297353CC}">
                <c16:uniqueId val="{00000038-359B-45D6-84E2-41E559FDADFE}"/>
              </c:ext>
            </c:extLst>
          </c:dPt>
          <c:dPt>
            <c:idx val="59"/>
            <c:bubble3D val="0"/>
            <c:extLst>
              <c:ext xmlns:c16="http://schemas.microsoft.com/office/drawing/2014/chart" uri="{C3380CC4-5D6E-409C-BE32-E72D297353CC}">
                <c16:uniqueId val="{00000039-359B-45D6-84E2-41E559FDADFE}"/>
              </c:ext>
            </c:extLst>
          </c:dPt>
          <c:dPt>
            <c:idx val="60"/>
            <c:bubble3D val="0"/>
            <c:extLst>
              <c:ext xmlns:c16="http://schemas.microsoft.com/office/drawing/2014/chart" uri="{C3380CC4-5D6E-409C-BE32-E72D297353CC}">
                <c16:uniqueId val="{0000003A-359B-45D6-84E2-41E559FDADFE}"/>
              </c:ext>
            </c:extLst>
          </c:dPt>
          <c:dPt>
            <c:idx val="62"/>
            <c:bubble3D val="0"/>
            <c:extLst>
              <c:ext xmlns:c16="http://schemas.microsoft.com/office/drawing/2014/chart" uri="{C3380CC4-5D6E-409C-BE32-E72D297353CC}">
                <c16:uniqueId val="{0000003B-359B-45D6-84E2-41E559FDADFE}"/>
              </c:ext>
            </c:extLst>
          </c:dPt>
          <c:dPt>
            <c:idx val="71"/>
            <c:bubble3D val="0"/>
            <c:extLst>
              <c:ext xmlns:c16="http://schemas.microsoft.com/office/drawing/2014/chart" uri="{C3380CC4-5D6E-409C-BE32-E72D297353CC}">
                <c16:uniqueId val="{0000003C-359B-45D6-84E2-41E559FDADFE}"/>
              </c:ext>
            </c:extLst>
          </c:dPt>
          <c:dPt>
            <c:idx val="72"/>
            <c:bubble3D val="0"/>
            <c:extLst>
              <c:ext xmlns:c16="http://schemas.microsoft.com/office/drawing/2014/chart" uri="{C3380CC4-5D6E-409C-BE32-E72D297353CC}">
                <c16:uniqueId val="{0000003D-359B-45D6-84E2-41E559FDADFE}"/>
              </c:ext>
            </c:extLst>
          </c:dPt>
          <c:dPt>
            <c:idx val="74"/>
            <c:bubble3D val="0"/>
            <c:extLst>
              <c:ext xmlns:c16="http://schemas.microsoft.com/office/drawing/2014/chart" uri="{C3380CC4-5D6E-409C-BE32-E72D297353CC}">
                <c16:uniqueId val="{0000003E-359B-45D6-84E2-41E559FDADFE}"/>
              </c:ext>
            </c:extLst>
          </c:dPt>
          <c:dLbls>
            <c:dLbl>
              <c:idx val="2"/>
              <c:layout>
                <c:manualLayout>
                  <c:x val="1.0690237489938952E-2"/>
                  <c:y val="-0.10583318634279681"/>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9B-45D6-84E2-41E559FDADFE}"/>
                </c:ext>
              </c:extLst>
            </c:dLbl>
            <c:dLbl>
              <c:idx val="14"/>
              <c:layout>
                <c:manualLayout>
                  <c:x val="-3.2070712469816916E-2"/>
                  <c:y val="-9.8777640586610302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9B-45D6-84E2-41E559FDADFE}"/>
                </c:ext>
              </c:extLst>
            </c:dLbl>
            <c:dLbl>
              <c:idx val="26"/>
              <c:layout>
                <c:manualLayout>
                  <c:x val="-5.7727282445670408E-2"/>
                  <c:y val="-8.1138776196144166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59B-45D6-84E2-41E559FDADFE}"/>
                </c:ext>
              </c:extLst>
            </c:dLbl>
            <c:dLbl>
              <c:idx val="38"/>
              <c:layout>
                <c:manualLayout>
                  <c:x val="-8.5521899919511774E-3"/>
                  <c:y val="-0.1164165049770764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59B-45D6-84E2-41E559FDADFE}"/>
                </c:ext>
              </c:extLst>
            </c:dLbl>
            <c:dLbl>
              <c:idx val="50"/>
              <c:layout>
                <c:manualLayout>
                  <c:x val="-4.2760949959755962E-2"/>
                  <c:y val="-7.0555457561864501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59B-45D6-84E2-41E559FDADFE}"/>
                </c:ext>
              </c:extLst>
            </c:dLbl>
            <c:dLbl>
              <c:idx val="62"/>
              <c:layout>
                <c:manualLayout>
                  <c:x val="-8.1245804923536183E-2"/>
                  <c:y val="-3.8805501659025507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59B-45D6-84E2-41E559FDADFE}"/>
                </c:ext>
              </c:extLst>
            </c:dLbl>
            <c:dLbl>
              <c:idx val="74"/>
              <c:layout>
                <c:manualLayout>
                  <c:x val="-6.4141424939633826E-3"/>
                  <c:y val="-8.4666549074237402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59B-45D6-84E2-41E559FDAD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'F33-34'!$A$7:$B$81</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2017</c:v>
                  </c:pt>
                  <c:pt idx="12">
                    <c:v>2018</c:v>
                  </c:pt>
                  <c:pt idx="24">
                    <c:v>2019</c:v>
                  </c:pt>
                  <c:pt idx="36">
                    <c:v>2020</c:v>
                  </c:pt>
                  <c:pt idx="48">
                    <c:v>2021</c:v>
                  </c:pt>
                  <c:pt idx="60">
                    <c:v>2022</c:v>
                  </c:pt>
                  <c:pt idx="72">
                    <c:v>2023</c:v>
                  </c:pt>
                </c:lvl>
              </c:multiLvlStrCache>
            </c:multiLvlStrRef>
          </c:cat>
          <c:val>
            <c:numRef>
              <c:f>'F33-34'!$E$7:$E$81</c:f>
              <c:numCache>
                <c:formatCode>0.00</c:formatCode>
                <c:ptCount val="75"/>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22.1314881199953</c:v>
                </c:pt>
                <c:pt idx="64">
                  <c:v>22.338542680459302</c:v>
                </c:pt>
                <c:pt idx="65">
                  <c:v>22.5843976774147</c:v>
                </c:pt>
                <c:pt idx="66">
                  <c:v>22.540508142899</c:v>
                </c:pt>
                <c:pt idx="67">
                  <c:v>22.514728752485599</c:v>
                </c:pt>
                <c:pt idx="68">
                  <c:v>22.177115486464199</c:v>
                </c:pt>
                <c:pt idx="69">
                  <c:v>22.4121530526896</c:v>
                </c:pt>
                <c:pt idx="70">
                  <c:v>22.369370548367701</c:v>
                </c:pt>
                <c:pt idx="71">
                  <c:v>22.0885742442224</c:v>
                </c:pt>
                <c:pt idx="72">
                  <c:v>22.326178861947799</c:v>
                </c:pt>
                <c:pt idx="73">
                  <c:v>22.392877919212498</c:v>
                </c:pt>
                <c:pt idx="74">
                  <c:v>22.523750677628101</c:v>
                </c:pt>
              </c:numCache>
            </c:numRef>
          </c:val>
          <c:smooth val="0"/>
          <c:extLst>
            <c:ext xmlns:c16="http://schemas.microsoft.com/office/drawing/2014/chart" uri="{C3380CC4-5D6E-409C-BE32-E72D297353CC}">
              <c16:uniqueId val="{0000003F-359B-45D6-84E2-41E559FDADFE}"/>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359B-45D6-84E2-41E559FDADFE}"/>
              </c:ext>
            </c:extLst>
          </c:dPt>
          <c:dPt>
            <c:idx val="1"/>
            <c:bubble3D val="0"/>
            <c:extLst>
              <c:ext xmlns:c16="http://schemas.microsoft.com/office/drawing/2014/chart" uri="{C3380CC4-5D6E-409C-BE32-E72D297353CC}">
                <c16:uniqueId val="{00000041-359B-45D6-84E2-41E559FDADFE}"/>
              </c:ext>
            </c:extLst>
          </c:dPt>
          <c:dPt>
            <c:idx val="2"/>
            <c:bubble3D val="0"/>
            <c:extLst>
              <c:ext xmlns:c16="http://schemas.microsoft.com/office/drawing/2014/chart" uri="{C3380CC4-5D6E-409C-BE32-E72D297353CC}">
                <c16:uniqueId val="{00000042-359B-45D6-84E2-41E559FDADFE}"/>
              </c:ext>
            </c:extLst>
          </c:dPt>
          <c:dPt>
            <c:idx val="3"/>
            <c:bubble3D val="0"/>
            <c:extLst>
              <c:ext xmlns:c16="http://schemas.microsoft.com/office/drawing/2014/chart" uri="{C3380CC4-5D6E-409C-BE32-E72D297353CC}">
                <c16:uniqueId val="{00000043-359B-45D6-84E2-41E559FDADFE}"/>
              </c:ext>
            </c:extLst>
          </c:dPt>
          <c:dPt>
            <c:idx val="4"/>
            <c:bubble3D val="0"/>
            <c:extLst>
              <c:ext xmlns:c16="http://schemas.microsoft.com/office/drawing/2014/chart" uri="{C3380CC4-5D6E-409C-BE32-E72D297353CC}">
                <c16:uniqueId val="{00000044-359B-45D6-84E2-41E559FDADFE}"/>
              </c:ext>
            </c:extLst>
          </c:dPt>
          <c:dPt>
            <c:idx val="5"/>
            <c:bubble3D val="0"/>
            <c:extLst>
              <c:ext xmlns:c16="http://schemas.microsoft.com/office/drawing/2014/chart" uri="{C3380CC4-5D6E-409C-BE32-E72D297353CC}">
                <c16:uniqueId val="{00000045-359B-45D6-84E2-41E559FDADFE}"/>
              </c:ext>
            </c:extLst>
          </c:dPt>
          <c:dPt>
            <c:idx val="6"/>
            <c:bubble3D val="0"/>
            <c:extLst>
              <c:ext xmlns:c16="http://schemas.microsoft.com/office/drawing/2014/chart" uri="{C3380CC4-5D6E-409C-BE32-E72D297353CC}">
                <c16:uniqueId val="{00000046-359B-45D6-84E2-41E559FDADFE}"/>
              </c:ext>
            </c:extLst>
          </c:dPt>
          <c:dPt>
            <c:idx val="7"/>
            <c:bubble3D val="0"/>
            <c:extLst>
              <c:ext xmlns:c16="http://schemas.microsoft.com/office/drawing/2014/chart" uri="{C3380CC4-5D6E-409C-BE32-E72D297353CC}">
                <c16:uniqueId val="{00000047-359B-45D6-84E2-41E559FDADFE}"/>
              </c:ext>
            </c:extLst>
          </c:dPt>
          <c:dPt>
            <c:idx val="8"/>
            <c:bubble3D val="0"/>
            <c:extLst>
              <c:ext xmlns:c16="http://schemas.microsoft.com/office/drawing/2014/chart" uri="{C3380CC4-5D6E-409C-BE32-E72D297353CC}">
                <c16:uniqueId val="{00000048-359B-45D6-84E2-41E559FDADFE}"/>
              </c:ext>
            </c:extLst>
          </c:dPt>
          <c:dPt>
            <c:idx val="9"/>
            <c:bubble3D val="0"/>
            <c:extLst>
              <c:ext xmlns:c16="http://schemas.microsoft.com/office/drawing/2014/chart" uri="{C3380CC4-5D6E-409C-BE32-E72D297353CC}">
                <c16:uniqueId val="{00000049-359B-45D6-84E2-41E559FDADFE}"/>
              </c:ext>
            </c:extLst>
          </c:dPt>
          <c:dPt>
            <c:idx val="10"/>
            <c:bubble3D val="0"/>
            <c:extLst>
              <c:ext xmlns:c16="http://schemas.microsoft.com/office/drawing/2014/chart" uri="{C3380CC4-5D6E-409C-BE32-E72D297353CC}">
                <c16:uniqueId val="{0000004A-359B-45D6-84E2-41E559FDADFE}"/>
              </c:ext>
            </c:extLst>
          </c:dPt>
          <c:dPt>
            <c:idx val="11"/>
            <c:bubble3D val="0"/>
            <c:extLst>
              <c:ext xmlns:c16="http://schemas.microsoft.com/office/drawing/2014/chart" uri="{C3380CC4-5D6E-409C-BE32-E72D297353CC}">
                <c16:uniqueId val="{0000004B-359B-45D6-84E2-41E559FDADFE}"/>
              </c:ext>
            </c:extLst>
          </c:dPt>
          <c:dPt>
            <c:idx val="12"/>
            <c:bubble3D val="0"/>
            <c:extLst>
              <c:ext xmlns:c16="http://schemas.microsoft.com/office/drawing/2014/chart" uri="{C3380CC4-5D6E-409C-BE32-E72D297353CC}">
                <c16:uniqueId val="{0000004C-359B-45D6-84E2-41E559FDADFE}"/>
              </c:ext>
            </c:extLst>
          </c:dPt>
          <c:dPt>
            <c:idx val="13"/>
            <c:bubble3D val="0"/>
            <c:extLst>
              <c:ext xmlns:c16="http://schemas.microsoft.com/office/drawing/2014/chart" uri="{C3380CC4-5D6E-409C-BE32-E72D297353CC}">
                <c16:uniqueId val="{0000004D-359B-45D6-84E2-41E559FDADFE}"/>
              </c:ext>
            </c:extLst>
          </c:dPt>
          <c:dPt>
            <c:idx val="14"/>
            <c:bubble3D val="0"/>
            <c:extLst>
              <c:ext xmlns:c16="http://schemas.microsoft.com/office/drawing/2014/chart" uri="{C3380CC4-5D6E-409C-BE32-E72D297353CC}">
                <c16:uniqueId val="{0000004E-359B-45D6-84E2-41E559FDADFE}"/>
              </c:ext>
            </c:extLst>
          </c:dPt>
          <c:dPt>
            <c:idx val="15"/>
            <c:bubble3D val="0"/>
            <c:extLst>
              <c:ext xmlns:c16="http://schemas.microsoft.com/office/drawing/2014/chart" uri="{C3380CC4-5D6E-409C-BE32-E72D297353CC}">
                <c16:uniqueId val="{0000004F-359B-45D6-84E2-41E559FDADFE}"/>
              </c:ext>
            </c:extLst>
          </c:dPt>
          <c:dPt>
            <c:idx val="16"/>
            <c:bubble3D val="0"/>
            <c:extLst>
              <c:ext xmlns:c16="http://schemas.microsoft.com/office/drawing/2014/chart" uri="{C3380CC4-5D6E-409C-BE32-E72D297353CC}">
                <c16:uniqueId val="{00000050-359B-45D6-84E2-41E559FDADFE}"/>
              </c:ext>
            </c:extLst>
          </c:dPt>
          <c:dPt>
            <c:idx val="17"/>
            <c:bubble3D val="0"/>
            <c:extLst>
              <c:ext xmlns:c16="http://schemas.microsoft.com/office/drawing/2014/chart" uri="{C3380CC4-5D6E-409C-BE32-E72D297353CC}">
                <c16:uniqueId val="{00000051-359B-45D6-84E2-41E559FDADFE}"/>
              </c:ext>
            </c:extLst>
          </c:dPt>
          <c:dPt>
            <c:idx val="18"/>
            <c:bubble3D val="0"/>
            <c:extLst>
              <c:ext xmlns:c16="http://schemas.microsoft.com/office/drawing/2014/chart" uri="{C3380CC4-5D6E-409C-BE32-E72D297353CC}">
                <c16:uniqueId val="{00000052-359B-45D6-84E2-41E559FDADFE}"/>
              </c:ext>
            </c:extLst>
          </c:dPt>
          <c:dPt>
            <c:idx val="19"/>
            <c:bubble3D val="0"/>
            <c:extLst>
              <c:ext xmlns:c16="http://schemas.microsoft.com/office/drawing/2014/chart" uri="{C3380CC4-5D6E-409C-BE32-E72D297353CC}">
                <c16:uniqueId val="{00000053-359B-45D6-84E2-41E559FDADFE}"/>
              </c:ext>
            </c:extLst>
          </c:dPt>
          <c:dPt>
            <c:idx val="20"/>
            <c:bubble3D val="0"/>
            <c:extLst>
              <c:ext xmlns:c16="http://schemas.microsoft.com/office/drawing/2014/chart" uri="{C3380CC4-5D6E-409C-BE32-E72D297353CC}">
                <c16:uniqueId val="{00000054-359B-45D6-84E2-41E559FDADFE}"/>
              </c:ext>
            </c:extLst>
          </c:dPt>
          <c:dPt>
            <c:idx val="21"/>
            <c:bubble3D val="0"/>
            <c:extLst>
              <c:ext xmlns:c16="http://schemas.microsoft.com/office/drawing/2014/chart" uri="{C3380CC4-5D6E-409C-BE32-E72D297353CC}">
                <c16:uniqueId val="{00000055-359B-45D6-84E2-41E559FDADFE}"/>
              </c:ext>
            </c:extLst>
          </c:dPt>
          <c:dPt>
            <c:idx val="22"/>
            <c:bubble3D val="0"/>
            <c:extLst>
              <c:ext xmlns:c16="http://schemas.microsoft.com/office/drawing/2014/chart" uri="{C3380CC4-5D6E-409C-BE32-E72D297353CC}">
                <c16:uniqueId val="{00000056-359B-45D6-84E2-41E559FDADFE}"/>
              </c:ext>
            </c:extLst>
          </c:dPt>
          <c:dPt>
            <c:idx val="23"/>
            <c:bubble3D val="0"/>
            <c:extLst>
              <c:ext xmlns:c16="http://schemas.microsoft.com/office/drawing/2014/chart" uri="{C3380CC4-5D6E-409C-BE32-E72D297353CC}">
                <c16:uniqueId val="{00000057-359B-45D6-84E2-41E559FDADFE}"/>
              </c:ext>
            </c:extLst>
          </c:dPt>
          <c:dPt>
            <c:idx val="24"/>
            <c:bubble3D val="0"/>
            <c:extLst>
              <c:ext xmlns:c16="http://schemas.microsoft.com/office/drawing/2014/chart" uri="{C3380CC4-5D6E-409C-BE32-E72D297353CC}">
                <c16:uniqueId val="{00000058-359B-45D6-84E2-41E559FDADFE}"/>
              </c:ext>
            </c:extLst>
          </c:dPt>
          <c:dPt>
            <c:idx val="25"/>
            <c:bubble3D val="0"/>
            <c:extLst>
              <c:ext xmlns:c16="http://schemas.microsoft.com/office/drawing/2014/chart" uri="{C3380CC4-5D6E-409C-BE32-E72D297353CC}">
                <c16:uniqueId val="{00000059-359B-45D6-84E2-41E559FDADFE}"/>
              </c:ext>
            </c:extLst>
          </c:dPt>
          <c:dPt>
            <c:idx val="26"/>
            <c:bubble3D val="0"/>
            <c:extLst>
              <c:ext xmlns:c16="http://schemas.microsoft.com/office/drawing/2014/chart" uri="{C3380CC4-5D6E-409C-BE32-E72D297353CC}">
                <c16:uniqueId val="{0000005A-359B-45D6-84E2-41E559FDADFE}"/>
              </c:ext>
            </c:extLst>
          </c:dPt>
          <c:dPt>
            <c:idx val="27"/>
            <c:bubble3D val="0"/>
            <c:extLst>
              <c:ext xmlns:c16="http://schemas.microsoft.com/office/drawing/2014/chart" uri="{C3380CC4-5D6E-409C-BE32-E72D297353CC}">
                <c16:uniqueId val="{0000005B-359B-45D6-84E2-41E559FDADFE}"/>
              </c:ext>
            </c:extLst>
          </c:dPt>
          <c:dPt>
            <c:idx val="28"/>
            <c:bubble3D val="0"/>
            <c:extLst>
              <c:ext xmlns:c16="http://schemas.microsoft.com/office/drawing/2014/chart" uri="{C3380CC4-5D6E-409C-BE32-E72D297353CC}">
                <c16:uniqueId val="{0000005C-359B-45D6-84E2-41E559FDADFE}"/>
              </c:ext>
            </c:extLst>
          </c:dPt>
          <c:dPt>
            <c:idx val="29"/>
            <c:bubble3D val="0"/>
            <c:extLst>
              <c:ext xmlns:c16="http://schemas.microsoft.com/office/drawing/2014/chart" uri="{C3380CC4-5D6E-409C-BE32-E72D297353CC}">
                <c16:uniqueId val="{0000005D-359B-45D6-84E2-41E559FDADFE}"/>
              </c:ext>
            </c:extLst>
          </c:dPt>
          <c:dPt>
            <c:idx val="30"/>
            <c:bubble3D val="0"/>
            <c:extLst>
              <c:ext xmlns:c16="http://schemas.microsoft.com/office/drawing/2014/chart" uri="{C3380CC4-5D6E-409C-BE32-E72D297353CC}">
                <c16:uniqueId val="{0000005E-359B-45D6-84E2-41E559FDADFE}"/>
              </c:ext>
            </c:extLst>
          </c:dPt>
          <c:dPt>
            <c:idx val="31"/>
            <c:bubble3D val="0"/>
            <c:extLst>
              <c:ext xmlns:c16="http://schemas.microsoft.com/office/drawing/2014/chart" uri="{C3380CC4-5D6E-409C-BE32-E72D297353CC}">
                <c16:uniqueId val="{0000005F-359B-45D6-84E2-41E559FDADFE}"/>
              </c:ext>
            </c:extLst>
          </c:dPt>
          <c:dPt>
            <c:idx val="32"/>
            <c:bubble3D val="0"/>
            <c:extLst>
              <c:ext xmlns:c16="http://schemas.microsoft.com/office/drawing/2014/chart" uri="{C3380CC4-5D6E-409C-BE32-E72D297353CC}">
                <c16:uniqueId val="{00000060-359B-45D6-84E2-41E559FDADFE}"/>
              </c:ext>
            </c:extLst>
          </c:dPt>
          <c:dPt>
            <c:idx val="33"/>
            <c:bubble3D val="0"/>
            <c:extLst>
              <c:ext xmlns:c16="http://schemas.microsoft.com/office/drawing/2014/chart" uri="{C3380CC4-5D6E-409C-BE32-E72D297353CC}">
                <c16:uniqueId val="{00000061-359B-45D6-84E2-41E559FDADFE}"/>
              </c:ext>
            </c:extLst>
          </c:dPt>
          <c:dPt>
            <c:idx val="34"/>
            <c:bubble3D val="0"/>
            <c:extLst>
              <c:ext xmlns:c16="http://schemas.microsoft.com/office/drawing/2014/chart" uri="{C3380CC4-5D6E-409C-BE32-E72D297353CC}">
                <c16:uniqueId val="{00000062-359B-45D6-84E2-41E559FDADFE}"/>
              </c:ext>
            </c:extLst>
          </c:dPt>
          <c:dPt>
            <c:idx val="35"/>
            <c:bubble3D val="0"/>
            <c:extLst>
              <c:ext xmlns:c16="http://schemas.microsoft.com/office/drawing/2014/chart" uri="{C3380CC4-5D6E-409C-BE32-E72D297353CC}">
                <c16:uniqueId val="{00000063-359B-45D6-84E2-41E559FDADFE}"/>
              </c:ext>
            </c:extLst>
          </c:dPt>
          <c:dPt>
            <c:idx val="36"/>
            <c:bubble3D val="0"/>
            <c:extLst>
              <c:ext xmlns:c16="http://schemas.microsoft.com/office/drawing/2014/chart" uri="{C3380CC4-5D6E-409C-BE32-E72D297353CC}">
                <c16:uniqueId val="{00000064-359B-45D6-84E2-41E559FDADFE}"/>
              </c:ext>
            </c:extLst>
          </c:dPt>
          <c:dPt>
            <c:idx val="37"/>
            <c:bubble3D val="0"/>
            <c:extLst>
              <c:ext xmlns:c16="http://schemas.microsoft.com/office/drawing/2014/chart" uri="{C3380CC4-5D6E-409C-BE32-E72D297353CC}">
                <c16:uniqueId val="{00000065-359B-45D6-84E2-41E559FDADFE}"/>
              </c:ext>
            </c:extLst>
          </c:dPt>
          <c:dPt>
            <c:idx val="38"/>
            <c:bubble3D val="0"/>
            <c:extLst>
              <c:ext xmlns:c16="http://schemas.microsoft.com/office/drawing/2014/chart" uri="{C3380CC4-5D6E-409C-BE32-E72D297353CC}">
                <c16:uniqueId val="{00000066-359B-45D6-84E2-41E559FDADFE}"/>
              </c:ext>
            </c:extLst>
          </c:dPt>
          <c:dPt>
            <c:idx val="39"/>
            <c:bubble3D val="0"/>
            <c:extLst>
              <c:ext xmlns:c16="http://schemas.microsoft.com/office/drawing/2014/chart" uri="{C3380CC4-5D6E-409C-BE32-E72D297353CC}">
                <c16:uniqueId val="{00000067-359B-45D6-84E2-41E559FDADFE}"/>
              </c:ext>
            </c:extLst>
          </c:dPt>
          <c:dPt>
            <c:idx val="40"/>
            <c:bubble3D val="0"/>
            <c:extLst>
              <c:ext xmlns:c16="http://schemas.microsoft.com/office/drawing/2014/chart" uri="{C3380CC4-5D6E-409C-BE32-E72D297353CC}">
                <c16:uniqueId val="{00000068-359B-45D6-84E2-41E559FDADFE}"/>
              </c:ext>
            </c:extLst>
          </c:dPt>
          <c:dPt>
            <c:idx val="41"/>
            <c:bubble3D val="0"/>
            <c:extLst>
              <c:ext xmlns:c16="http://schemas.microsoft.com/office/drawing/2014/chart" uri="{C3380CC4-5D6E-409C-BE32-E72D297353CC}">
                <c16:uniqueId val="{00000069-359B-45D6-84E2-41E559FDADFE}"/>
              </c:ext>
            </c:extLst>
          </c:dPt>
          <c:dPt>
            <c:idx val="42"/>
            <c:bubble3D val="0"/>
            <c:extLst>
              <c:ext xmlns:c16="http://schemas.microsoft.com/office/drawing/2014/chart" uri="{C3380CC4-5D6E-409C-BE32-E72D297353CC}">
                <c16:uniqueId val="{0000006A-359B-45D6-84E2-41E559FDADFE}"/>
              </c:ext>
            </c:extLst>
          </c:dPt>
          <c:dPt>
            <c:idx val="43"/>
            <c:bubble3D val="0"/>
            <c:extLst>
              <c:ext xmlns:c16="http://schemas.microsoft.com/office/drawing/2014/chart" uri="{C3380CC4-5D6E-409C-BE32-E72D297353CC}">
                <c16:uniqueId val="{0000006B-359B-45D6-84E2-41E559FDADFE}"/>
              </c:ext>
            </c:extLst>
          </c:dPt>
          <c:dPt>
            <c:idx val="44"/>
            <c:bubble3D val="0"/>
            <c:extLst>
              <c:ext xmlns:c16="http://schemas.microsoft.com/office/drawing/2014/chart" uri="{C3380CC4-5D6E-409C-BE32-E72D297353CC}">
                <c16:uniqueId val="{0000006C-359B-45D6-84E2-41E559FDADFE}"/>
              </c:ext>
            </c:extLst>
          </c:dPt>
          <c:dPt>
            <c:idx val="45"/>
            <c:bubble3D val="0"/>
            <c:extLst>
              <c:ext xmlns:c16="http://schemas.microsoft.com/office/drawing/2014/chart" uri="{C3380CC4-5D6E-409C-BE32-E72D297353CC}">
                <c16:uniqueId val="{0000006D-359B-45D6-84E2-41E559FDADFE}"/>
              </c:ext>
            </c:extLst>
          </c:dPt>
          <c:dPt>
            <c:idx val="46"/>
            <c:bubble3D val="0"/>
            <c:extLst>
              <c:ext xmlns:c16="http://schemas.microsoft.com/office/drawing/2014/chart" uri="{C3380CC4-5D6E-409C-BE32-E72D297353CC}">
                <c16:uniqueId val="{0000006E-359B-45D6-84E2-41E559FDADFE}"/>
              </c:ext>
            </c:extLst>
          </c:dPt>
          <c:dPt>
            <c:idx val="47"/>
            <c:bubble3D val="0"/>
            <c:extLst>
              <c:ext xmlns:c16="http://schemas.microsoft.com/office/drawing/2014/chart" uri="{C3380CC4-5D6E-409C-BE32-E72D297353CC}">
                <c16:uniqueId val="{0000006F-359B-45D6-84E2-41E559FDADFE}"/>
              </c:ext>
            </c:extLst>
          </c:dPt>
          <c:dPt>
            <c:idx val="48"/>
            <c:bubble3D val="0"/>
            <c:extLst>
              <c:ext xmlns:c16="http://schemas.microsoft.com/office/drawing/2014/chart" uri="{C3380CC4-5D6E-409C-BE32-E72D297353CC}">
                <c16:uniqueId val="{00000070-359B-45D6-84E2-41E559FDADFE}"/>
              </c:ext>
            </c:extLst>
          </c:dPt>
          <c:dPt>
            <c:idx val="49"/>
            <c:bubble3D val="0"/>
            <c:extLst>
              <c:ext xmlns:c16="http://schemas.microsoft.com/office/drawing/2014/chart" uri="{C3380CC4-5D6E-409C-BE32-E72D297353CC}">
                <c16:uniqueId val="{00000071-359B-45D6-84E2-41E559FDADFE}"/>
              </c:ext>
            </c:extLst>
          </c:dPt>
          <c:dPt>
            <c:idx val="50"/>
            <c:bubble3D val="0"/>
            <c:extLst>
              <c:ext xmlns:c16="http://schemas.microsoft.com/office/drawing/2014/chart" uri="{C3380CC4-5D6E-409C-BE32-E72D297353CC}">
                <c16:uniqueId val="{00000072-359B-45D6-84E2-41E559FDADFE}"/>
              </c:ext>
            </c:extLst>
          </c:dPt>
          <c:dPt>
            <c:idx val="51"/>
            <c:bubble3D val="0"/>
            <c:extLst>
              <c:ext xmlns:c16="http://schemas.microsoft.com/office/drawing/2014/chart" uri="{C3380CC4-5D6E-409C-BE32-E72D297353CC}">
                <c16:uniqueId val="{00000073-359B-45D6-84E2-41E559FDADFE}"/>
              </c:ext>
            </c:extLst>
          </c:dPt>
          <c:dPt>
            <c:idx val="52"/>
            <c:bubble3D val="0"/>
            <c:extLst>
              <c:ext xmlns:c16="http://schemas.microsoft.com/office/drawing/2014/chart" uri="{C3380CC4-5D6E-409C-BE32-E72D297353CC}">
                <c16:uniqueId val="{00000074-359B-45D6-84E2-41E559FDADFE}"/>
              </c:ext>
            </c:extLst>
          </c:dPt>
          <c:dPt>
            <c:idx val="53"/>
            <c:bubble3D val="0"/>
            <c:extLst>
              <c:ext xmlns:c16="http://schemas.microsoft.com/office/drawing/2014/chart" uri="{C3380CC4-5D6E-409C-BE32-E72D297353CC}">
                <c16:uniqueId val="{00000075-359B-45D6-84E2-41E559FDADFE}"/>
              </c:ext>
            </c:extLst>
          </c:dPt>
          <c:dPt>
            <c:idx val="54"/>
            <c:bubble3D val="0"/>
            <c:extLst>
              <c:ext xmlns:c16="http://schemas.microsoft.com/office/drawing/2014/chart" uri="{C3380CC4-5D6E-409C-BE32-E72D297353CC}">
                <c16:uniqueId val="{00000076-359B-45D6-84E2-41E559FDADFE}"/>
              </c:ext>
            </c:extLst>
          </c:dPt>
          <c:dPt>
            <c:idx val="55"/>
            <c:bubble3D val="0"/>
            <c:extLst>
              <c:ext xmlns:c16="http://schemas.microsoft.com/office/drawing/2014/chart" uri="{C3380CC4-5D6E-409C-BE32-E72D297353CC}">
                <c16:uniqueId val="{00000077-359B-45D6-84E2-41E559FDADFE}"/>
              </c:ext>
            </c:extLst>
          </c:dPt>
          <c:dPt>
            <c:idx val="56"/>
            <c:bubble3D val="0"/>
            <c:extLst>
              <c:ext xmlns:c16="http://schemas.microsoft.com/office/drawing/2014/chart" uri="{C3380CC4-5D6E-409C-BE32-E72D297353CC}">
                <c16:uniqueId val="{00000078-359B-45D6-84E2-41E559FDADFE}"/>
              </c:ext>
            </c:extLst>
          </c:dPt>
          <c:dPt>
            <c:idx val="59"/>
            <c:bubble3D val="0"/>
            <c:extLst>
              <c:ext xmlns:c16="http://schemas.microsoft.com/office/drawing/2014/chart" uri="{C3380CC4-5D6E-409C-BE32-E72D297353CC}">
                <c16:uniqueId val="{00000079-359B-45D6-84E2-41E559FDADFE}"/>
              </c:ext>
            </c:extLst>
          </c:dPt>
          <c:dPt>
            <c:idx val="60"/>
            <c:bubble3D val="0"/>
            <c:extLst>
              <c:ext xmlns:c16="http://schemas.microsoft.com/office/drawing/2014/chart" uri="{C3380CC4-5D6E-409C-BE32-E72D297353CC}">
                <c16:uniqueId val="{0000007A-359B-45D6-84E2-41E559FDADFE}"/>
              </c:ext>
            </c:extLst>
          </c:dPt>
          <c:dPt>
            <c:idx val="62"/>
            <c:bubble3D val="0"/>
            <c:extLst>
              <c:ext xmlns:c16="http://schemas.microsoft.com/office/drawing/2014/chart" uri="{C3380CC4-5D6E-409C-BE32-E72D297353CC}">
                <c16:uniqueId val="{0000007B-359B-45D6-84E2-41E559FDADFE}"/>
              </c:ext>
            </c:extLst>
          </c:dPt>
          <c:dPt>
            <c:idx val="71"/>
            <c:bubble3D val="0"/>
            <c:extLst>
              <c:ext xmlns:c16="http://schemas.microsoft.com/office/drawing/2014/chart" uri="{C3380CC4-5D6E-409C-BE32-E72D297353CC}">
                <c16:uniqueId val="{0000007C-359B-45D6-84E2-41E559FDADFE}"/>
              </c:ext>
            </c:extLst>
          </c:dPt>
          <c:dPt>
            <c:idx val="72"/>
            <c:bubble3D val="0"/>
            <c:extLst>
              <c:ext xmlns:c16="http://schemas.microsoft.com/office/drawing/2014/chart" uri="{C3380CC4-5D6E-409C-BE32-E72D297353CC}">
                <c16:uniqueId val="{0000007D-359B-45D6-84E2-41E559FDADFE}"/>
              </c:ext>
            </c:extLst>
          </c:dPt>
          <c:dPt>
            <c:idx val="74"/>
            <c:bubble3D val="0"/>
            <c:extLst>
              <c:ext xmlns:c16="http://schemas.microsoft.com/office/drawing/2014/chart" uri="{C3380CC4-5D6E-409C-BE32-E72D297353CC}">
                <c16:uniqueId val="{0000007E-359B-45D6-84E2-41E559FDADFE}"/>
              </c:ext>
            </c:extLst>
          </c:dPt>
          <c:dLbls>
            <c:dLbl>
              <c:idx val="2"/>
              <c:layout>
                <c:manualLayout>
                  <c:x val="0"/>
                  <c:y val="5.9972138927584823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359B-45D6-84E2-41E559FDADFE}"/>
                </c:ext>
              </c:extLst>
            </c:dLbl>
            <c:dLbl>
              <c:idx val="14"/>
              <c:layout>
                <c:manualLayout>
                  <c:x val="0"/>
                  <c:y val="6.3499911805678044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359B-45D6-84E2-41E559FDADFE}"/>
                </c:ext>
              </c:extLst>
            </c:dLbl>
            <c:dLbl>
              <c:idx val="26"/>
              <c:layout>
                <c:manualLayout>
                  <c:x val="0"/>
                  <c:y val="7.4083230439957723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359B-45D6-84E2-41E559FDADFE}"/>
                </c:ext>
              </c:extLst>
            </c:dLbl>
            <c:dLbl>
              <c:idx val="38"/>
              <c:layout>
                <c:manualLayout>
                  <c:x val="-8.7659947417499565E-2"/>
                  <c:y val="3.1749955902838897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359B-45D6-84E2-41E559FDADFE}"/>
                </c:ext>
              </c:extLst>
            </c:dLbl>
            <c:dLbl>
              <c:idx val="50"/>
              <c:layout>
                <c:manualLayout>
                  <c:x val="-7.8394169310085614E-17"/>
                  <c:y val="8.4666549074237332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359B-45D6-84E2-41E559FDADFE}"/>
                </c:ext>
              </c:extLst>
            </c:dLbl>
            <c:dLbl>
              <c:idx val="62"/>
              <c:layout>
                <c:manualLayout>
                  <c:x val="0"/>
                  <c:y val="3.8805501659025472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59B-45D6-84E2-41E559FDADFE}"/>
                </c:ext>
              </c:extLst>
            </c:dLbl>
            <c:dLbl>
              <c:idx val="74"/>
              <c:layout>
                <c:manualLayout>
                  <c:x val="0"/>
                  <c:y val="8.1138776196144166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59B-45D6-84E2-41E559FDAD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'F33-34'!$F$7:$F$81</c:f>
              <c:numCache>
                <c:formatCode>0.00</c:formatCode>
                <c:ptCount val="75"/>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21.474077446438098</c:v>
                </c:pt>
                <c:pt idx="64">
                  <c:v>21.660877728166799</c:v>
                </c:pt>
                <c:pt idx="65">
                  <c:v>21.855251581766399</c:v>
                </c:pt>
                <c:pt idx="66">
                  <c:v>21.832787439704699</c:v>
                </c:pt>
                <c:pt idx="67">
                  <c:v>21.931379001352902</c:v>
                </c:pt>
                <c:pt idx="68">
                  <c:v>21.6942532303975</c:v>
                </c:pt>
                <c:pt idx="69">
                  <c:v>21.893132641486801</c:v>
                </c:pt>
                <c:pt idx="70">
                  <c:v>21.789423268410001</c:v>
                </c:pt>
                <c:pt idx="71">
                  <c:v>21.501598614256601</c:v>
                </c:pt>
                <c:pt idx="72">
                  <c:v>21.760657387559998</c:v>
                </c:pt>
                <c:pt idx="73">
                  <c:v>21.789886465647701</c:v>
                </c:pt>
                <c:pt idx="74">
                  <c:v>21.8620485299293</c:v>
                </c:pt>
              </c:numCache>
            </c:numRef>
          </c:val>
          <c:smooth val="0"/>
          <c:extLst>
            <c:ext xmlns:c16="http://schemas.microsoft.com/office/drawing/2014/chart" uri="{C3380CC4-5D6E-409C-BE32-E72D297353CC}">
              <c16:uniqueId val="{0000007F-359B-45D6-84E2-41E559FDADFE}"/>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4.5843976774147"/>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EFE2-4227-9E8E-42226BC7866D}"/>
              </c:ext>
            </c:extLst>
          </c:dPt>
          <c:dPt>
            <c:idx val="1"/>
            <c:bubble3D val="0"/>
            <c:extLst>
              <c:ext xmlns:c16="http://schemas.microsoft.com/office/drawing/2014/chart" uri="{C3380CC4-5D6E-409C-BE32-E72D297353CC}">
                <c16:uniqueId val="{00000001-EFE2-4227-9E8E-42226BC7866D}"/>
              </c:ext>
            </c:extLst>
          </c:dPt>
          <c:dPt>
            <c:idx val="2"/>
            <c:bubble3D val="0"/>
            <c:extLst>
              <c:ext xmlns:c16="http://schemas.microsoft.com/office/drawing/2014/chart" uri="{C3380CC4-5D6E-409C-BE32-E72D297353CC}">
                <c16:uniqueId val="{00000002-EFE2-4227-9E8E-42226BC7866D}"/>
              </c:ext>
            </c:extLst>
          </c:dPt>
          <c:dPt>
            <c:idx val="3"/>
            <c:bubble3D val="0"/>
            <c:extLst>
              <c:ext xmlns:c16="http://schemas.microsoft.com/office/drawing/2014/chart" uri="{C3380CC4-5D6E-409C-BE32-E72D297353CC}">
                <c16:uniqueId val="{00000003-EFE2-4227-9E8E-42226BC7866D}"/>
              </c:ext>
            </c:extLst>
          </c:dPt>
          <c:dPt>
            <c:idx val="4"/>
            <c:bubble3D val="0"/>
            <c:extLst>
              <c:ext xmlns:c16="http://schemas.microsoft.com/office/drawing/2014/chart" uri="{C3380CC4-5D6E-409C-BE32-E72D297353CC}">
                <c16:uniqueId val="{00000004-EFE2-4227-9E8E-42226BC7866D}"/>
              </c:ext>
            </c:extLst>
          </c:dPt>
          <c:dPt>
            <c:idx val="5"/>
            <c:bubble3D val="0"/>
            <c:extLst>
              <c:ext xmlns:c16="http://schemas.microsoft.com/office/drawing/2014/chart" uri="{C3380CC4-5D6E-409C-BE32-E72D297353CC}">
                <c16:uniqueId val="{00000005-EFE2-4227-9E8E-42226BC7866D}"/>
              </c:ext>
            </c:extLst>
          </c:dPt>
          <c:dPt>
            <c:idx val="6"/>
            <c:bubble3D val="0"/>
            <c:extLst>
              <c:ext xmlns:c16="http://schemas.microsoft.com/office/drawing/2014/chart" uri="{C3380CC4-5D6E-409C-BE32-E72D297353CC}">
                <c16:uniqueId val="{00000006-EFE2-4227-9E8E-42226BC7866D}"/>
              </c:ext>
            </c:extLst>
          </c:dPt>
          <c:dPt>
            <c:idx val="7"/>
            <c:bubble3D val="0"/>
            <c:extLst>
              <c:ext xmlns:c16="http://schemas.microsoft.com/office/drawing/2014/chart" uri="{C3380CC4-5D6E-409C-BE32-E72D297353CC}">
                <c16:uniqueId val="{00000007-EFE2-4227-9E8E-42226BC7866D}"/>
              </c:ext>
            </c:extLst>
          </c:dPt>
          <c:dPt>
            <c:idx val="8"/>
            <c:bubble3D val="0"/>
            <c:extLst>
              <c:ext xmlns:c16="http://schemas.microsoft.com/office/drawing/2014/chart" uri="{C3380CC4-5D6E-409C-BE32-E72D297353CC}">
                <c16:uniqueId val="{00000008-EFE2-4227-9E8E-42226BC7866D}"/>
              </c:ext>
            </c:extLst>
          </c:dPt>
          <c:dPt>
            <c:idx val="9"/>
            <c:bubble3D val="0"/>
            <c:extLst>
              <c:ext xmlns:c16="http://schemas.microsoft.com/office/drawing/2014/chart" uri="{C3380CC4-5D6E-409C-BE32-E72D297353CC}">
                <c16:uniqueId val="{00000009-EFE2-4227-9E8E-42226BC7866D}"/>
              </c:ext>
            </c:extLst>
          </c:dPt>
          <c:dPt>
            <c:idx val="10"/>
            <c:bubble3D val="0"/>
            <c:extLst>
              <c:ext xmlns:c16="http://schemas.microsoft.com/office/drawing/2014/chart" uri="{C3380CC4-5D6E-409C-BE32-E72D297353CC}">
                <c16:uniqueId val="{0000000A-EFE2-4227-9E8E-42226BC7866D}"/>
              </c:ext>
            </c:extLst>
          </c:dPt>
          <c:dPt>
            <c:idx val="11"/>
            <c:bubble3D val="0"/>
            <c:extLst>
              <c:ext xmlns:c16="http://schemas.microsoft.com/office/drawing/2014/chart" uri="{C3380CC4-5D6E-409C-BE32-E72D297353CC}">
                <c16:uniqueId val="{0000000B-EFE2-4227-9E8E-42226BC7866D}"/>
              </c:ext>
            </c:extLst>
          </c:dPt>
          <c:dPt>
            <c:idx val="12"/>
            <c:bubble3D val="0"/>
            <c:extLst>
              <c:ext xmlns:c16="http://schemas.microsoft.com/office/drawing/2014/chart" uri="{C3380CC4-5D6E-409C-BE32-E72D297353CC}">
                <c16:uniqueId val="{0000000C-EFE2-4227-9E8E-42226BC7866D}"/>
              </c:ext>
            </c:extLst>
          </c:dPt>
          <c:dPt>
            <c:idx val="13"/>
            <c:bubble3D val="0"/>
            <c:extLst>
              <c:ext xmlns:c16="http://schemas.microsoft.com/office/drawing/2014/chart" uri="{C3380CC4-5D6E-409C-BE32-E72D297353CC}">
                <c16:uniqueId val="{0000000D-EFE2-4227-9E8E-42226BC7866D}"/>
              </c:ext>
            </c:extLst>
          </c:dPt>
          <c:dPt>
            <c:idx val="14"/>
            <c:bubble3D val="0"/>
            <c:extLst>
              <c:ext xmlns:c16="http://schemas.microsoft.com/office/drawing/2014/chart" uri="{C3380CC4-5D6E-409C-BE32-E72D297353CC}">
                <c16:uniqueId val="{0000000E-EFE2-4227-9E8E-42226BC7866D}"/>
              </c:ext>
            </c:extLst>
          </c:dPt>
          <c:dPt>
            <c:idx val="15"/>
            <c:bubble3D val="0"/>
            <c:extLst>
              <c:ext xmlns:c16="http://schemas.microsoft.com/office/drawing/2014/chart" uri="{C3380CC4-5D6E-409C-BE32-E72D297353CC}">
                <c16:uniqueId val="{0000000F-EFE2-4227-9E8E-42226BC7866D}"/>
              </c:ext>
            </c:extLst>
          </c:dPt>
          <c:dPt>
            <c:idx val="16"/>
            <c:bubble3D val="0"/>
            <c:extLst>
              <c:ext xmlns:c16="http://schemas.microsoft.com/office/drawing/2014/chart" uri="{C3380CC4-5D6E-409C-BE32-E72D297353CC}">
                <c16:uniqueId val="{00000010-EFE2-4227-9E8E-42226BC7866D}"/>
              </c:ext>
            </c:extLst>
          </c:dPt>
          <c:dPt>
            <c:idx val="17"/>
            <c:bubble3D val="0"/>
            <c:extLst>
              <c:ext xmlns:c16="http://schemas.microsoft.com/office/drawing/2014/chart" uri="{C3380CC4-5D6E-409C-BE32-E72D297353CC}">
                <c16:uniqueId val="{00000011-EFE2-4227-9E8E-42226BC7866D}"/>
              </c:ext>
            </c:extLst>
          </c:dPt>
          <c:dPt>
            <c:idx val="18"/>
            <c:bubble3D val="0"/>
            <c:extLst>
              <c:ext xmlns:c16="http://schemas.microsoft.com/office/drawing/2014/chart" uri="{C3380CC4-5D6E-409C-BE32-E72D297353CC}">
                <c16:uniqueId val="{00000012-EFE2-4227-9E8E-42226BC7866D}"/>
              </c:ext>
            </c:extLst>
          </c:dPt>
          <c:dPt>
            <c:idx val="19"/>
            <c:bubble3D val="0"/>
            <c:extLst>
              <c:ext xmlns:c16="http://schemas.microsoft.com/office/drawing/2014/chart" uri="{C3380CC4-5D6E-409C-BE32-E72D297353CC}">
                <c16:uniqueId val="{00000013-EFE2-4227-9E8E-42226BC7866D}"/>
              </c:ext>
            </c:extLst>
          </c:dPt>
          <c:dPt>
            <c:idx val="20"/>
            <c:bubble3D val="0"/>
            <c:extLst>
              <c:ext xmlns:c16="http://schemas.microsoft.com/office/drawing/2014/chart" uri="{C3380CC4-5D6E-409C-BE32-E72D297353CC}">
                <c16:uniqueId val="{00000014-EFE2-4227-9E8E-42226BC7866D}"/>
              </c:ext>
            </c:extLst>
          </c:dPt>
          <c:dPt>
            <c:idx val="21"/>
            <c:bubble3D val="0"/>
            <c:extLst>
              <c:ext xmlns:c16="http://schemas.microsoft.com/office/drawing/2014/chart" uri="{C3380CC4-5D6E-409C-BE32-E72D297353CC}">
                <c16:uniqueId val="{00000015-EFE2-4227-9E8E-42226BC7866D}"/>
              </c:ext>
            </c:extLst>
          </c:dPt>
          <c:dPt>
            <c:idx val="22"/>
            <c:bubble3D val="0"/>
            <c:extLst>
              <c:ext xmlns:c16="http://schemas.microsoft.com/office/drawing/2014/chart" uri="{C3380CC4-5D6E-409C-BE32-E72D297353CC}">
                <c16:uniqueId val="{00000016-EFE2-4227-9E8E-42226BC7866D}"/>
              </c:ext>
            </c:extLst>
          </c:dPt>
          <c:dPt>
            <c:idx val="23"/>
            <c:bubble3D val="0"/>
            <c:extLst>
              <c:ext xmlns:c16="http://schemas.microsoft.com/office/drawing/2014/chart" uri="{C3380CC4-5D6E-409C-BE32-E72D297353CC}">
                <c16:uniqueId val="{00000017-EFE2-4227-9E8E-42226BC7866D}"/>
              </c:ext>
            </c:extLst>
          </c:dPt>
          <c:dPt>
            <c:idx val="24"/>
            <c:bubble3D val="0"/>
            <c:extLst>
              <c:ext xmlns:c16="http://schemas.microsoft.com/office/drawing/2014/chart" uri="{C3380CC4-5D6E-409C-BE32-E72D297353CC}">
                <c16:uniqueId val="{00000018-EFE2-4227-9E8E-42226BC7866D}"/>
              </c:ext>
            </c:extLst>
          </c:dPt>
          <c:dPt>
            <c:idx val="25"/>
            <c:bubble3D val="0"/>
            <c:extLst>
              <c:ext xmlns:c16="http://schemas.microsoft.com/office/drawing/2014/chart" uri="{C3380CC4-5D6E-409C-BE32-E72D297353CC}">
                <c16:uniqueId val="{00000019-EFE2-4227-9E8E-42226BC7866D}"/>
              </c:ext>
            </c:extLst>
          </c:dPt>
          <c:dPt>
            <c:idx val="26"/>
            <c:bubble3D val="0"/>
            <c:extLst>
              <c:ext xmlns:c16="http://schemas.microsoft.com/office/drawing/2014/chart" uri="{C3380CC4-5D6E-409C-BE32-E72D297353CC}">
                <c16:uniqueId val="{0000001A-EFE2-4227-9E8E-42226BC7866D}"/>
              </c:ext>
            </c:extLst>
          </c:dPt>
          <c:dPt>
            <c:idx val="27"/>
            <c:bubble3D val="0"/>
            <c:extLst>
              <c:ext xmlns:c16="http://schemas.microsoft.com/office/drawing/2014/chart" uri="{C3380CC4-5D6E-409C-BE32-E72D297353CC}">
                <c16:uniqueId val="{0000001B-EFE2-4227-9E8E-42226BC7866D}"/>
              </c:ext>
            </c:extLst>
          </c:dPt>
          <c:dPt>
            <c:idx val="28"/>
            <c:bubble3D val="0"/>
            <c:extLst>
              <c:ext xmlns:c16="http://schemas.microsoft.com/office/drawing/2014/chart" uri="{C3380CC4-5D6E-409C-BE32-E72D297353CC}">
                <c16:uniqueId val="{0000001C-EFE2-4227-9E8E-42226BC7866D}"/>
              </c:ext>
            </c:extLst>
          </c:dPt>
          <c:dPt>
            <c:idx val="29"/>
            <c:bubble3D val="0"/>
            <c:extLst>
              <c:ext xmlns:c16="http://schemas.microsoft.com/office/drawing/2014/chart" uri="{C3380CC4-5D6E-409C-BE32-E72D297353CC}">
                <c16:uniqueId val="{0000001D-EFE2-4227-9E8E-42226BC7866D}"/>
              </c:ext>
            </c:extLst>
          </c:dPt>
          <c:dPt>
            <c:idx val="30"/>
            <c:bubble3D val="0"/>
            <c:extLst>
              <c:ext xmlns:c16="http://schemas.microsoft.com/office/drawing/2014/chart" uri="{C3380CC4-5D6E-409C-BE32-E72D297353CC}">
                <c16:uniqueId val="{0000001E-EFE2-4227-9E8E-42226BC7866D}"/>
              </c:ext>
            </c:extLst>
          </c:dPt>
          <c:dPt>
            <c:idx val="31"/>
            <c:bubble3D val="0"/>
            <c:extLst>
              <c:ext xmlns:c16="http://schemas.microsoft.com/office/drawing/2014/chart" uri="{C3380CC4-5D6E-409C-BE32-E72D297353CC}">
                <c16:uniqueId val="{0000001F-EFE2-4227-9E8E-42226BC7866D}"/>
              </c:ext>
            </c:extLst>
          </c:dPt>
          <c:dPt>
            <c:idx val="32"/>
            <c:bubble3D val="0"/>
            <c:extLst>
              <c:ext xmlns:c16="http://schemas.microsoft.com/office/drawing/2014/chart" uri="{C3380CC4-5D6E-409C-BE32-E72D297353CC}">
                <c16:uniqueId val="{00000020-EFE2-4227-9E8E-42226BC7866D}"/>
              </c:ext>
            </c:extLst>
          </c:dPt>
          <c:dPt>
            <c:idx val="33"/>
            <c:bubble3D val="0"/>
            <c:extLst>
              <c:ext xmlns:c16="http://schemas.microsoft.com/office/drawing/2014/chart" uri="{C3380CC4-5D6E-409C-BE32-E72D297353CC}">
                <c16:uniqueId val="{00000021-EFE2-4227-9E8E-42226BC7866D}"/>
              </c:ext>
            </c:extLst>
          </c:dPt>
          <c:dPt>
            <c:idx val="34"/>
            <c:bubble3D val="0"/>
            <c:extLst>
              <c:ext xmlns:c16="http://schemas.microsoft.com/office/drawing/2014/chart" uri="{C3380CC4-5D6E-409C-BE32-E72D297353CC}">
                <c16:uniqueId val="{00000022-EFE2-4227-9E8E-42226BC7866D}"/>
              </c:ext>
            </c:extLst>
          </c:dPt>
          <c:dPt>
            <c:idx val="35"/>
            <c:bubble3D val="0"/>
            <c:extLst>
              <c:ext xmlns:c16="http://schemas.microsoft.com/office/drawing/2014/chart" uri="{C3380CC4-5D6E-409C-BE32-E72D297353CC}">
                <c16:uniqueId val="{00000023-EFE2-4227-9E8E-42226BC7866D}"/>
              </c:ext>
            </c:extLst>
          </c:dPt>
          <c:dPt>
            <c:idx val="36"/>
            <c:bubble3D val="0"/>
            <c:extLst>
              <c:ext xmlns:c16="http://schemas.microsoft.com/office/drawing/2014/chart" uri="{C3380CC4-5D6E-409C-BE32-E72D297353CC}">
                <c16:uniqueId val="{00000024-EFE2-4227-9E8E-42226BC7866D}"/>
              </c:ext>
            </c:extLst>
          </c:dPt>
          <c:dPt>
            <c:idx val="37"/>
            <c:bubble3D val="0"/>
            <c:extLst>
              <c:ext xmlns:c16="http://schemas.microsoft.com/office/drawing/2014/chart" uri="{C3380CC4-5D6E-409C-BE32-E72D297353CC}">
                <c16:uniqueId val="{00000025-EFE2-4227-9E8E-42226BC7866D}"/>
              </c:ext>
            </c:extLst>
          </c:dPt>
          <c:dPt>
            <c:idx val="38"/>
            <c:bubble3D val="0"/>
            <c:extLst>
              <c:ext xmlns:c16="http://schemas.microsoft.com/office/drawing/2014/chart" uri="{C3380CC4-5D6E-409C-BE32-E72D297353CC}">
                <c16:uniqueId val="{00000026-EFE2-4227-9E8E-42226BC7866D}"/>
              </c:ext>
            </c:extLst>
          </c:dPt>
          <c:dPt>
            <c:idx val="39"/>
            <c:bubble3D val="0"/>
            <c:extLst>
              <c:ext xmlns:c16="http://schemas.microsoft.com/office/drawing/2014/chart" uri="{C3380CC4-5D6E-409C-BE32-E72D297353CC}">
                <c16:uniqueId val="{00000027-EFE2-4227-9E8E-42226BC7866D}"/>
              </c:ext>
            </c:extLst>
          </c:dPt>
          <c:dPt>
            <c:idx val="40"/>
            <c:bubble3D val="0"/>
            <c:extLst>
              <c:ext xmlns:c16="http://schemas.microsoft.com/office/drawing/2014/chart" uri="{C3380CC4-5D6E-409C-BE32-E72D297353CC}">
                <c16:uniqueId val="{00000028-EFE2-4227-9E8E-42226BC7866D}"/>
              </c:ext>
            </c:extLst>
          </c:dPt>
          <c:dPt>
            <c:idx val="41"/>
            <c:bubble3D val="0"/>
            <c:extLst>
              <c:ext xmlns:c16="http://schemas.microsoft.com/office/drawing/2014/chart" uri="{C3380CC4-5D6E-409C-BE32-E72D297353CC}">
                <c16:uniqueId val="{00000029-EFE2-4227-9E8E-42226BC7866D}"/>
              </c:ext>
            </c:extLst>
          </c:dPt>
          <c:dPt>
            <c:idx val="42"/>
            <c:bubble3D val="0"/>
            <c:extLst>
              <c:ext xmlns:c16="http://schemas.microsoft.com/office/drawing/2014/chart" uri="{C3380CC4-5D6E-409C-BE32-E72D297353CC}">
                <c16:uniqueId val="{0000002A-EFE2-4227-9E8E-42226BC7866D}"/>
              </c:ext>
            </c:extLst>
          </c:dPt>
          <c:dPt>
            <c:idx val="43"/>
            <c:bubble3D val="0"/>
            <c:extLst>
              <c:ext xmlns:c16="http://schemas.microsoft.com/office/drawing/2014/chart" uri="{C3380CC4-5D6E-409C-BE32-E72D297353CC}">
                <c16:uniqueId val="{0000002B-EFE2-4227-9E8E-42226BC7866D}"/>
              </c:ext>
            </c:extLst>
          </c:dPt>
          <c:dPt>
            <c:idx val="44"/>
            <c:bubble3D val="0"/>
            <c:extLst>
              <c:ext xmlns:c16="http://schemas.microsoft.com/office/drawing/2014/chart" uri="{C3380CC4-5D6E-409C-BE32-E72D297353CC}">
                <c16:uniqueId val="{0000002C-EFE2-4227-9E8E-42226BC7866D}"/>
              </c:ext>
            </c:extLst>
          </c:dPt>
          <c:dPt>
            <c:idx val="45"/>
            <c:bubble3D val="0"/>
            <c:extLst>
              <c:ext xmlns:c16="http://schemas.microsoft.com/office/drawing/2014/chart" uri="{C3380CC4-5D6E-409C-BE32-E72D297353CC}">
                <c16:uniqueId val="{0000002D-EFE2-4227-9E8E-42226BC7866D}"/>
              </c:ext>
            </c:extLst>
          </c:dPt>
          <c:dPt>
            <c:idx val="46"/>
            <c:bubble3D val="0"/>
            <c:extLst>
              <c:ext xmlns:c16="http://schemas.microsoft.com/office/drawing/2014/chart" uri="{C3380CC4-5D6E-409C-BE32-E72D297353CC}">
                <c16:uniqueId val="{0000002E-EFE2-4227-9E8E-42226BC7866D}"/>
              </c:ext>
            </c:extLst>
          </c:dPt>
          <c:dPt>
            <c:idx val="47"/>
            <c:bubble3D val="0"/>
            <c:extLst>
              <c:ext xmlns:c16="http://schemas.microsoft.com/office/drawing/2014/chart" uri="{C3380CC4-5D6E-409C-BE32-E72D297353CC}">
                <c16:uniqueId val="{0000002F-EFE2-4227-9E8E-42226BC7866D}"/>
              </c:ext>
            </c:extLst>
          </c:dPt>
          <c:dPt>
            <c:idx val="48"/>
            <c:bubble3D val="0"/>
            <c:extLst>
              <c:ext xmlns:c16="http://schemas.microsoft.com/office/drawing/2014/chart" uri="{C3380CC4-5D6E-409C-BE32-E72D297353CC}">
                <c16:uniqueId val="{00000030-EFE2-4227-9E8E-42226BC7866D}"/>
              </c:ext>
            </c:extLst>
          </c:dPt>
          <c:dPt>
            <c:idx val="49"/>
            <c:bubble3D val="0"/>
            <c:extLst>
              <c:ext xmlns:c16="http://schemas.microsoft.com/office/drawing/2014/chart" uri="{C3380CC4-5D6E-409C-BE32-E72D297353CC}">
                <c16:uniqueId val="{00000031-EFE2-4227-9E8E-42226BC7866D}"/>
              </c:ext>
            </c:extLst>
          </c:dPt>
          <c:dPt>
            <c:idx val="50"/>
            <c:bubble3D val="0"/>
            <c:extLst>
              <c:ext xmlns:c16="http://schemas.microsoft.com/office/drawing/2014/chart" uri="{C3380CC4-5D6E-409C-BE32-E72D297353CC}">
                <c16:uniqueId val="{00000032-EFE2-4227-9E8E-42226BC7866D}"/>
              </c:ext>
            </c:extLst>
          </c:dPt>
          <c:dPt>
            <c:idx val="51"/>
            <c:bubble3D val="0"/>
            <c:extLst>
              <c:ext xmlns:c16="http://schemas.microsoft.com/office/drawing/2014/chart" uri="{C3380CC4-5D6E-409C-BE32-E72D297353CC}">
                <c16:uniqueId val="{00000033-EFE2-4227-9E8E-42226BC7866D}"/>
              </c:ext>
            </c:extLst>
          </c:dPt>
          <c:dPt>
            <c:idx val="52"/>
            <c:bubble3D val="0"/>
            <c:extLst>
              <c:ext xmlns:c16="http://schemas.microsoft.com/office/drawing/2014/chart" uri="{C3380CC4-5D6E-409C-BE32-E72D297353CC}">
                <c16:uniqueId val="{00000034-EFE2-4227-9E8E-42226BC7866D}"/>
              </c:ext>
            </c:extLst>
          </c:dPt>
          <c:dPt>
            <c:idx val="53"/>
            <c:bubble3D val="0"/>
            <c:extLst>
              <c:ext xmlns:c16="http://schemas.microsoft.com/office/drawing/2014/chart" uri="{C3380CC4-5D6E-409C-BE32-E72D297353CC}">
                <c16:uniqueId val="{00000035-EFE2-4227-9E8E-42226BC7866D}"/>
              </c:ext>
            </c:extLst>
          </c:dPt>
          <c:dPt>
            <c:idx val="54"/>
            <c:bubble3D val="0"/>
            <c:extLst>
              <c:ext xmlns:c16="http://schemas.microsoft.com/office/drawing/2014/chart" uri="{C3380CC4-5D6E-409C-BE32-E72D297353CC}">
                <c16:uniqueId val="{00000036-EFE2-4227-9E8E-42226BC7866D}"/>
              </c:ext>
            </c:extLst>
          </c:dPt>
          <c:dPt>
            <c:idx val="55"/>
            <c:bubble3D val="0"/>
            <c:extLst>
              <c:ext xmlns:c16="http://schemas.microsoft.com/office/drawing/2014/chart" uri="{C3380CC4-5D6E-409C-BE32-E72D297353CC}">
                <c16:uniqueId val="{00000037-EFE2-4227-9E8E-42226BC7866D}"/>
              </c:ext>
            </c:extLst>
          </c:dPt>
          <c:dPt>
            <c:idx val="56"/>
            <c:bubble3D val="0"/>
            <c:extLst>
              <c:ext xmlns:c16="http://schemas.microsoft.com/office/drawing/2014/chart" uri="{C3380CC4-5D6E-409C-BE32-E72D297353CC}">
                <c16:uniqueId val="{00000038-EFE2-4227-9E8E-42226BC7866D}"/>
              </c:ext>
            </c:extLst>
          </c:dPt>
          <c:dPt>
            <c:idx val="59"/>
            <c:bubble3D val="0"/>
            <c:extLst>
              <c:ext xmlns:c16="http://schemas.microsoft.com/office/drawing/2014/chart" uri="{C3380CC4-5D6E-409C-BE32-E72D297353CC}">
                <c16:uniqueId val="{00000039-EFE2-4227-9E8E-42226BC7866D}"/>
              </c:ext>
            </c:extLst>
          </c:dPt>
          <c:dPt>
            <c:idx val="60"/>
            <c:bubble3D val="0"/>
            <c:extLst>
              <c:ext xmlns:c16="http://schemas.microsoft.com/office/drawing/2014/chart" uri="{C3380CC4-5D6E-409C-BE32-E72D297353CC}">
                <c16:uniqueId val="{0000003A-EFE2-4227-9E8E-42226BC7866D}"/>
              </c:ext>
            </c:extLst>
          </c:dPt>
          <c:dPt>
            <c:idx val="62"/>
            <c:bubble3D val="0"/>
            <c:extLst>
              <c:ext xmlns:c16="http://schemas.microsoft.com/office/drawing/2014/chart" uri="{C3380CC4-5D6E-409C-BE32-E72D297353CC}">
                <c16:uniqueId val="{0000003B-EFE2-4227-9E8E-42226BC7866D}"/>
              </c:ext>
            </c:extLst>
          </c:dPt>
          <c:dPt>
            <c:idx val="71"/>
            <c:bubble3D val="0"/>
            <c:extLst>
              <c:ext xmlns:c16="http://schemas.microsoft.com/office/drawing/2014/chart" uri="{C3380CC4-5D6E-409C-BE32-E72D297353CC}">
                <c16:uniqueId val="{0000003C-EFE2-4227-9E8E-42226BC7866D}"/>
              </c:ext>
            </c:extLst>
          </c:dPt>
          <c:dPt>
            <c:idx val="72"/>
            <c:bubble3D val="0"/>
            <c:extLst>
              <c:ext xmlns:c16="http://schemas.microsoft.com/office/drawing/2014/chart" uri="{C3380CC4-5D6E-409C-BE32-E72D297353CC}">
                <c16:uniqueId val="{0000003D-EFE2-4227-9E8E-42226BC7866D}"/>
              </c:ext>
            </c:extLst>
          </c:dPt>
          <c:dPt>
            <c:idx val="74"/>
            <c:bubble3D val="0"/>
            <c:extLst>
              <c:ext xmlns:c16="http://schemas.microsoft.com/office/drawing/2014/chart" uri="{C3380CC4-5D6E-409C-BE32-E72D297353CC}">
                <c16:uniqueId val="{0000003E-EFE2-4227-9E8E-42226BC7866D}"/>
              </c:ext>
            </c:extLst>
          </c:dPt>
          <c:dLbls>
            <c:dLbl>
              <c:idx val="2"/>
              <c:layout>
                <c:manualLayout>
                  <c:x val="0"/>
                  <c:y val="-6.7027684683771308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2-4227-9E8E-42226BC7866D}"/>
                </c:ext>
              </c:extLst>
            </c:dLbl>
            <c:dLbl>
              <c:idx val="14"/>
              <c:layout>
                <c:manualLayout>
                  <c:x val="-6.4141424939633826E-3"/>
                  <c:y val="-9.5249867708517094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FE2-4227-9E8E-42226BC7866D}"/>
                </c:ext>
              </c:extLst>
            </c:dLbl>
            <c:dLbl>
              <c:idx val="26"/>
              <c:layout>
                <c:manualLayout>
                  <c:x val="-4.2760949959755887E-3"/>
                  <c:y val="-6.3499911805678058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FE2-4227-9E8E-42226BC7866D}"/>
                </c:ext>
              </c:extLst>
            </c:dLbl>
            <c:dLbl>
              <c:idx val="38"/>
              <c:layout>
                <c:manualLayout>
                  <c:x val="8.5521899919511774E-3"/>
                  <c:y val="-9.8777640586610302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FE2-4227-9E8E-42226BC7866D}"/>
                </c:ext>
              </c:extLst>
            </c:dLbl>
            <c:dLbl>
              <c:idx val="50"/>
              <c:layout>
                <c:manualLayout>
                  <c:x val="-6.4141424939635396E-3"/>
                  <c:y val="-7.7611003318050986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FE2-4227-9E8E-42226BC7866D}"/>
                </c:ext>
              </c:extLst>
            </c:dLbl>
            <c:dLbl>
              <c:idx val="62"/>
              <c:layout>
                <c:manualLayout>
                  <c:x val="-1.9242427481890149E-2"/>
                  <c:y val="-7.7611003318050958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FE2-4227-9E8E-42226BC7866D}"/>
                </c:ext>
              </c:extLst>
            </c:dLbl>
            <c:dLbl>
              <c:idx val="74"/>
              <c:layout>
                <c:manualLayout>
                  <c:x val="0"/>
                  <c:y val="-6.3499911805678044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FE2-4227-9E8E-42226BC786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'F35-36'!$A$7:$B$81</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2017</c:v>
                  </c:pt>
                  <c:pt idx="12">
                    <c:v>2018</c:v>
                  </c:pt>
                  <c:pt idx="24">
                    <c:v>2019</c:v>
                  </c:pt>
                  <c:pt idx="36">
                    <c:v>2020</c:v>
                  </c:pt>
                  <c:pt idx="48">
                    <c:v>2021</c:v>
                  </c:pt>
                  <c:pt idx="60">
                    <c:v>2022</c:v>
                  </c:pt>
                  <c:pt idx="72">
                    <c:v>2023</c:v>
                  </c:pt>
                </c:lvl>
              </c:multiLvlStrCache>
            </c:multiLvlStrRef>
          </c:cat>
          <c:val>
            <c:numRef>
              <c:f>'F35-36'!$G$7:$G$81</c:f>
              <c:numCache>
                <c:formatCode>0.00</c:formatCode>
                <c:ptCount val="75"/>
                <c:pt idx="0">
                  <c:v>25.107170928551199</c:v>
                </c:pt>
                <c:pt idx="1">
                  <c:v>24.946556113389899</c:v>
                </c:pt>
                <c:pt idx="2">
                  <c:v>24.675339321600902</c:v>
                </c:pt>
                <c:pt idx="3">
                  <c:v>24.6129414802482</c:v>
                </c:pt>
                <c:pt idx="4">
                  <c:v>24.5436136562885</c:v>
                </c:pt>
                <c:pt idx="5">
                  <c:v>24.306419294955901</c:v>
                </c:pt>
                <c:pt idx="6">
                  <c:v>24.078457610413601</c:v>
                </c:pt>
                <c:pt idx="7">
                  <c:v>24.0638929376777</c:v>
                </c:pt>
                <c:pt idx="8">
                  <c:v>24.3224281904909</c:v>
                </c:pt>
                <c:pt idx="9">
                  <c:v>24.291487255822901</c:v>
                </c:pt>
                <c:pt idx="10">
                  <c:v>24.1762775842328</c:v>
                </c:pt>
                <c:pt idx="11">
                  <c:v>24.200679997561199</c:v>
                </c:pt>
                <c:pt idx="12">
                  <c:v>24.723006265770199</c:v>
                </c:pt>
                <c:pt idx="13">
                  <c:v>25.4685946708763</c:v>
                </c:pt>
                <c:pt idx="14">
                  <c:v>25.594161186128702</c:v>
                </c:pt>
                <c:pt idx="15">
                  <c:v>25.7528735250071</c:v>
                </c:pt>
                <c:pt idx="16">
                  <c:v>26.063289886442899</c:v>
                </c:pt>
                <c:pt idx="17">
                  <c:v>26.3397230808303</c:v>
                </c:pt>
                <c:pt idx="18">
                  <c:v>26.5389755783977</c:v>
                </c:pt>
                <c:pt idx="19">
                  <c:v>26.832931454203798</c:v>
                </c:pt>
                <c:pt idx="20">
                  <c:v>27.017911799251099</c:v>
                </c:pt>
                <c:pt idx="21">
                  <c:v>27.190942597872201</c:v>
                </c:pt>
                <c:pt idx="22">
                  <c:v>27.005802655019501</c:v>
                </c:pt>
                <c:pt idx="23">
                  <c:v>26.526345012453799</c:v>
                </c:pt>
                <c:pt idx="24">
                  <c:v>26.281619337040699</c:v>
                </c:pt>
                <c:pt idx="25">
                  <c:v>26.435387222630698</c:v>
                </c:pt>
                <c:pt idx="26">
                  <c:v>26.853898482389098</c:v>
                </c:pt>
                <c:pt idx="27">
                  <c:v>26.965118958240499</c:v>
                </c:pt>
                <c:pt idx="28">
                  <c:v>27.070448339802201</c:v>
                </c:pt>
                <c:pt idx="29">
                  <c:v>27.033236847913599</c:v>
                </c:pt>
                <c:pt idx="30">
                  <c:v>26.949585913538701</c:v>
                </c:pt>
                <c:pt idx="31">
                  <c:v>26.932721994829301</c:v>
                </c:pt>
                <c:pt idx="32">
                  <c:v>26.8705038963584</c:v>
                </c:pt>
                <c:pt idx="33">
                  <c:v>26.715690592306299</c:v>
                </c:pt>
                <c:pt idx="34">
                  <c:v>26.458025171732402</c:v>
                </c:pt>
                <c:pt idx="35">
                  <c:v>26.3733141965388</c:v>
                </c:pt>
                <c:pt idx="36">
                  <c:v>26.306334984467298</c:v>
                </c:pt>
                <c:pt idx="37">
                  <c:v>25.8640591568529</c:v>
                </c:pt>
                <c:pt idx="38">
                  <c:v>24.1902820194261</c:v>
                </c:pt>
                <c:pt idx="39">
                  <c:v>20.974755012845499</c:v>
                </c:pt>
                <c:pt idx="40">
                  <c:v>21.500149620411701</c:v>
                </c:pt>
                <c:pt idx="41">
                  <c:v>22.6715495925387</c:v>
                </c:pt>
                <c:pt idx="42">
                  <c:v>23.585790777606</c:v>
                </c:pt>
                <c:pt idx="43">
                  <c:v>23.468211877006699</c:v>
                </c:pt>
                <c:pt idx="44">
                  <c:v>23.282370529800101</c:v>
                </c:pt>
                <c:pt idx="45">
                  <c:v>23.003773608607101</c:v>
                </c:pt>
                <c:pt idx="46">
                  <c:v>22.260295286610301</c:v>
                </c:pt>
                <c:pt idx="47">
                  <c:v>22.2902133697126</c:v>
                </c:pt>
                <c:pt idx="48">
                  <c:v>23.145515039871</c:v>
                </c:pt>
                <c:pt idx="49">
                  <c:v>24.120016696911001</c:v>
                </c:pt>
                <c:pt idx="50">
                  <c:v>25.4664529058232</c:v>
                </c:pt>
                <c:pt idx="51">
                  <c:v>25.6218564191655</c:v>
                </c:pt>
                <c:pt idx="52">
                  <c:v>25.716576746078101</c:v>
                </c:pt>
                <c:pt idx="53">
                  <c:v>25.6532259432304</c:v>
                </c:pt>
                <c:pt idx="54">
                  <c:v>25.554498142642199</c:v>
                </c:pt>
                <c:pt idx="55">
                  <c:v>25.551829237207201</c:v>
                </c:pt>
                <c:pt idx="56">
                  <c:v>25.403882980402699</c:v>
                </c:pt>
                <c:pt idx="57">
                  <c:v>25.195175364402498</c:v>
                </c:pt>
                <c:pt idx="58">
                  <c:v>24.9369875991305</c:v>
                </c:pt>
                <c:pt idx="59">
                  <c:v>25.0960002081856</c:v>
                </c:pt>
                <c:pt idx="60">
                  <c:v>25.346781722264701</c:v>
                </c:pt>
                <c:pt idx="61">
                  <c:v>25.339431481707301</c:v>
                </c:pt>
                <c:pt idx="62">
                  <c:v>25.512270849881801</c:v>
                </c:pt>
                <c:pt idx="63">
                  <c:v>25.6566716582483</c:v>
                </c:pt>
                <c:pt idx="64">
                  <c:v>25.926176023309299</c:v>
                </c:pt>
                <c:pt idx="65">
                  <c:v>25.956341073214901</c:v>
                </c:pt>
                <c:pt idx="66">
                  <c:v>25.7443297818571</c:v>
                </c:pt>
                <c:pt idx="67">
                  <c:v>25.609686260385399</c:v>
                </c:pt>
                <c:pt idx="68">
                  <c:v>25.400454276946899</c:v>
                </c:pt>
                <c:pt idx="69">
                  <c:v>25.387726439617001</c:v>
                </c:pt>
                <c:pt idx="70">
                  <c:v>25.3441690037976</c:v>
                </c:pt>
                <c:pt idx="71">
                  <c:v>25.031629906312698</c:v>
                </c:pt>
                <c:pt idx="72">
                  <c:v>25.0017561733723</c:v>
                </c:pt>
                <c:pt idx="73">
                  <c:v>24.872701641722902</c:v>
                </c:pt>
                <c:pt idx="74">
                  <c:v>24.974513483792599</c:v>
                </c:pt>
              </c:numCache>
            </c:numRef>
          </c:val>
          <c:smooth val="0"/>
          <c:extLst>
            <c:ext xmlns:c16="http://schemas.microsoft.com/office/drawing/2014/chart" uri="{C3380CC4-5D6E-409C-BE32-E72D297353CC}">
              <c16:uniqueId val="{0000003F-EFE2-4227-9E8E-42226BC7866D}"/>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EFE2-4227-9E8E-42226BC7866D}"/>
              </c:ext>
            </c:extLst>
          </c:dPt>
          <c:dPt>
            <c:idx val="1"/>
            <c:bubble3D val="0"/>
            <c:extLst>
              <c:ext xmlns:c16="http://schemas.microsoft.com/office/drawing/2014/chart" uri="{C3380CC4-5D6E-409C-BE32-E72D297353CC}">
                <c16:uniqueId val="{00000041-EFE2-4227-9E8E-42226BC7866D}"/>
              </c:ext>
            </c:extLst>
          </c:dPt>
          <c:dPt>
            <c:idx val="2"/>
            <c:bubble3D val="0"/>
            <c:extLst>
              <c:ext xmlns:c16="http://schemas.microsoft.com/office/drawing/2014/chart" uri="{C3380CC4-5D6E-409C-BE32-E72D297353CC}">
                <c16:uniqueId val="{00000042-EFE2-4227-9E8E-42226BC7866D}"/>
              </c:ext>
            </c:extLst>
          </c:dPt>
          <c:dPt>
            <c:idx val="3"/>
            <c:bubble3D val="0"/>
            <c:extLst>
              <c:ext xmlns:c16="http://schemas.microsoft.com/office/drawing/2014/chart" uri="{C3380CC4-5D6E-409C-BE32-E72D297353CC}">
                <c16:uniqueId val="{00000043-EFE2-4227-9E8E-42226BC7866D}"/>
              </c:ext>
            </c:extLst>
          </c:dPt>
          <c:dPt>
            <c:idx val="4"/>
            <c:bubble3D val="0"/>
            <c:extLst>
              <c:ext xmlns:c16="http://schemas.microsoft.com/office/drawing/2014/chart" uri="{C3380CC4-5D6E-409C-BE32-E72D297353CC}">
                <c16:uniqueId val="{00000044-EFE2-4227-9E8E-42226BC7866D}"/>
              </c:ext>
            </c:extLst>
          </c:dPt>
          <c:dPt>
            <c:idx val="5"/>
            <c:bubble3D val="0"/>
            <c:extLst>
              <c:ext xmlns:c16="http://schemas.microsoft.com/office/drawing/2014/chart" uri="{C3380CC4-5D6E-409C-BE32-E72D297353CC}">
                <c16:uniqueId val="{00000045-EFE2-4227-9E8E-42226BC7866D}"/>
              </c:ext>
            </c:extLst>
          </c:dPt>
          <c:dPt>
            <c:idx val="6"/>
            <c:bubble3D val="0"/>
            <c:extLst>
              <c:ext xmlns:c16="http://schemas.microsoft.com/office/drawing/2014/chart" uri="{C3380CC4-5D6E-409C-BE32-E72D297353CC}">
                <c16:uniqueId val="{00000046-EFE2-4227-9E8E-42226BC7866D}"/>
              </c:ext>
            </c:extLst>
          </c:dPt>
          <c:dPt>
            <c:idx val="7"/>
            <c:bubble3D val="0"/>
            <c:extLst>
              <c:ext xmlns:c16="http://schemas.microsoft.com/office/drawing/2014/chart" uri="{C3380CC4-5D6E-409C-BE32-E72D297353CC}">
                <c16:uniqueId val="{00000047-EFE2-4227-9E8E-42226BC7866D}"/>
              </c:ext>
            </c:extLst>
          </c:dPt>
          <c:dPt>
            <c:idx val="8"/>
            <c:bubble3D val="0"/>
            <c:extLst>
              <c:ext xmlns:c16="http://schemas.microsoft.com/office/drawing/2014/chart" uri="{C3380CC4-5D6E-409C-BE32-E72D297353CC}">
                <c16:uniqueId val="{00000048-EFE2-4227-9E8E-42226BC7866D}"/>
              </c:ext>
            </c:extLst>
          </c:dPt>
          <c:dPt>
            <c:idx val="9"/>
            <c:bubble3D val="0"/>
            <c:extLst>
              <c:ext xmlns:c16="http://schemas.microsoft.com/office/drawing/2014/chart" uri="{C3380CC4-5D6E-409C-BE32-E72D297353CC}">
                <c16:uniqueId val="{00000049-EFE2-4227-9E8E-42226BC7866D}"/>
              </c:ext>
            </c:extLst>
          </c:dPt>
          <c:dPt>
            <c:idx val="10"/>
            <c:bubble3D val="0"/>
            <c:extLst>
              <c:ext xmlns:c16="http://schemas.microsoft.com/office/drawing/2014/chart" uri="{C3380CC4-5D6E-409C-BE32-E72D297353CC}">
                <c16:uniqueId val="{0000004A-EFE2-4227-9E8E-42226BC7866D}"/>
              </c:ext>
            </c:extLst>
          </c:dPt>
          <c:dPt>
            <c:idx val="11"/>
            <c:bubble3D val="0"/>
            <c:extLst>
              <c:ext xmlns:c16="http://schemas.microsoft.com/office/drawing/2014/chart" uri="{C3380CC4-5D6E-409C-BE32-E72D297353CC}">
                <c16:uniqueId val="{0000004B-EFE2-4227-9E8E-42226BC7866D}"/>
              </c:ext>
            </c:extLst>
          </c:dPt>
          <c:dPt>
            <c:idx val="12"/>
            <c:bubble3D val="0"/>
            <c:extLst>
              <c:ext xmlns:c16="http://schemas.microsoft.com/office/drawing/2014/chart" uri="{C3380CC4-5D6E-409C-BE32-E72D297353CC}">
                <c16:uniqueId val="{0000004C-EFE2-4227-9E8E-42226BC7866D}"/>
              </c:ext>
            </c:extLst>
          </c:dPt>
          <c:dPt>
            <c:idx val="13"/>
            <c:bubble3D val="0"/>
            <c:extLst>
              <c:ext xmlns:c16="http://schemas.microsoft.com/office/drawing/2014/chart" uri="{C3380CC4-5D6E-409C-BE32-E72D297353CC}">
                <c16:uniqueId val="{0000004D-EFE2-4227-9E8E-42226BC7866D}"/>
              </c:ext>
            </c:extLst>
          </c:dPt>
          <c:dPt>
            <c:idx val="14"/>
            <c:bubble3D val="0"/>
            <c:extLst>
              <c:ext xmlns:c16="http://schemas.microsoft.com/office/drawing/2014/chart" uri="{C3380CC4-5D6E-409C-BE32-E72D297353CC}">
                <c16:uniqueId val="{0000004E-EFE2-4227-9E8E-42226BC7866D}"/>
              </c:ext>
            </c:extLst>
          </c:dPt>
          <c:dPt>
            <c:idx val="15"/>
            <c:bubble3D val="0"/>
            <c:extLst>
              <c:ext xmlns:c16="http://schemas.microsoft.com/office/drawing/2014/chart" uri="{C3380CC4-5D6E-409C-BE32-E72D297353CC}">
                <c16:uniqueId val="{0000004F-EFE2-4227-9E8E-42226BC7866D}"/>
              </c:ext>
            </c:extLst>
          </c:dPt>
          <c:dPt>
            <c:idx val="16"/>
            <c:bubble3D val="0"/>
            <c:extLst>
              <c:ext xmlns:c16="http://schemas.microsoft.com/office/drawing/2014/chart" uri="{C3380CC4-5D6E-409C-BE32-E72D297353CC}">
                <c16:uniqueId val="{00000050-EFE2-4227-9E8E-42226BC7866D}"/>
              </c:ext>
            </c:extLst>
          </c:dPt>
          <c:dPt>
            <c:idx val="17"/>
            <c:bubble3D val="0"/>
            <c:extLst>
              <c:ext xmlns:c16="http://schemas.microsoft.com/office/drawing/2014/chart" uri="{C3380CC4-5D6E-409C-BE32-E72D297353CC}">
                <c16:uniqueId val="{00000051-EFE2-4227-9E8E-42226BC7866D}"/>
              </c:ext>
            </c:extLst>
          </c:dPt>
          <c:dPt>
            <c:idx val="18"/>
            <c:bubble3D val="0"/>
            <c:extLst>
              <c:ext xmlns:c16="http://schemas.microsoft.com/office/drawing/2014/chart" uri="{C3380CC4-5D6E-409C-BE32-E72D297353CC}">
                <c16:uniqueId val="{00000052-EFE2-4227-9E8E-42226BC7866D}"/>
              </c:ext>
            </c:extLst>
          </c:dPt>
          <c:dPt>
            <c:idx val="19"/>
            <c:bubble3D val="0"/>
            <c:extLst>
              <c:ext xmlns:c16="http://schemas.microsoft.com/office/drawing/2014/chart" uri="{C3380CC4-5D6E-409C-BE32-E72D297353CC}">
                <c16:uniqueId val="{00000053-EFE2-4227-9E8E-42226BC7866D}"/>
              </c:ext>
            </c:extLst>
          </c:dPt>
          <c:dPt>
            <c:idx val="20"/>
            <c:bubble3D val="0"/>
            <c:extLst>
              <c:ext xmlns:c16="http://schemas.microsoft.com/office/drawing/2014/chart" uri="{C3380CC4-5D6E-409C-BE32-E72D297353CC}">
                <c16:uniqueId val="{00000054-EFE2-4227-9E8E-42226BC7866D}"/>
              </c:ext>
            </c:extLst>
          </c:dPt>
          <c:dPt>
            <c:idx val="21"/>
            <c:bubble3D val="0"/>
            <c:extLst>
              <c:ext xmlns:c16="http://schemas.microsoft.com/office/drawing/2014/chart" uri="{C3380CC4-5D6E-409C-BE32-E72D297353CC}">
                <c16:uniqueId val="{00000055-EFE2-4227-9E8E-42226BC7866D}"/>
              </c:ext>
            </c:extLst>
          </c:dPt>
          <c:dPt>
            <c:idx val="22"/>
            <c:bubble3D val="0"/>
            <c:extLst>
              <c:ext xmlns:c16="http://schemas.microsoft.com/office/drawing/2014/chart" uri="{C3380CC4-5D6E-409C-BE32-E72D297353CC}">
                <c16:uniqueId val="{00000056-EFE2-4227-9E8E-42226BC7866D}"/>
              </c:ext>
            </c:extLst>
          </c:dPt>
          <c:dPt>
            <c:idx val="23"/>
            <c:bubble3D val="0"/>
            <c:extLst>
              <c:ext xmlns:c16="http://schemas.microsoft.com/office/drawing/2014/chart" uri="{C3380CC4-5D6E-409C-BE32-E72D297353CC}">
                <c16:uniqueId val="{00000057-EFE2-4227-9E8E-42226BC7866D}"/>
              </c:ext>
            </c:extLst>
          </c:dPt>
          <c:dPt>
            <c:idx val="24"/>
            <c:bubble3D val="0"/>
            <c:extLst>
              <c:ext xmlns:c16="http://schemas.microsoft.com/office/drawing/2014/chart" uri="{C3380CC4-5D6E-409C-BE32-E72D297353CC}">
                <c16:uniqueId val="{00000058-EFE2-4227-9E8E-42226BC7866D}"/>
              </c:ext>
            </c:extLst>
          </c:dPt>
          <c:dPt>
            <c:idx val="25"/>
            <c:bubble3D val="0"/>
            <c:extLst>
              <c:ext xmlns:c16="http://schemas.microsoft.com/office/drawing/2014/chart" uri="{C3380CC4-5D6E-409C-BE32-E72D297353CC}">
                <c16:uniqueId val="{00000059-EFE2-4227-9E8E-42226BC7866D}"/>
              </c:ext>
            </c:extLst>
          </c:dPt>
          <c:dPt>
            <c:idx val="26"/>
            <c:bubble3D val="0"/>
            <c:extLst>
              <c:ext xmlns:c16="http://schemas.microsoft.com/office/drawing/2014/chart" uri="{C3380CC4-5D6E-409C-BE32-E72D297353CC}">
                <c16:uniqueId val="{0000005A-EFE2-4227-9E8E-42226BC7866D}"/>
              </c:ext>
            </c:extLst>
          </c:dPt>
          <c:dPt>
            <c:idx val="27"/>
            <c:bubble3D val="0"/>
            <c:extLst>
              <c:ext xmlns:c16="http://schemas.microsoft.com/office/drawing/2014/chart" uri="{C3380CC4-5D6E-409C-BE32-E72D297353CC}">
                <c16:uniqueId val="{0000005B-EFE2-4227-9E8E-42226BC7866D}"/>
              </c:ext>
            </c:extLst>
          </c:dPt>
          <c:dPt>
            <c:idx val="28"/>
            <c:bubble3D val="0"/>
            <c:extLst>
              <c:ext xmlns:c16="http://schemas.microsoft.com/office/drawing/2014/chart" uri="{C3380CC4-5D6E-409C-BE32-E72D297353CC}">
                <c16:uniqueId val="{0000005C-EFE2-4227-9E8E-42226BC7866D}"/>
              </c:ext>
            </c:extLst>
          </c:dPt>
          <c:dPt>
            <c:idx val="29"/>
            <c:bubble3D val="0"/>
            <c:extLst>
              <c:ext xmlns:c16="http://schemas.microsoft.com/office/drawing/2014/chart" uri="{C3380CC4-5D6E-409C-BE32-E72D297353CC}">
                <c16:uniqueId val="{0000005D-EFE2-4227-9E8E-42226BC7866D}"/>
              </c:ext>
            </c:extLst>
          </c:dPt>
          <c:dPt>
            <c:idx val="30"/>
            <c:bubble3D val="0"/>
            <c:extLst>
              <c:ext xmlns:c16="http://schemas.microsoft.com/office/drawing/2014/chart" uri="{C3380CC4-5D6E-409C-BE32-E72D297353CC}">
                <c16:uniqueId val="{0000005E-EFE2-4227-9E8E-42226BC7866D}"/>
              </c:ext>
            </c:extLst>
          </c:dPt>
          <c:dPt>
            <c:idx val="31"/>
            <c:bubble3D val="0"/>
            <c:extLst>
              <c:ext xmlns:c16="http://schemas.microsoft.com/office/drawing/2014/chart" uri="{C3380CC4-5D6E-409C-BE32-E72D297353CC}">
                <c16:uniqueId val="{0000005F-EFE2-4227-9E8E-42226BC7866D}"/>
              </c:ext>
            </c:extLst>
          </c:dPt>
          <c:dPt>
            <c:idx val="32"/>
            <c:bubble3D val="0"/>
            <c:extLst>
              <c:ext xmlns:c16="http://schemas.microsoft.com/office/drawing/2014/chart" uri="{C3380CC4-5D6E-409C-BE32-E72D297353CC}">
                <c16:uniqueId val="{00000060-EFE2-4227-9E8E-42226BC7866D}"/>
              </c:ext>
            </c:extLst>
          </c:dPt>
          <c:dPt>
            <c:idx val="33"/>
            <c:bubble3D val="0"/>
            <c:extLst>
              <c:ext xmlns:c16="http://schemas.microsoft.com/office/drawing/2014/chart" uri="{C3380CC4-5D6E-409C-BE32-E72D297353CC}">
                <c16:uniqueId val="{00000061-EFE2-4227-9E8E-42226BC7866D}"/>
              </c:ext>
            </c:extLst>
          </c:dPt>
          <c:dPt>
            <c:idx val="34"/>
            <c:bubble3D val="0"/>
            <c:extLst>
              <c:ext xmlns:c16="http://schemas.microsoft.com/office/drawing/2014/chart" uri="{C3380CC4-5D6E-409C-BE32-E72D297353CC}">
                <c16:uniqueId val="{00000062-EFE2-4227-9E8E-42226BC7866D}"/>
              </c:ext>
            </c:extLst>
          </c:dPt>
          <c:dPt>
            <c:idx val="35"/>
            <c:bubble3D val="0"/>
            <c:extLst>
              <c:ext xmlns:c16="http://schemas.microsoft.com/office/drawing/2014/chart" uri="{C3380CC4-5D6E-409C-BE32-E72D297353CC}">
                <c16:uniqueId val="{00000063-EFE2-4227-9E8E-42226BC7866D}"/>
              </c:ext>
            </c:extLst>
          </c:dPt>
          <c:dPt>
            <c:idx val="36"/>
            <c:bubble3D val="0"/>
            <c:extLst>
              <c:ext xmlns:c16="http://schemas.microsoft.com/office/drawing/2014/chart" uri="{C3380CC4-5D6E-409C-BE32-E72D297353CC}">
                <c16:uniqueId val="{00000064-EFE2-4227-9E8E-42226BC7866D}"/>
              </c:ext>
            </c:extLst>
          </c:dPt>
          <c:dPt>
            <c:idx val="37"/>
            <c:bubble3D val="0"/>
            <c:extLst>
              <c:ext xmlns:c16="http://schemas.microsoft.com/office/drawing/2014/chart" uri="{C3380CC4-5D6E-409C-BE32-E72D297353CC}">
                <c16:uniqueId val="{00000065-EFE2-4227-9E8E-42226BC7866D}"/>
              </c:ext>
            </c:extLst>
          </c:dPt>
          <c:dPt>
            <c:idx val="38"/>
            <c:bubble3D val="0"/>
            <c:extLst>
              <c:ext xmlns:c16="http://schemas.microsoft.com/office/drawing/2014/chart" uri="{C3380CC4-5D6E-409C-BE32-E72D297353CC}">
                <c16:uniqueId val="{00000066-EFE2-4227-9E8E-42226BC7866D}"/>
              </c:ext>
            </c:extLst>
          </c:dPt>
          <c:dPt>
            <c:idx val="39"/>
            <c:bubble3D val="0"/>
            <c:extLst>
              <c:ext xmlns:c16="http://schemas.microsoft.com/office/drawing/2014/chart" uri="{C3380CC4-5D6E-409C-BE32-E72D297353CC}">
                <c16:uniqueId val="{00000067-EFE2-4227-9E8E-42226BC7866D}"/>
              </c:ext>
            </c:extLst>
          </c:dPt>
          <c:dPt>
            <c:idx val="40"/>
            <c:bubble3D val="0"/>
            <c:extLst>
              <c:ext xmlns:c16="http://schemas.microsoft.com/office/drawing/2014/chart" uri="{C3380CC4-5D6E-409C-BE32-E72D297353CC}">
                <c16:uniqueId val="{00000068-EFE2-4227-9E8E-42226BC7866D}"/>
              </c:ext>
            </c:extLst>
          </c:dPt>
          <c:dPt>
            <c:idx val="41"/>
            <c:bubble3D val="0"/>
            <c:extLst>
              <c:ext xmlns:c16="http://schemas.microsoft.com/office/drawing/2014/chart" uri="{C3380CC4-5D6E-409C-BE32-E72D297353CC}">
                <c16:uniqueId val="{00000069-EFE2-4227-9E8E-42226BC7866D}"/>
              </c:ext>
            </c:extLst>
          </c:dPt>
          <c:dPt>
            <c:idx val="42"/>
            <c:bubble3D val="0"/>
            <c:extLst>
              <c:ext xmlns:c16="http://schemas.microsoft.com/office/drawing/2014/chart" uri="{C3380CC4-5D6E-409C-BE32-E72D297353CC}">
                <c16:uniqueId val="{0000006A-EFE2-4227-9E8E-42226BC7866D}"/>
              </c:ext>
            </c:extLst>
          </c:dPt>
          <c:dPt>
            <c:idx val="43"/>
            <c:bubble3D val="0"/>
            <c:extLst>
              <c:ext xmlns:c16="http://schemas.microsoft.com/office/drawing/2014/chart" uri="{C3380CC4-5D6E-409C-BE32-E72D297353CC}">
                <c16:uniqueId val="{0000006B-EFE2-4227-9E8E-42226BC7866D}"/>
              </c:ext>
            </c:extLst>
          </c:dPt>
          <c:dPt>
            <c:idx val="44"/>
            <c:bubble3D val="0"/>
            <c:extLst>
              <c:ext xmlns:c16="http://schemas.microsoft.com/office/drawing/2014/chart" uri="{C3380CC4-5D6E-409C-BE32-E72D297353CC}">
                <c16:uniqueId val="{0000006C-EFE2-4227-9E8E-42226BC7866D}"/>
              </c:ext>
            </c:extLst>
          </c:dPt>
          <c:dPt>
            <c:idx val="45"/>
            <c:bubble3D val="0"/>
            <c:extLst>
              <c:ext xmlns:c16="http://schemas.microsoft.com/office/drawing/2014/chart" uri="{C3380CC4-5D6E-409C-BE32-E72D297353CC}">
                <c16:uniqueId val="{0000006D-EFE2-4227-9E8E-42226BC7866D}"/>
              </c:ext>
            </c:extLst>
          </c:dPt>
          <c:dPt>
            <c:idx val="46"/>
            <c:bubble3D val="0"/>
            <c:extLst>
              <c:ext xmlns:c16="http://schemas.microsoft.com/office/drawing/2014/chart" uri="{C3380CC4-5D6E-409C-BE32-E72D297353CC}">
                <c16:uniqueId val="{0000006E-EFE2-4227-9E8E-42226BC7866D}"/>
              </c:ext>
            </c:extLst>
          </c:dPt>
          <c:dPt>
            <c:idx val="47"/>
            <c:bubble3D val="0"/>
            <c:extLst>
              <c:ext xmlns:c16="http://schemas.microsoft.com/office/drawing/2014/chart" uri="{C3380CC4-5D6E-409C-BE32-E72D297353CC}">
                <c16:uniqueId val="{0000006F-EFE2-4227-9E8E-42226BC7866D}"/>
              </c:ext>
            </c:extLst>
          </c:dPt>
          <c:dPt>
            <c:idx val="48"/>
            <c:bubble3D val="0"/>
            <c:extLst>
              <c:ext xmlns:c16="http://schemas.microsoft.com/office/drawing/2014/chart" uri="{C3380CC4-5D6E-409C-BE32-E72D297353CC}">
                <c16:uniqueId val="{00000070-EFE2-4227-9E8E-42226BC7866D}"/>
              </c:ext>
            </c:extLst>
          </c:dPt>
          <c:dPt>
            <c:idx val="49"/>
            <c:bubble3D val="0"/>
            <c:extLst>
              <c:ext xmlns:c16="http://schemas.microsoft.com/office/drawing/2014/chart" uri="{C3380CC4-5D6E-409C-BE32-E72D297353CC}">
                <c16:uniqueId val="{00000071-EFE2-4227-9E8E-42226BC7866D}"/>
              </c:ext>
            </c:extLst>
          </c:dPt>
          <c:dPt>
            <c:idx val="50"/>
            <c:bubble3D val="0"/>
            <c:extLst>
              <c:ext xmlns:c16="http://schemas.microsoft.com/office/drawing/2014/chart" uri="{C3380CC4-5D6E-409C-BE32-E72D297353CC}">
                <c16:uniqueId val="{00000072-EFE2-4227-9E8E-42226BC7866D}"/>
              </c:ext>
            </c:extLst>
          </c:dPt>
          <c:dPt>
            <c:idx val="51"/>
            <c:bubble3D val="0"/>
            <c:extLst>
              <c:ext xmlns:c16="http://schemas.microsoft.com/office/drawing/2014/chart" uri="{C3380CC4-5D6E-409C-BE32-E72D297353CC}">
                <c16:uniqueId val="{00000073-EFE2-4227-9E8E-42226BC7866D}"/>
              </c:ext>
            </c:extLst>
          </c:dPt>
          <c:dPt>
            <c:idx val="52"/>
            <c:bubble3D val="0"/>
            <c:extLst>
              <c:ext xmlns:c16="http://schemas.microsoft.com/office/drawing/2014/chart" uri="{C3380CC4-5D6E-409C-BE32-E72D297353CC}">
                <c16:uniqueId val="{00000074-EFE2-4227-9E8E-42226BC7866D}"/>
              </c:ext>
            </c:extLst>
          </c:dPt>
          <c:dPt>
            <c:idx val="53"/>
            <c:bubble3D val="0"/>
            <c:extLst>
              <c:ext xmlns:c16="http://schemas.microsoft.com/office/drawing/2014/chart" uri="{C3380CC4-5D6E-409C-BE32-E72D297353CC}">
                <c16:uniqueId val="{00000075-EFE2-4227-9E8E-42226BC7866D}"/>
              </c:ext>
            </c:extLst>
          </c:dPt>
          <c:dPt>
            <c:idx val="54"/>
            <c:bubble3D val="0"/>
            <c:extLst>
              <c:ext xmlns:c16="http://schemas.microsoft.com/office/drawing/2014/chart" uri="{C3380CC4-5D6E-409C-BE32-E72D297353CC}">
                <c16:uniqueId val="{00000076-EFE2-4227-9E8E-42226BC7866D}"/>
              </c:ext>
            </c:extLst>
          </c:dPt>
          <c:dPt>
            <c:idx val="55"/>
            <c:bubble3D val="0"/>
            <c:extLst>
              <c:ext xmlns:c16="http://schemas.microsoft.com/office/drawing/2014/chart" uri="{C3380CC4-5D6E-409C-BE32-E72D297353CC}">
                <c16:uniqueId val="{00000077-EFE2-4227-9E8E-42226BC7866D}"/>
              </c:ext>
            </c:extLst>
          </c:dPt>
          <c:dPt>
            <c:idx val="56"/>
            <c:bubble3D val="0"/>
            <c:extLst>
              <c:ext xmlns:c16="http://schemas.microsoft.com/office/drawing/2014/chart" uri="{C3380CC4-5D6E-409C-BE32-E72D297353CC}">
                <c16:uniqueId val="{00000078-EFE2-4227-9E8E-42226BC7866D}"/>
              </c:ext>
            </c:extLst>
          </c:dPt>
          <c:dPt>
            <c:idx val="59"/>
            <c:bubble3D val="0"/>
            <c:extLst>
              <c:ext xmlns:c16="http://schemas.microsoft.com/office/drawing/2014/chart" uri="{C3380CC4-5D6E-409C-BE32-E72D297353CC}">
                <c16:uniqueId val="{00000079-EFE2-4227-9E8E-42226BC7866D}"/>
              </c:ext>
            </c:extLst>
          </c:dPt>
          <c:dPt>
            <c:idx val="60"/>
            <c:bubble3D val="0"/>
            <c:extLst>
              <c:ext xmlns:c16="http://schemas.microsoft.com/office/drawing/2014/chart" uri="{C3380CC4-5D6E-409C-BE32-E72D297353CC}">
                <c16:uniqueId val="{0000007A-EFE2-4227-9E8E-42226BC7866D}"/>
              </c:ext>
            </c:extLst>
          </c:dPt>
          <c:dPt>
            <c:idx val="62"/>
            <c:bubble3D val="0"/>
            <c:extLst>
              <c:ext xmlns:c16="http://schemas.microsoft.com/office/drawing/2014/chart" uri="{C3380CC4-5D6E-409C-BE32-E72D297353CC}">
                <c16:uniqueId val="{0000007B-EFE2-4227-9E8E-42226BC7866D}"/>
              </c:ext>
            </c:extLst>
          </c:dPt>
          <c:dPt>
            <c:idx val="71"/>
            <c:bubble3D val="0"/>
            <c:extLst>
              <c:ext xmlns:c16="http://schemas.microsoft.com/office/drawing/2014/chart" uri="{C3380CC4-5D6E-409C-BE32-E72D297353CC}">
                <c16:uniqueId val="{0000007C-EFE2-4227-9E8E-42226BC7866D}"/>
              </c:ext>
            </c:extLst>
          </c:dPt>
          <c:dPt>
            <c:idx val="72"/>
            <c:bubble3D val="0"/>
            <c:extLst>
              <c:ext xmlns:c16="http://schemas.microsoft.com/office/drawing/2014/chart" uri="{C3380CC4-5D6E-409C-BE32-E72D297353CC}">
                <c16:uniqueId val="{0000007D-EFE2-4227-9E8E-42226BC7866D}"/>
              </c:ext>
            </c:extLst>
          </c:dPt>
          <c:dPt>
            <c:idx val="74"/>
            <c:bubble3D val="0"/>
            <c:extLst>
              <c:ext xmlns:c16="http://schemas.microsoft.com/office/drawing/2014/chart" uri="{C3380CC4-5D6E-409C-BE32-E72D297353CC}">
                <c16:uniqueId val="{0000007E-EFE2-4227-9E8E-42226BC7866D}"/>
              </c:ext>
            </c:extLst>
          </c:dPt>
          <c:dLbls>
            <c:dLbl>
              <c:idx val="2"/>
              <c:layout>
                <c:manualLayout>
                  <c:x val="-1.9242427481890149E-2"/>
                  <c:y val="9.8777640586610302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EFE2-4227-9E8E-42226BC7866D}"/>
                </c:ext>
              </c:extLst>
            </c:dLbl>
            <c:dLbl>
              <c:idx val="14"/>
              <c:layout>
                <c:manualLayout>
                  <c:x val="0"/>
                  <c:y val="4.938882029330515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EFE2-4227-9E8E-42226BC7866D}"/>
                </c:ext>
              </c:extLst>
            </c:dLbl>
            <c:dLbl>
              <c:idx val="26"/>
              <c:layout>
                <c:manualLayout>
                  <c:x val="-2.1380474979877944E-3"/>
                  <c:y val="9.524986770851701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EFE2-4227-9E8E-42226BC7866D}"/>
                </c:ext>
              </c:extLst>
            </c:dLbl>
            <c:dLbl>
              <c:idx val="38"/>
              <c:layout>
                <c:manualLayout>
                  <c:x val="-8.3383852421523977E-2"/>
                  <c:y val="8.1138776196144166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EFE2-4227-9E8E-42226BC7866D}"/>
                </c:ext>
              </c:extLst>
            </c:dLbl>
            <c:dLbl>
              <c:idx val="50"/>
              <c:layout>
                <c:manualLayout>
                  <c:x val="-7.8394169310085614E-17"/>
                  <c:y val="7.4083230439957723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EFE2-4227-9E8E-42226BC7866D}"/>
                </c:ext>
              </c:extLst>
            </c:dLbl>
            <c:dLbl>
              <c:idx val="62"/>
              <c:layout>
                <c:manualLayout>
                  <c:x val="-1.7104379983902355E-2"/>
                  <c:y val="6.3499911805678044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EFE2-4227-9E8E-42226BC7866D}"/>
                </c:ext>
              </c:extLst>
            </c:dLbl>
            <c:dLbl>
              <c:idx val="74"/>
              <c:layout>
                <c:manualLayout>
                  <c:x val="0"/>
                  <c:y val="5.29165931713983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EFE2-4227-9E8E-42226BC786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'F35-36'!$H$7:$H$81</c:f>
              <c:numCache>
                <c:formatCode>0.00</c:formatCode>
                <c:ptCount val="75"/>
                <c:pt idx="0">
                  <c:v>24.437849723427298</c:v>
                </c:pt>
                <c:pt idx="1">
                  <c:v>24.160717552275202</c:v>
                </c:pt>
                <c:pt idx="2">
                  <c:v>23.907024033614999</c:v>
                </c:pt>
                <c:pt idx="3">
                  <c:v>23.8277148140848</c:v>
                </c:pt>
                <c:pt idx="4">
                  <c:v>23.7616599125809</c:v>
                </c:pt>
                <c:pt idx="5">
                  <c:v>23.5291996729269</c:v>
                </c:pt>
                <c:pt idx="6">
                  <c:v>23.3052698211253</c:v>
                </c:pt>
                <c:pt idx="7">
                  <c:v>23.306623061692701</c:v>
                </c:pt>
                <c:pt idx="8">
                  <c:v>23.567198931798998</c:v>
                </c:pt>
                <c:pt idx="9">
                  <c:v>23.5542361696283</c:v>
                </c:pt>
                <c:pt idx="10">
                  <c:v>23.462146300693099</c:v>
                </c:pt>
                <c:pt idx="11">
                  <c:v>23.483918847008901</c:v>
                </c:pt>
                <c:pt idx="12">
                  <c:v>23.986278822591402</c:v>
                </c:pt>
                <c:pt idx="13">
                  <c:v>24.598614913020299</c:v>
                </c:pt>
                <c:pt idx="14">
                  <c:v>24.720905531435001</c:v>
                </c:pt>
                <c:pt idx="15">
                  <c:v>24.903356893103901</c:v>
                </c:pt>
                <c:pt idx="16">
                  <c:v>25.1529132656824</c:v>
                </c:pt>
                <c:pt idx="17">
                  <c:v>25.339846987915301</c:v>
                </c:pt>
                <c:pt idx="18">
                  <c:v>25.658425031874401</c:v>
                </c:pt>
                <c:pt idx="19">
                  <c:v>26.1517621754376</c:v>
                </c:pt>
                <c:pt idx="20">
                  <c:v>26.335477659210301</c:v>
                </c:pt>
                <c:pt idx="21">
                  <c:v>26.503708195640201</c:v>
                </c:pt>
                <c:pt idx="22">
                  <c:v>26.284512522437101</c:v>
                </c:pt>
                <c:pt idx="23">
                  <c:v>25.736454234964398</c:v>
                </c:pt>
                <c:pt idx="24">
                  <c:v>25.1526914263058</c:v>
                </c:pt>
                <c:pt idx="25">
                  <c:v>25.141942247936299</c:v>
                </c:pt>
                <c:pt idx="26">
                  <c:v>25.8557378002657</c:v>
                </c:pt>
                <c:pt idx="27">
                  <c:v>25.970215810176501</c:v>
                </c:pt>
                <c:pt idx="28">
                  <c:v>26.051009670219599</c:v>
                </c:pt>
                <c:pt idx="29">
                  <c:v>26.041069544852999</c:v>
                </c:pt>
                <c:pt idx="30">
                  <c:v>25.961305762800801</c:v>
                </c:pt>
                <c:pt idx="31">
                  <c:v>25.938144888087098</c:v>
                </c:pt>
                <c:pt idx="32">
                  <c:v>25.870048519837798</c:v>
                </c:pt>
                <c:pt idx="33">
                  <c:v>25.668434657575599</c:v>
                </c:pt>
                <c:pt idx="34">
                  <c:v>25.265589300920599</c:v>
                </c:pt>
                <c:pt idx="35">
                  <c:v>25.1807911610038</c:v>
                </c:pt>
                <c:pt idx="36">
                  <c:v>25.120263071629601</c:v>
                </c:pt>
                <c:pt idx="37">
                  <c:v>24.631094364842099</c:v>
                </c:pt>
                <c:pt idx="38">
                  <c:v>22.9631357277507</c:v>
                </c:pt>
                <c:pt idx="39">
                  <c:v>19.964426294645701</c:v>
                </c:pt>
                <c:pt idx="40">
                  <c:v>20.634192858564099</c:v>
                </c:pt>
                <c:pt idx="41">
                  <c:v>21.8447988918372</c:v>
                </c:pt>
                <c:pt idx="42">
                  <c:v>22.795550756051899</c:v>
                </c:pt>
                <c:pt idx="43">
                  <c:v>22.7180504626904</c:v>
                </c:pt>
                <c:pt idx="44">
                  <c:v>22.616652968220301</c:v>
                </c:pt>
                <c:pt idx="45">
                  <c:v>22.342323285714802</c:v>
                </c:pt>
                <c:pt idx="46">
                  <c:v>21.6428021443494</c:v>
                </c:pt>
                <c:pt idx="47">
                  <c:v>21.713762827101199</c:v>
                </c:pt>
                <c:pt idx="48">
                  <c:v>22.643833125424401</c:v>
                </c:pt>
                <c:pt idx="49">
                  <c:v>23.6379524279298</c:v>
                </c:pt>
                <c:pt idx="50">
                  <c:v>24.7893783099559</c:v>
                </c:pt>
                <c:pt idx="51">
                  <c:v>25.0436588626816</c:v>
                </c:pt>
                <c:pt idx="52">
                  <c:v>25.1424673685699</c:v>
                </c:pt>
                <c:pt idx="53">
                  <c:v>25.1408123526098</c:v>
                </c:pt>
                <c:pt idx="54">
                  <c:v>25.081338198584799</c:v>
                </c:pt>
                <c:pt idx="55">
                  <c:v>25.127881937001</c:v>
                </c:pt>
                <c:pt idx="56">
                  <c:v>24.987236721644098</c:v>
                </c:pt>
                <c:pt idx="57">
                  <c:v>24.841014554295999</c:v>
                </c:pt>
                <c:pt idx="58">
                  <c:v>24.4759304498407</c:v>
                </c:pt>
                <c:pt idx="59">
                  <c:v>24.569635571146399</c:v>
                </c:pt>
                <c:pt idx="60">
                  <c:v>24.742116092508201</c:v>
                </c:pt>
                <c:pt idx="61">
                  <c:v>24.767922215535499</c:v>
                </c:pt>
                <c:pt idx="62">
                  <c:v>24.8391251786983</c:v>
                </c:pt>
                <c:pt idx="63">
                  <c:v>24.893901953725798</c:v>
                </c:pt>
                <c:pt idx="64">
                  <c:v>25.1343541699007</c:v>
                </c:pt>
                <c:pt idx="65">
                  <c:v>25.090306738667799</c:v>
                </c:pt>
                <c:pt idx="66">
                  <c:v>24.9404695518908</c:v>
                </c:pt>
                <c:pt idx="67">
                  <c:v>24.8819837133478</c:v>
                </c:pt>
                <c:pt idx="68">
                  <c:v>24.709636476086001</c:v>
                </c:pt>
                <c:pt idx="69">
                  <c:v>24.7365044495861</c:v>
                </c:pt>
                <c:pt idx="70">
                  <c:v>24.585688028492498</c:v>
                </c:pt>
                <c:pt idx="71">
                  <c:v>24.2625424205097</c:v>
                </c:pt>
                <c:pt idx="72">
                  <c:v>24.2325500656437</c:v>
                </c:pt>
                <c:pt idx="73">
                  <c:v>24.1509492918969</c:v>
                </c:pt>
                <c:pt idx="74">
                  <c:v>24.182469948865101</c:v>
                </c:pt>
              </c:numCache>
            </c:numRef>
          </c:val>
          <c:smooth val="0"/>
          <c:extLst>
            <c:ext xmlns:c16="http://schemas.microsoft.com/office/drawing/2014/chart" uri="{C3380CC4-5D6E-409C-BE32-E72D297353CC}">
              <c16:uniqueId val="{0000007F-EFE2-4227-9E8E-42226BC7866D}"/>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690942597872201"/>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66CA-4160-BC7F-E2419AFC93ED}"/>
              </c:ext>
            </c:extLst>
          </c:dPt>
          <c:dPt>
            <c:idx val="1"/>
            <c:bubble3D val="0"/>
            <c:extLst>
              <c:ext xmlns:c16="http://schemas.microsoft.com/office/drawing/2014/chart" uri="{C3380CC4-5D6E-409C-BE32-E72D297353CC}">
                <c16:uniqueId val="{00000001-66CA-4160-BC7F-E2419AFC93ED}"/>
              </c:ext>
            </c:extLst>
          </c:dPt>
          <c:dPt>
            <c:idx val="2"/>
            <c:bubble3D val="0"/>
            <c:extLst>
              <c:ext xmlns:c16="http://schemas.microsoft.com/office/drawing/2014/chart" uri="{C3380CC4-5D6E-409C-BE32-E72D297353CC}">
                <c16:uniqueId val="{00000002-66CA-4160-BC7F-E2419AFC93ED}"/>
              </c:ext>
            </c:extLst>
          </c:dPt>
          <c:dPt>
            <c:idx val="3"/>
            <c:bubble3D val="0"/>
            <c:extLst>
              <c:ext xmlns:c16="http://schemas.microsoft.com/office/drawing/2014/chart" uri="{C3380CC4-5D6E-409C-BE32-E72D297353CC}">
                <c16:uniqueId val="{00000003-66CA-4160-BC7F-E2419AFC93ED}"/>
              </c:ext>
            </c:extLst>
          </c:dPt>
          <c:dPt>
            <c:idx val="4"/>
            <c:bubble3D val="0"/>
            <c:extLst>
              <c:ext xmlns:c16="http://schemas.microsoft.com/office/drawing/2014/chart" uri="{C3380CC4-5D6E-409C-BE32-E72D297353CC}">
                <c16:uniqueId val="{00000004-66CA-4160-BC7F-E2419AFC93ED}"/>
              </c:ext>
            </c:extLst>
          </c:dPt>
          <c:dPt>
            <c:idx val="5"/>
            <c:bubble3D val="0"/>
            <c:extLst>
              <c:ext xmlns:c16="http://schemas.microsoft.com/office/drawing/2014/chart" uri="{C3380CC4-5D6E-409C-BE32-E72D297353CC}">
                <c16:uniqueId val="{00000005-66CA-4160-BC7F-E2419AFC93ED}"/>
              </c:ext>
            </c:extLst>
          </c:dPt>
          <c:dPt>
            <c:idx val="6"/>
            <c:bubble3D val="0"/>
            <c:extLst>
              <c:ext xmlns:c16="http://schemas.microsoft.com/office/drawing/2014/chart" uri="{C3380CC4-5D6E-409C-BE32-E72D297353CC}">
                <c16:uniqueId val="{00000006-66CA-4160-BC7F-E2419AFC93ED}"/>
              </c:ext>
            </c:extLst>
          </c:dPt>
          <c:dPt>
            <c:idx val="7"/>
            <c:bubble3D val="0"/>
            <c:extLst>
              <c:ext xmlns:c16="http://schemas.microsoft.com/office/drawing/2014/chart" uri="{C3380CC4-5D6E-409C-BE32-E72D297353CC}">
                <c16:uniqueId val="{00000007-66CA-4160-BC7F-E2419AFC93ED}"/>
              </c:ext>
            </c:extLst>
          </c:dPt>
          <c:dPt>
            <c:idx val="8"/>
            <c:bubble3D val="0"/>
            <c:extLst>
              <c:ext xmlns:c16="http://schemas.microsoft.com/office/drawing/2014/chart" uri="{C3380CC4-5D6E-409C-BE32-E72D297353CC}">
                <c16:uniqueId val="{00000008-66CA-4160-BC7F-E2419AFC93ED}"/>
              </c:ext>
            </c:extLst>
          </c:dPt>
          <c:dPt>
            <c:idx val="9"/>
            <c:bubble3D val="0"/>
            <c:extLst>
              <c:ext xmlns:c16="http://schemas.microsoft.com/office/drawing/2014/chart" uri="{C3380CC4-5D6E-409C-BE32-E72D297353CC}">
                <c16:uniqueId val="{00000009-66CA-4160-BC7F-E2419AFC93ED}"/>
              </c:ext>
            </c:extLst>
          </c:dPt>
          <c:dPt>
            <c:idx val="10"/>
            <c:bubble3D val="0"/>
            <c:extLst>
              <c:ext xmlns:c16="http://schemas.microsoft.com/office/drawing/2014/chart" uri="{C3380CC4-5D6E-409C-BE32-E72D297353CC}">
                <c16:uniqueId val="{0000000A-66CA-4160-BC7F-E2419AFC93ED}"/>
              </c:ext>
            </c:extLst>
          </c:dPt>
          <c:dPt>
            <c:idx val="11"/>
            <c:bubble3D val="0"/>
            <c:extLst>
              <c:ext xmlns:c16="http://schemas.microsoft.com/office/drawing/2014/chart" uri="{C3380CC4-5D6E-409C-BE32-E72D297353CC}">
                <c16:uniqueId val="{0000000B-66CA-4160-BC7F-E2419AFC93ED}"/>
              </c:ext>
            </c:extLst>
          </c:dPt>
          <c:dPt>
            <c:idx val="12"/>
            <c:bubble3D val="0"/>
            <c:extLst>
              <c:ext xmlns:c16="http://schemas.microsoft.com/office/drawing/2014/chart" uri="{C3380CC4-5D6E-409C-BE32-E72D297353CC}">
                <c16:uniqueId val="{0000000C-66CA-4160-BC7F-E2419AFC93ED}"/>
              </c:ext>
            </c:extLst>
          </c:dPt>
          <c:dPt>
            <c:idx val="13"/>
            <c:bubble3D val="0"/>
            <c:extLst>
              <c:ext xmlns:c16="http://schemas.microsoft.com/office/drawing/2014/chart" uri="{C3380CC4-5D6E-409C-BE32-E72D297353CC}">
                <c16:uniqueId val="{0000000D-66CA-4160-BC7F-E2419AFC93ED}"/>
              </c:ext>
            </c:extLst>
          </c:dPt>
          <c:dPt>
            <c:idx val="14"/>
            <c:bubble3D val="0"/>
            <c:extLst>
              <c:ext xmlns:c16="http://schemas.microsoft.com/office/drawing/2014/chart" uri="{C3380CC4-5D6E-409C-BE32-E72D297353CC}">
                <c16:uniqueId val="{0000000E-66CA-4160-BC7F-E2419AFC93ED}"/>
              </c:ext>
            </c:extLst>
          </c:dPt>
          <c:dPt>
            <c:idx val="15"/>
            <c:bubble3D val="0"/>
            <c:extLst>
              <c:ext xmlns:c16="http://schemas.microsoft.com/office/drawing/2014/chart" uri="{C3380CC4-5D6E-409C-BE32-E72D297353CC}">
                <c16:uniqueId val="{0000000F-66CA-4160-BC7F-E2419AFC93ED}"/>
              </c:ext>
            </c:extLst>
          </c:dPt>
          <c:dPt>
            <c:idx val="16"/>
            <c:bubble3D val="0"/>
            <c:extLst>
              <c:ext xmlns:c16="http://schemas.microsoft.com/office/drawing/2014/chart" uri="{C3380CC4-5D6E-409C-BE32-E72D297353CC}">
                <c16:uniqueId val="{00000010-66CA-4160-BC7F-E2419AFC93ED}"/>
              </c:ext>
            </c:extLst>
          </c:dPt>
          <c:dPt>
            <c:idx val="17"/>
            <c:bubble3D val="0"/>
            <c:extLst>
              <c:ext xmlns:c16="http://schemas.microsoft.com/office/drawing/2014/chart" uri="{C3380CC4-5D6E-409C-BE32-E72D297353CC}">
                <c16:uniqueId val="{00000011-66CA-4160-BC7F-E2419AFC93ED}"/>
              </c:ext>
            </c:extLst>
          </c:dPt>
          <c:dPt>
            <c:idx val="18"/>
            <c:bubble3D val="0"/>
            <c:extLst>
              <c:ext xmlns:c16="http://schemas.microsoft.com/office/drawing/2014/chart" uri="{C3380CC4-5D6E-409C-BE32-E72D297353CC}">
                <c16:uniqueId val="{00000012-66CA-4160-BC7F-E2419AFC93ED}"/>
              </c:ext>
            </c:extLst>
          </c:dPt>
          <c:dPt>
            <c:idx val="19"/>
            <c:bubble3D val="0"/>
            <c:extLst>
              <c:ext xmlns:c16="http://schemas.microsoft.com/office/drawing/2014/chart" uri="{C3380CC4-5D6E-409C-BE32-E72D297353CC}">
                <c16:uniqueId val="{00000013-66CA-4160-BC7F-E2419AFC93ED}"/>
              </c:ext>
            </c:extLst>
          </c:dPt>
          <c:dPt>
            <c:idx val="20"/>
            <c:bubble3D val="0"/>
            <c:extLst>
              <c:ext xmlns:c16="http://schemas.microsoft.com/office/drawing/2014/chart" uri="{C3380CC4-5D6E-409C-BE32-E72D297353CC}">
                <c16:uniqueId val="{00000014-66CA-4160-BC7F-E2419AFC93ED}"/>
              </c:ext>
            </c:extLst>
          </c:dPt>
          <c:dPt>
            <c:idx val="21"/>
            <c:bubble3D val="0"/>
            <c:extLst>
              <c:ext xmlns:c16="http://schemas.microsoft.com/office/drawing/2014/chart" uri="{C3380CC4-5D6E-409C-BE32-E72D297353CC}">
                <c16:uniqueId val="{00000015-66CA-4160-BC7F-E2419AFC93ED}"/>
              </c:ext>
            </c:extLst>
          </c:dPt>
          <c:dPt>
            <c:idx val="22"/>
            <c:bubble3D val="0"/>
            <c:extLst>
              <c:ext xmlns:c16="http://schemas.microsoft.com/office/drawing/2014/chart" uri="{C3380CC4-5D6E-409C-BE32-E72D297353CC}">
                <c16:uniqueId val="{00000016-66CA-4160-BC7F-E2419AFC93ED}"/>
              </c:ext>
            </c:extLst>
          </c:dPt>
          <c:dPt>
            <c:idx val="23"/>
            <c:bubble3D val="0"/>
            <c:extLst>
              <c:ext xmlns:c16="http://schemas.microsoft.com/office/drawing/2014/chart" uri="{C3380CC4-5D6E-409C-BE32-E72D297353CC}">
                <c16:uniqueId val="{00000017-66CA-4160-BC7F-E2419AFC93ED}"/>
              </c:ext>
            </c:extLst>
          </c:dPt>
          <c:dPt>
            <c:idx val="24"/>
            <c:bubble3D val="0"/>
            <c:extLst>
              <c:ext xmlns:c16="http://schemas.microsoft.com/office/drawing/2014/chart" uri="{C3380CC4-5D6E-409C-BE32-E72D297353CC}">
                <c16:uniqueId val="{00000018-66CA-4160-BC7F-E2419AFC93ED}"/>
              </c:ext>
            </c:extLst>
          </c:dPt>
          <c:dPt>
            <c:idx val="25"/>
            <c:bubble3D val="0"/>
            <c:extLst>
              <c:ext xmlns:c16="http://schemas.microsoft.com/office/drawing/2014/chart" uri="{C3380CC4-5D6E-409C-BE32-E72D297353CC}">
                <c16:uniqueId val="{00000019-66CA-4160-BC7F-E2419AFC93ED}"/>
              </c:ext>
            </c:extLst>
          </c:dPt>
          <c:dPt>
            <c:idx val="26"/>
            <c:bubble3D val="0"/>
            <c:extLst>
              <c:ext xmlns:c16="http://schemas.microsoft.com/office/drawing/2014/chart" uri="{C3380CC4-5D6E-409C-BE32-E72D297353CC}">
                <c16:uniqueId val="{0000001A-66CA-4160-BC7F-E2419AFC93ED}"/>
              </c:ext>
            </c:extLst>
          </c:dPt>
          <c:dPt>
            <c:idx val="27"/>
            <c:bubble3D val="0"/>
            <c:extLst>
              <c:ext xmlns:c16="http://schemas.microsoft.com/office/drawing/2014/chart" uri="{C3380CC4-5D6E-409C-BE32-E72D297353CC}">
                <c16:uniqueId val="{0000001B-66CA-4160-BC7F-E2419AFC93ED}"/>
              </c:ext>
            </c:extLst>
          </c:dPt>
          <c:dPt>
            <c:idx val="28"/>
            <c:bubble3D val="0"/>
            <c:extLst>
              <c:ext xmlns:c16="http://schemas.microsoft.com/office/drawing/2014/chart" uri="{C3380CC4-5D6E-409C-BE32-E72D297353CC}">
                <c16:uniqueId val="{0000001C-66CA-4160-BC7F-E2419AFC93ED}"/>
              </c:ext>
            </c:extLst>
          </c:dPt>
          <c:dPt>
            <c:idx val="29"/>
            <c:bubble3D val="0"/>
            <c:extLst>
              <c:ext xmlns:c16="http://schemas.microsoft.com/office/drawing/2014/chart" uri="{C3380CC4-5D6E-409C-BE32-E72D297353CC}">
                <c16:uniqueId val="{0000001D-66CA-4160-BC7F-E2419AFC93ED}"/>
              </c:ext>
            </c:extLst>
          </c:dPt>
          <c:dPt>
            <c:idx val="30"/>
            <c:bubble3D val="0"/>
            <c:extLst>
              <c:ext xmlns:c16="http://schemas.microsoft.com/office/drawing/2014/chart" uri="{C3380CC4-5D6E-409C-BE32-E72D297353CC}">
                <c16:uniqueId val="{0000001E-66CA-4160-BC7F-E2419AFC93ED}"/>
              </c:ext>
            </c:extLst>
          </c:dPt>
          <c:dPt>
            <c:idx val="31"/>
            <c:bubble3D val="0"/>
            <c:extLst>
              <c:ext xmlns:c16="http://schemas.microsoft.com/office/drawing/2014/chart" uri="{C3380CC4-5D6E-409C-BE32-E72D297353CC}">
                <c16:uniqueId val="{0000001F-66CA-4160-BC7F-E2419AFC93ED}"/>
              </c:ext>
            </c:extLst>
          </c:dPt>
          <c:dPt>
            <c:idx val="32"/>
            <c:bubble3D val="0"/>
            <c:extLst>
              <c:ext xmlns:c16="http://schemas.microsoft.com/office/drawing/2014/chart" uri="{C3380CC4-5D6E-409C-BE32-E72D297353CC}">
                <c16:uniqueId val="{00000020-66CA-4160-BC7F-E2419AFC93ED}"/>
              </c:ext>
            </c:extLst>
          </c:dPt>
          <c:dPt>
            <c:idx val="33"/>
            <c:bubble3D val="0"/>
            <c:extLst>
              <c:ext xmlns:c16="http://schemas.microsoft.com/office/drawing/2014/chart" uri="{C3380CC4-5D6E-409C-BE32-E72D297353CC}">
                <c16:uniqueId val="{00000021-66CA-4160-BC7F-E2419AFC93ED}"/>
              </c:ext>
            </c:extLst>
          </c:dPt>
          <c:dPt>
            <c:idx val="34"/>
            <c:bubble3D val="0"/>
            <c:extLst>
              <c:ext xmlns:c16="http://schemas.microsoft.com/office/drawing/2014/chart" uri="{C3380CC4-5D6E-409C-BE32-E72D297353CC}">
                <c16:uniqueId val="{00000022-66CA-4160-BC7F-E2419AFC93ED}"/>
              </c:ext>
            </c:extLst>
          </c:dPt>
          <c:dPt>
            <c:idx val="35"/>
            <c:bubble3D val="0"/>
            <c:extLst>
              <c:ext xmlns:c16="http://schemas.microsoft.com/office/drawing/2014/chart" uri="{C3380CC4-5D6E-409C-BE32-E72D297353CC}">
                <c16:uniqueId val="{00000023-66CA-4160-BC7F-E2419AFC93ED}"/>
              </c:ext>
            </c:extLst>
          </c:dPt>
          <c:dPt>
            <c:idx val="36"/>
            <c:bubble3D val="0"/>
            <c:extLst>
              <c:ext xmlns:c16="http://schemas.microsoft.com/office/drawing/2014/chart" uri="{C3380CC4-5D6E-409C-BE32-E72D297353CC}">
                <c16:uniqueId val="{00000024-66CA-4160-BC7F-E2419AFC93ED}"/>
              </c:ext>
            </c:extLst>
          </c:dPt>
          <c:dPt>
            <c:idx val="37"/>
            <c:bubble3D val="0"/>
            <c:extLst>
              <c:ext xmlns:c16="http://schemas.microsoft.com/office/drawing/2014/chart" uri="{C3380CC4-5D6E-409C-BE32-E72D297353CC}">
                <c16:uniqueId val="{00000025-66CA-4160-BC7F-E2419AFC93ED}"/>
              </c:ext>
            </c:extLst>
          </c:dPt>
          <c:dPt>
            <c:idx val="38"/>
            <c:bubble3D val="0"/>
            <c:extLst>
              <c:ext xmlns:c16="http://schemas.microsoft.com/office/drawing/2014/chart" uri="{C3380CC4-5D6E-409C-BE32-E72D297353CC}">
                <c16:uniqueId val="{00000026-66CA-4160-BC7F-E2419AFC93ED}"/>
              </c:ext>
            </c:extLst>
          </c:dPt>
          <c:dPt>
            <c:idx val="39"/>
            <c:bubble3D val="0"/>
            <c:extLst>
              <c:ext xmlns:c16="http://schemas.microsoft.com/office/drawing/2014/chart" uri="{C3380CC4-5D6E-409C-BE32-E72D297353CC}">
                <c16:uniqueId val="{00000027-66CA-4160-BC7F-E2419AFC93ED}"/>
              </c:ext>
            </c:extLst>
          </c:dPt>
          <c:dPt>
            <c:idx val="40"/>
            <c:bubble3D val="0"/>
            <c:extLst>
              <c:ext xmlns:c16="http://schemas.microsoft.com/office/drawing/2014/chart" uri="{C3380CC4-5D6E-409C-BE32-E72D297353CC}">
                <c16:uniqueId val="{00000028-66CA-4160-BC7F-E2419AFC93ED}"/>
              </c:ext>
            </c:extLst>
          </c:dPt>
          <c:dPt>
            <c:idx val="41"/>
            <c:bubble3D val="0"/>
            <c:extLst>
              <c:ext xmlns:c16="http://schemas.microsoft.com/office/drawing/2014/chart" uri="{C3380CC4-5D6E-409C-BE32-E72D297353CC}">
                <c16:uniqueId val="{00000029-66CA-4160-BC7F-E2419AFC93ED}"/>
              </c:ext>
            </c:extLst>
          </c:dPt>
          <c:dPt>
            <c:idx val="42"/>
            <c:bubble3D val="0"/>
            <c:extLst>
              <c:ext xmlns:c16="http://schemas.microsoft.com/office/drawing/2014/chart" uri="{C3380CC4-5D6E-409C-BE32-E72D297353CC}">
                <c16:uniqueId val="{0000002A-66CA-4160-BC7F-E2419AFC93ED}"/>
              </c:ext>
            </c:extLst>
          </c:dPt>
          <c:dPt>
            <c:idx val="43"/>
            <c:bubble3D val="0"/>
            <c:extLst>
              <c:ext xmlns:c16="http://schemas.microsoft.com/office/drawing/2014/chart" uri="{C3380CC4-5D6E-409C-BE32-E72D297353CC}">
                <c16:uniqueId val="{0000002B-66CA-4160-BC7F-E2419AFC93ED}"/>
              </c:ext>
            </c:extLst>
          </c:dPt>
          <c:dPt>
            <c:idx val="44"/>
            <c:bubble3D val="0"/>
            <c:extLst>
              <c:ext xmlns:c16="http://schemas.microsoft.com/office/drawing/2014/chart" uri="{C3380CC4-5D6E-409C-BE32-E72D297353CC}">
                <c16:uniqueId val="{0000002C-66CA-4160-BC7F-E2419AFC93ED}"/>
              </c:ext>
            </c:extLst>
          </c:dPt>
          <c:dPt>
            <c:idx val="45"/>
            <c:bubble3D val="0"/>
            <c:extLst>
              <c:ext xmlns:c16="http://schemas.microsoft.com/office/drawing/2014/chart" uri="{C3380CC4-5D6E-409C-BE32-E72D297353CC}">
                <c16:uniqueId val="{0000002D-66CA-4160-BC7F-E2419AFC93ED}"/>
              </c:ext>
            </c:extLst>
          </c:dPt>
          <c:dPt>
            <c:idx val="46"/>
            <c:bubble3D val="0"/>
            <c:extLst>
              <c:ext xmlns:c16="http://schemas.microsoft.com/office/drawing/2014/chart" uri="{C3380CC4-5D6E-409C-BE32-E72D297353CC}">
                <c16:uniqueId val="{0000002E-66CA-4160-BC7F-E2419AFC93ED}"/>
              </c:ext>
            </c:extLst>
          </c:dPt>
          <c:dPt>
            <c:idx val="47"/>
            <c:bubble3D val="0"/>
            <c:extLst>
              <c:ext xmlns:c16="http://schemas.microsoft.com/office/drawing/2014/chart" uri="{C3380CC4-5D6E-409C-BE32-E72D297353CC}">
                <c16:uniqueId val="{0000002F-66CA-4160-BC7F-E2419AFC93ED}"/>
              </c:ext>
            </c:extLst>
          </c:dPt>
          <c:dPt>
            <c:idx val="48"/>
            <c:bubble3D val="0"/>
            <c:extLst>
              <c:ext xmlns:c16="http://schemas.microsoft.com/office/drawing/2014/chart" uri="{C3380CC4-5D6E-409C-BE32-E72D297353CC}">
                <c16:uniqueId val="{00000030-66CA-4160-BC7F-E2419AFC93ED}"/>
              </c:ext>
            </c:extLst>
          </c:dPt>
          <c:dPt>
            <c:idx val="49"/>
            <c:bubble3D val="0"/>
            <c:extLst>
              <c:ext xmlns:c16="http://schemas.microsoft.com/office/drawing/2014/chart" uri="{C3380CC4-5D6E-409C-BE32-E72D297353CC}">
                <c16:uniqueId val="{00000031-66CA-4160-BC7F-E2419AFC93ED}"/>
              </c:ext>
            </c:extLst>
          </c:dPt>
          <c:dPt>
            <c:idx val="50"/>
            <c:bubble3D val="0"/>
            <c:extLst>
              <c:ext xmlns:c16="http://schemas.microsoft.com/office/drawing/2014/chart" uri="{C3380CC4-5D6E-409C-BE32-E72D297353CC}">
                <c16:uniqueId val="{00000032-66CA-4160-BC7F-E2419AFC93ED}"/>
              </c:ext>
            </c:extLst>
          </c:dPt>
          <c:dPt>
            <c:idx val="51"/>
            <c:bubble3D val="0"/>
            <c:extLst>
              <c:ext xmlns:c16="http://schemas.microsoft.com/office/drawing/2014/chart" uri="{C3380CC4-5D6E-409C-BE32-E72D297353CC}">
                <c16:uniqueId val="{00000033-66CA-4160-BC7F-E2419AFC93ED}"/>
              </c:ext>
            </c:extLst>
          </c:dPt>
          <c:dPt>
            <c:idx val="52"/>
            <c:bubble3D val="0"/>
            <c:extLst>
              <c:ext xmlns:c16="http://schemas.microsoft.com/office/drawing/2014/chart" uri="{C3380CC4-5D6E-409C-BE32-E72D297353CC}">
                <c16:uniqueId val="{00000034-66CA-4160-BC7F-E2419AFC93ED}"/>
              </c:ext>
            </c:extLst>
          </c:dPt>
          <c:dPt>
            <c:idx val="53"/>
            <c:bubble3D val="0"/>
            <c:extLst>
              <c:ext xmlns:c16="http://schemas.microsoft.com/office/drawing/2014/chart" uri="{C3380CC4-5D6E-409C-BE32-E72D297353CC}">
                <c16:uniqueId val="{00000035-66CA-4160-BC7F-E2419AFC93ED}"/>
              </c:ext>
            </c:extLst>
          </c:dPt>
          <c:dPt>
            <c:idx val="54"/>
            <c:bubble3D val="0"/>
            <c:extLst>
              <c:ext xmlns:c16="http://schemas.microsoft.com/office/drawing/2014/chart" uri="{C3380CC4-5D6E-409C-BE32-E72D297353CC}">
                <c16:uniqueId val="{00000036-66CA-4160-BC7F-E2419AFC93ED}"/>
              </c:ext>
            </c:extLst>
          </c:dPt>
          <c:dPt>
            <c:idx val="55"/>
            <c:bubble3D val="0"/>
            <c:extLst>
              <c:ext xmlns:c16="http://schemas.microsoft.com/office/drawing/2014/chart" uri="{C3380CC4-5D6E-409C-BE32-E72D297353CC}">
                <c16:uniqueId val="{00000037-66CA-4160-BC7F-E2419AFC93ED}"/>
              </c:ext>
            </c:extLst>
          </c:dPt>
          <c:dPt>
            <c:idx val="56"/>
            <c:bubble3D val="0"/>
            <c:extLst>
              <c:ext xmlns:c16="http://schemas.microsoft.com/office/drawing/2014/chart" uri="{C3380CC4-5D6E-409C-BE32-E72D297353CC}">
                <c16:uniqueId val="{00000038-66CA-4160-BC7F-E2419AFC93ED}"/>
              </c:ext>
            </c:extLst>
          </c:dPt>
          <c:dPt>
            <c:idx val="59"/>
            <c:bubble3D val="0"/>
            <c:extLst>
              <c:ext xmlns:c16="http://schemas.microsoft.com/office/drawing/2014/chart" uri="{C3380CC4-5D6E-409C-BE32-E72D297353CC}">
                <c16:uniqueId val="{00000039-66CA-4160-BC7F-E2419AFC93ED}"/>
              </c:ext>
            </c:extLst>
          </c:dPt>
          <c:dPt>
            <c:idx val="60"/>
            <c:bubble3D val="0"/>
            <c:extLst>
              <c:ext xmlns:c16="http://schemas.microsoft.com/office/drawing/2014/chart" uri="{C3380CC4-5D6E-409C-BE32-E72D297353CC}">
                <c16:uniqueId val="{0000003A-66CA-4160-BC7F-E2419AFC93ED}"/>
              </c:ext>
            </c:extLst>
          </c:dPt>
          <c:dPt>
            <c:idx val="62"/>
            <c:bubble3D val="0"/>
            <c:extLst>
              <c:ext xmlns:c16="http://schemas.microsoft.com/office/drawing/2014/chart" uri="{C3380CC4-5D6E-409C-BE32-E72D297353CC}">
                <c16:uniqueId val="{0000003B-66CA-4160-BC7F-E2419AFC93ED}"/>
              </c:ext>
            </c:extLst>
          </c:dPt>
          <c:dPt>
            <c:idx val="71"/>
            <c:bubble3D val="0"/>
            <c:extLst>
              <c:ext xmlns:c16="http://schemas.microsoft.com/office/drawing/2014/chart" uri="{C3380CC4-5D6E-409C-BE32-E72D297353CC}">
                <c16:uniqueId val="{0000003C-66CA-4160-BC7F-E2419AFC93ED}"/>
              </c:ext>
            </c:extLst>
          </c:dPt>
          <c:dPt>
            <c:idx val="72"/>
            <c:bubble3D val="0"/>
            <c:extLst>
              <c:ext xmlns:c16="http://schemas.microsoft.com/office/drawing/2014/chart" uri="{C3380CC4-5D6E-409C-BE32-E72D297353CC}">
                <c16:uniqueId val="{0000003D-66CA-4160-BC7F-E2419AFC93ED}"/>
              </c:ext>
            </c:extLst>
          </c:dPt>
          <c:dPt>
            <c:idx val="74"/>
            <c:bubble3D val="0"/>
            <c:extLst>
              <c:ext xmlns:c16="http://schemas.microsoft.com/office/drawing/2014/chart" uri="{C3380CC4-5D6E-409C-BE32-E72D297353CC}">
                <c16:uniqueId val="{0000003E-66CA-4160-BC7F-E2419AFC93ED}"/>
              </c:ext>
            </c:extLst>
          </c:dPt>
          <c:dLbls>
            <c:dLbl>
              <c:idx val="2"/>
              <c:layout>
                <c:manualLayout>
                  <c:x val="-6.4141424939633826E-3"/>
                  <c:y val="-4.2333274537118763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CA-4160-BC7F-E2419AFC93ED}"/>
                </c:ext>
              </c:extLst>
            </c:dLbl>
            <c:dLbl>
              <c:idx val="14"/>
              <c:layout>
                <c:manualLayout>
                  <c:x val="-2.7794617473841324E-2"/>
                  <c:y val="-6.7027684683771266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6CA-4160-BC7F-E2419AFC93ED}"/>
                </c:ext>
              </c:extLst>
            </c:dLbl>
            <c:dLbl>
              <c:idx val="26"/>
              <c:layout>
                <c:manualLayout>
                  <c:x val="-2.1380474979877943E-2"/>
                  <c:y val="-7.4083230439957792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6CA-4160-BC7F-E2419AFC93ED}"/>
                </c:ext>
              </c:extLst>
            </c:dLbl>
            <c:dLbl>
              <c:idx val="38"/>
              <c:layout>
                <c:manualLayout>
                  <c:x val="-2.1380474979877944E-3"/>
                  <c:y val="-8.4666549074237402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6CA-4160-BC7F-E2419AFC93ED}"/>
                </c:ext>
              </c:extLst>
            </c:dLbl>
            <c:dLbl>
              <c:idx val="50"/>
              <c:layout>
                <c:manualLayout>
                  <c:x val="-3.2070712469816992E-2"/>
                  <c:y val="-9.8777640586610357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6CA-4160-BC7F-E2419AFC93ED}"/>
                </c:ext>
              </c:extLst>
            </c:dLbl>
            <c:dLbl>
              <c:idx val="62"/>
              <c:layout>
                <c:manualLayout>
                  <c:x val="-6.4141424939633832E-2"/>
                  <c:y val="-8.4666549074237429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6CA-4160-BC7F-E2419AFC93ED}"/>
                </c:ext>
              </c:extLst>
            </c:dLbl>
            <c:dLbl>
              <c:idx val="74"/>
              <c:layout>
                <c:manualLayout>
                  <c:x val="-2.1380474979877944E-3"/>
                  <c:y val="-4.9388820293305165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6CA-4160-BC7F-E2419AFC93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'F35-36'!$A$7:$B$81</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2017</c:v>
                  </c:pt>
                  <c:pt idx="12">
                    <c:v>2018</c:v>
                  </c:pt>
                  <c:pt idx="24">
                    <c:v>2019</c:v>
                  </c:pt>
                  <c:pt idx="36">
                    <c:v>2020</c:v>
                  </c:pt>
                  <c:pt idx="48">
                    <c:v>2021</c:v>
                  </c:pt>
                  <c:pt idx="60">
                    <c:v>2022</c:v>
                  </c:pt>
                  <c:pt idx="72">
                    <c:v>2023</c:v>
                  </c:pt>
                </c:lvl>
              </c:multiLvlStrCache>
            </c:multiLvlStrRef>
          </c:cat>
          <c:val>
            <c:numRef>
              <c:f>'F35-36'!$E$7:$E$81</c:f>
              <c:numCache>
                <c:formatCode>0.00</c:formatCode>
                <c:ptCount val="75"/>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24.141919061300499</c:v>
                </c:pt>
                <c:pt idx="64">
                  <c:v>24.4385241312958</c:v>
                </c:pt>
                <c:pt idx="65">
                  <c:v>24.673575539488901</c:v>
                </c:pt>
                <c:pt idx="66">
                  <c:v>24.653310314900502</c:v>
                </c:pt>
                <c:pt idx="67">
                  <c:v>24.694919253942999</c:v>
                </c:pt>
                <c:pt idx="68">
                  <c:v>24.6451019147556</c:v>
                </c:pt>
                <c:pt idx="69">
                  <c:v>24.772159744600099</c:v>
                </c:pt>
                <c:pt idx="70">
                  <c:v>24.871984842716099</c:v>
                </c:pt>
                <c:pt idx="71">
                  <c:v>24.6590477945199</c:v>
                </c:pt>
                <c:pt idx="72">
                  <c:v>24.7967008395776</c:v>
                </c:pt>
                <c:pt idx="73">
                  <c:v>24.806252517085198</c:v>
                </c:pt>
                <c:pt idx="74">
                  <c:v>24.974513483792599</c:v>
                </c:pt>
              </c:numCache>
            </c:numRef>
          </c:val>
          <c:smooth val="0"/>
          <c:extLst>
            <c:ext xmlns:c16="http://schemas.microsoft.com/office/drawing/2014/chart" uri="{C3380CC4-5D6E-409C-BE32-E72D297353CC}">
              <c16:uniqueId val="{0000003F-66CA-4160-BC7F-E2419AFC93ED}"/>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66CA-4160-BC7F-E2419AFC93ED}"/>
              </c:ext>
            </c:extLst>
          </c:dPt>
          <c:dPt>
            <c:idx val="1"/>
            <c:bubble3D val="0"/>
            <c:extLst>
              <c:ext xmlns:c16="http://schemas.microsoft.com/office/drawing/2014/chart" uri="{C3380CC4-5D6E-409C-BE32-E72D297353CC}">
                <c16:uniqueId val="{00000041-66CA-4160-BC7F-E2419AFC93ED}"/>
              </c:ext>
            </c:extLst>
          </c:dPt>
          <c:dPt>
            <c:idx val="2"/>
            <c:bubble3D val="0"/>
            <c:extLst>
              <c:ext xmlns:c16="http://schemas.microsoft.com/office/drawing/2014/chart" uri="{C3380CC4-5D6E-409C-BE32-E72D297353CC}">
                <c16:uniqueId val="{00000042-66CA-4160-BC7F-E2419AFC93ED}"/>
              </c:ext>
            </c:extLst>
          </c:dPt>
          <c:dPt>
            <c:idx val="3"/>
            <c:bubble3D val="0"/>
            <c:extLst>
              <c:ext xmlns:c16="http://schemas.microsoft.com/office/drawing/2014/chart" uri="{C3380CC4-5D6E-409C-BE32-E72D297353CC}">
                <c16:uniqueId val="{00000043-66CA-4160-BC7F-E2419AFC93ED}"/>
              </c:ext>
            </c:extLst>
          </c:dPt>
          <c:dPt>
            <c:idx val="4"/>
            <c:bubble3D val="0"/>
            <c:extLst>
              <c:ext xmlns:c16="http://schemas.microsoft.com/office/drawing/2014/chart" uri="{C3380CC4-5D6E-409C-BE32-E72D297353CC}">
                <c16:uniqueId val="{00000044-66CA-4160-BC7F-E2419AFC93ED}"/>
              </c:ext>
            </c:extLst>
          </c:dPt>
          <c:dPt>
            <c:idx val="5"/>
            <c:bubble3D val="0"/>
            <c:extLst>
              <c:ext xmlns:c16="http://schemas.microsoft.com/office/drawing/2014/chart" uri="{C3380CC4-5D6E-409C-BE32-E72D297353CC}">
                <c16:uniqueId val="{00000045-66CA-4160-BC7F-E2419AFC93ED}"/>
              </c:ext>
            </c:extLst>
          </c:dPt>
          <c:dPt>
            <c:idx val="6"/>
            <c:bubble3D val="0"/>
            <c:extLst>
              <c:ext xmlns:c16="http://schemas.microsoft.com/office/drawing/2014/chart" uri="{C3380CC4-5D6E-409C-BE32-E72D297353CC}">
                <c16:uniqueId val="{00000046-66CA-4160-BC7F-E2419AFC93ED}"/>
              </c:ext>
            </c:extLst>
          </c:dPt>
          <c:dPt>
            <c:idx val="7"/>
            <c:bubble3D val="0"/>
            <c:extLst>
              <c:ext xmlns:c16="http://schemas.microsoft.com/office/drawing/2014/chart" uri="{C3380CC4-5D6E-409C-BE32-E72D297353CC}">
                <c16:uniqueId val="{00000047-66CA-4160-BC7F-E2419AFC93ED}"/>
              </c:ext>
            </c:extLst>
          </c:dPt>
          <c:dPt>
            <c:idx val="8"/>
            <c:bubble3D val="0"/>
            <c:extLst>
              <c:ext xmlns:c16="http://schemas.microsoft.com/office/drawing/2014/chart" uri="{C3380CC4-5D6E-409C-BE32-E72D297353CC}">
                <c16:uniqueId val="{00000048-66CA-4160-BC7F-E2419AFC93ED}"/>
              </c:ext>
            </c:extLst>
          </c:dPt>
          <c:dPt>
            <c:idx val="9"/>
            <c:bubble3D val="0"/>
            <c:extLst>
              <c:ext xmlns:c16="http://schemas.microsoft.com/office/drawing/2014/chart" uri="{C3380CC4-5D6E-409C-BE32-E72D297353CC}">
                <c16:uniqueId val="{00000049-66CA-4160-BC7F-E2419AFC93ED}"/>
              </c:ext>
            </c:extLst>
          </c:dPt>
          <c:dPt>
            <c:idx val="10"/>
            <c:bubble3D val="0"/>
            <c:extLst>
              <c:ext xmlns:c16="http://schemas.microsoft.com/office/drawing/2014/chart" uri="{C3380CC4-5D6E-409C-BE32-E72D297353CC}">
                <c16:uniqueId val="{0000004A-66CA-4160-BC7F-E2419AFC93ED}"/>
              </c:ext>
            </c:extLst>
          </c:dPt>
          <c:dPt>
            <c:idx val="11"/>
            <c:bubble3D val="0"/>
            <c:extLst>
              <c:ext xmlns:c16="http://schemas.microsoft.com/office/drawing/2014/chart" uri="{C3380CC4-5D6E-409C-BE32-E72D297353CC}">
                <c16:uniqueId val="{0000004B-66CA-4160-BC7F-E2419AFC93ED}"/>
              </c:ext>
            </c:extLst>
          </c:dPt>
          <c:dPt>
            <c:idx val="12"/>
            <c:bubble3D val="0"/>
            <c:extLst>
              <c:ext xmlns:c16="http://schemas.microsoft.com/office/drawing/2014/chart" uri="{C3380CC4-5D6E-409C-BE32-E72D297353CC}">
                <c16:uniqueId val="{0000004C-66CA-4160-BC7F-E2419AFC93ED}"/>
              </c:ext>
            </c:extLst>
          </c:dPt>
          <c:dPt>
            <c:idx val="13"/>
            <c:bubble3D val="0"/>
            <c:extLst>
              <c:ext xmlns:c16="http://schemas.microsoft.com/office/drawing/2014/chart" uri="{C3380CC4-5D6E-409C-BE32-E72D297353CC}">
                <c16:uniqueId val="{0000004D-66CA-4160-BC7F-E2419AFC93ED}"/>
              </c:ext>
            </c:extLst>
          </c:dPt>
          <c:dPt>
            <c:idx val="14"/>
            <c:bubble3D val="0"/>
            <c:extLst>
              <c:ext xmlns:c16="http://schemas.microsoft.com/office/drawing/2014/chart" uri="{C3380CC4-5D6E-409C-BE32-E72D297353CC}">
                <c16:uniqueId val="{0000004E-66CA-4160-BC7F-E2419AFC93ED}"/>
              </c:ext>
            </c:extLst>
          </c:dPt>
          <c:dPt>
            <c:idx val="15"/>
            <c:bubble3D val="0"/>
            <c:extLst>
              <c:ext xmlns:c16="http://schemas.microsoft.com/office/drawing/2014/chart" uri="{C3380CC4-5D6E-409C-BE32-E72D297353CC}">
                <c16:uniqueId val="{0000004F-66CA-4160-BC7F-E2419AFC93ED}"/>
              </c:ext>
            </c:extLst>
          </c:dPt>
          <c:dPt>
            <c:idx val="16"/>
            <c:bubble3D val="0"/>
            <c:extLst>
              <c:ext xmlns:c16="http://schemas.microsoft.com/office/drawing/2014/chart" uri="{C3380CC4-5D6E-409C-BE32-E72D297353CC}">
                <c16:uniqueId val="{00000050-66CA-4160-BC7F-E2419AFC93ED}"/>
              </c:ext>
            </c:extLst>
          </c:dPt>
          <c:dPt>
            <c:idx val="17"/>
            <c:bubble3D val="0"/>
            <c:extLst>
              <c:ext xmlns:c16="http://schemas.microsoft.com/office/drawing/2014/chart" uri="{C3380CC4-5D6E-409C-BE32-E72D297353CC}">
                <c16:uniqueId val="{00000051-66CA-4160-BC7F-E2419AFC93ED}"/>
              </c:ext>
            </c:extLst>
          </c:dPt>
          <c:dPt>
            <c:idx val="18"/>
            <c:bubble3D val="0"/>
            <c:extLst>
              <c:ext xmlns:c16="http://schemas.microsoft.com/office/drawing/2014/chart" uri="{C3380CC4-5D6E-409C-BE32-E72D297353CC}">
                <c16:uniqueId val="{00000052-66CA-4160-BC7F-E2419AFC93ED}"/>
              </c:ext>
            </c:extLst>
          </c:dPt>
          <c:dPt>
            <c:idx val="19"/>
            <c:bubble3D val="0"/>
            <c:extLst>
              <c:ext xmlns:c16="http://schemas.microsoft.com/office/drawing/2014/chart" uri="{C3380CC4-5D6E-409C-BE32-E72D297353CC}">
                <c16:uniqueId val="{00000053-66CA-4160-BC7F-E2419AFC93ED}"/>
              </c:ext>
            </c:extLst>
          </c:dPt>
          <c:dPt>
            <c:idx val="20"/>
            <c:bubble3D val="0"/>
            <c:extLst>
              <c:ext xmlns:c16="http://schemas.microsoft.com/office/drawing/2014/chart" uri="{C3380CC4-5D6E-409C-BE32-E72D297353CC}">
                <c16:uniqueId val="{00000054-66CA-4160-BC7F-E2419AFC93ED}"/>
              </c:ext>
            </c:extLst>
          </c:dPt>
          <c:dPt>
            <c:idx val="21"/>
            <c:bubble3D val="0"/>
            <c:extLst>
              <c:ext xmlns:c16="http://schemas.microsoft.com/office/drawing/2014/chart" uri="{C3380CC4-5D6E-409C-BE32-E72D297353CC}">
                <c16:uniqueId val="{00000055-66CA-4160-BC7F-E2419AFC93ED}"/>
              </c:ext>
            </c:extLst>
          </c:dPt>
          <c:dPt>
            <c:idx val="22"/>
            <c:bubble3D val="0"/>
            <c:extLst>
              <c:ext xmlns:c16="http://schemas.microsoft.com/office/drawing/2014/chart" uri="{C3380CC4-5D6E-409C-BE32-E72D297353CC}">
                <c16:uniqueId val="{00000056-66CA-4160-BC7F-E2419AFC93ED}"/>
              </c:ext>
            </c:extLst>
          </c:dPt>
          <c:dPt>
            <c:idx val="23"/>
            <c:bubble3D val="0"/>
            <c:extLst>
              <c:ext xmlns:c16="http://schemas.microsoft.com/office/drawing/2014/chart" uri="{C3380CC4-5D6E-409C-BE32-E72D297353CC}">
                <c16:uniqueId val="{00000057-66CA-4160-BC7F-E2419AFC93ED}"/>
              </c:ext>
            </c:extLst>
          </c:dPt>
          <c:dPt>
            <c:idx val="24"/>
            <c:bubble3D val="0"/>
            <c:extLst>
              <c:ext xmlns:c16="http://schemas.microsoft.com/office/drawing/2014/chart" uri="{C3380CC4-5D6E-409C-BE32-E72D297353CC}">
                <c16:uniqueId val="{00000058-66CA-4160-BC7F-E2419AFC93ED}"/>
              </c:ext>
            </c:extLst>
          </c:dPt>
          <c:dPt>
            <c:idx val="25"/>
            <c:bubble3D val="0"/>
            <c:extLst>
              <c:ext xmlns:c16="http://schemas.microsoft.com/office/drawing/2014/chart" uri="{C3380CC4-5D6E-409C-BE32-E72D297353CC}">
                <c16:uniqueId val="{00000059-66CA-4160-BC7F-E2419AFC93ED}"/>
              </c:ext>
            </c:extLst>
          </c:dPt>
          <c:dPt>
            <c:idx val="26"/>
            <c:bubble3D val="0"/>
            <c:extLst>
              <c:ext xmlns:c16="http://schemas.microsoft.com/office/drawing/2014/chart" uri="{C3380CC4-5D6E-409C-BE32-E72D297353CC}">
                <c16:uniqueId val="{0000005A-66CA-4160-BC7F-E2419AFC93ED}"/>
              </c:ext>
            </c:extLst>
          </c:dPt>
          <c:dPt>
            <c:idx val="27"/>
            <c:bubble3D val="0"/>
            <c:extLst>
              <c:ext xmlns:c16="http://schemas.microsoft.com/office/drawing/2014/chart" uri="{C3380CC4-5D6E-409C-BE32-E72D297353CC}">
                <c16:uniqueId val="{0000005B-66CA-4160-BC7F-E2419AFC93ED}"/>
              </c:ext>
            </c:extLst>
          </c:dPt>
          <c:dPt>
            <c:idx val="28"/>
            <c:bubble3D val="0"/>
            <c:extLst>
              <c:ext xmlns:c16="http://schemas.microsoft.com/office/drawing/2014/chart" uri="{C3380CC4-5D6E-409C-BE32-E72D297353CC}">
                <c16:uniqueId val="{0000005C-66CA-4160-BC7F-E2419AFC93ED}"/>
              </c:ext>
            </c:extLst>
          </c:dPt>
          <c:dPt>
            <c:idx val="29"/>
            <c:bubble3D val="0"/>
            <c:extLst>
              <c:ext xmlns:c16="http://schemas.microsoft.com/office/drawing/2014/chart" uri="{C3380CC4-5D6E-409C-BE32-E72D297353CC}">
                <c16:uniqueId val="{0000005D-66CA-4160-BC7F-E2419AFC93ED}"/>
              </c:ext>
            </c:extLst>
          </c:dPt>
          <c:dPt>
            <c:idx val="30"/>
            <c:bubble3D val="0"/>
            <c:extLst>
              <c:ext xmlns:c16="http://schemas.microsoft.com/office/drawing/2014/chart" uri="{C3380CC4-5D6E-409C-BE32-E72D297353CC}">
                <c16:uniqueId val="{0000005E-66CA-4160-BC7F-E2419AFC93ED}"/>
              </c:ext>
            </c:extLst>
          </c:dPt>
          <c:dPt>
            <c:idx val="31"/>
            <c:bubble3D val="0"/>
            <c:extLst>
              <c:ext xmlns:c16="http://schemas.microsoft.com/office/drawing/2014/chart" uri="{C3380CC4-5D6E-409C-BE32-E72D297353CC}">
                <c16:uniqueId val="{0000005F-66CA-4160-BC7F-E2419AFC93ED}"/>
              </c:ext>
            </c:extLst>
          </c:dPt>
          <c:dPt>
            <c:idx val="32"/>
            <c:bubble3D val="0"/>
            <c:extLst>
              <c:ext xmlns:c16="http://schemas.microsoft.com/office/drawing/2014/chart" uri="{C3380CC4-5D6E-409C-BE32-E72D297353CC}">
                <c16:uniqueId val="{00000060-66CA-4160-BC7F-E2419AFC93ED}"/>
              </c:ext>
            </c:extLst>
          </c:dPt>
          <c:dPt>
            <c:idx val="33"/>
            <c:bubble3D val="0"/>
            <c:extLst>
              <c:ext xmlns:c16="http://schemas.microsoft.com/office/drawing/2014/chart" uri="{C3380CC4-5D6E-409C-BE32-E72D297353CC}">
                <c16:uniqueId val="{00000061-66CA-4160-BC7F-E2419AFC93ED}"/>
              </c:ext>
            </c:extLst>
          </c:dPt>
          <c:dPt>
            <c:idx val="34"/>
            <c:bubble3D val="0"/>
            <c:extLst>
              <c:ext xmlns:c16="http://schemas.microsoft.com/office/drawing/2014/chart" uri="{C3380CC4-5D6E-409C-BE32-E72D297353CC}">
                <c16:uniqueId val="{00000062-66CA-4160-BC7F-E2419AFC93ED}"/>
              </c:ext>
            </c:extLst>
          </c:dPt>
          <c:dPt>
            <c:idx val="35"/>
            <c:bubble3D val="0"/>
            <c:extLst>
              <c:ext xmlns:c16="http://schemas.microsoft.com/office/drawing/2014/chart" uri="{C3380CC4-5D6E-409C-BE32-E72D297353CC}">
                <c16:uniqueId val="{00000063-66CA-4160-BC7F-E2419AFC93ED}"/>
              </c:ext>
            </c:extLst>
          </c:dPt>
          <c:dPt>
            <c:idx val="36"/>
            <c:bubble3D val="0"/>
            <c:extLst>
              <c:ext xmlns:c16="http://schemas.microsoft.com/office/drawing/2014/chart" uri="{C3380CC4-5D6E-409C-BE32-E72D297353CC}">
                <c16:uniqueId val="{00000064-66CA-4160-BC7F-E2419AFC93ED}"/>
              </c:ext>
            </c:extLst>
          </c:dPt>
          <c:dPt>
            <c:idx val="37"/>
            <c:bubble3D val="0"/>
            <c:extLst>
              <c:ext xmlns:c16="http://schemas.microsoft.com/office/drawing/2014/chart" uri="{C3380CC4-5D6E-409C-BE32-E72D297353CC}">
                <c16:uniqueId val="{00000065-66CA-4160-BC7F-E2419AFC93ED}"/>
              </c:ext>
            </c:extLst>
          </c:dPt>
          <c:dPt>
            <c:idx val="38"/>
            <c:bubble3D val="0"/>
            <c:extLst>
              <c:ext xmlns:c16="http://schemas.microsoft.com/office/drawing/2014/chart" uri="{C3380CC4-5D6E-409C-BE32-E72D297353CC}">
                <c16:uniqueId val="{00000066-66CA-4160-BC7F-E2419AFC93ED}"/>
              </c:ext>
            </c:extLst>
          </c:dPt>
          <c:dPt>
            <c:idx val="39"/>
            <c:bubble3D val="0"/>
            <c:extLst>
              <c:ext xmlns:c16="http://schemas.microsoft.com/office/drawing/2014/chart" uri="{C3380CC4-5D6E-409C-BE32-E72D297353CC}">
                <c16:uniqueId val="{00000067-66CA-4160-BC7F-E2419AFC93ED}"/>
              </c:ext>
            </c:extLst>
          </c:dPt>
          <c:dPt>
            <c:idx val="40"/>
            <c:bubble3D val="0"/>
            <c:extLst>
              <c:ext xmlns:c16="http://schemas.microsoft.com/office/drawing/2014/chart" uri="{C3380CC4-5D6E-409C-BE32-E72D297353CC}">
                <c16:uniqueId val="{00000068-66CA-4160-BC7F-E2419AFC93ED}"/>
              </c:ext>
            </c:extLst>
          </c:dPt>
          <c:dPt>
            <c:idx val="41"/>
            <c:bubble3D val="0"/>
            <c:extLst>
              <c:ext xmlns:c16="http://schemas.microsoft.com/office/drawing/2014/chart" uri="{C3380CC4-5D6E-409C-BE32-E72D297353CC}">
                <c16:uniqueId val="{00000069-66CA-4160-BC7F-E2419AFC93ED}"/>
              </c:ext>
            </c:extLst>
          </c:dPt>
          <c:dPt>
            <c:idx val="42"/>
            <c:bubble3D val="0"/>
            <c:extLst>
              <c:ext xmlns:c16="http://schemas.microsoft.com/office/drawing/2014/chart" uri="{C3380CC4-5D6E-409C-BE32-E72D297353CC}">
                <c16:uniqueId val="{0000006A-66CA-4160-BC7F-E2419AFC93ED}"/>
              </c:ext>
            </c:extLst>
          </c:dPt>
          <c:dPt>
            <c:idx val="43"/>
            <c:bubble3D val="0"/>
            <c:extLst>
              <c:ext xmlns:c16="http://schemas.microsoft.com/office/drawing/2014/chart" uri="{C3380CC4-5D6E-409C-BE32-E72D297353CC}">
                <c16:uniqueId val="{0000006B-66CA-4160-BC7F-E2419AFC93ED}"/>
              </c:ext>
            </c:extLst>
          </c:dPt>
          <c:dPt>
            <c:idx val="44"/>
            <c:bubble3D val="0"/>
            <c:extLst>
              <c:ext xmlns:c16="http://schemas.microsoft.com/office/drawing/2014/chart" uri="{C3380CC4-5D6E-409C-BE32-E72D297353CC}">
                <c16:uniqueId val="{0000006C-66CA-4160-BC7F-E2419AFC93ED}"/>
              </c:ext>
            </c:extLst>
          </c:dPt>
          <c:dPt>
            <c:idx val="45"/>
            <c:bubble3D val="0"/>
            <c:extLst>
              <c:ext xmlns:c16="http://schemas.microsoft.com/office/drawing/2014/chart" uri="{C3380CC4-5D6E-409C-BE32-E72D297353CC}">
                <c16:uniqueId val="{0000006D-66CA-4160-BC7F-E2419AFC93ED}"/>
              </c:ext>
            </c:extLst>
          </c:dPt>
          <c:dPt>
            <c:idx val="46"/>
            <c:bubble3D val="0"/>
            <c:extLst>
              <c:ext xmlns:c16="http://schemas.microsoft.com/office/drawing/2014/chart" uri="{C3380CC4-5D6E-409C-BE32-E72D297353CC}">
                <c16:uniqueId val="{0000006E-66CA-4160-BC7F-E2419AFC93ED}"/>
              </c:ext>
            </c:extLst>
          </c:dPt>
          <c:dPt>
            <c:idx val="47"/>
            <c:bubble3D val="0"/>
            <c:extLst>
              <c:ext xmlns:c16="http://schemas.microsoft.com/office/drawing/2014/chart" uri="{C3380CC4-5D6E-409C-BE32-E72D297353CC}">
                <c16:uniqueId val="{0000006F-66CA-4160-BC7F-E2419AFC93ED}"/>
              </c:ext>
            </c:extLst>
          </c:dPt>
          <c:dPt>
            <c:idx val="48"/>
            <c:bubble3D val="0"/>
            <c:extLst>
              <c:ext xmlns:c16="http://schemas.microsoft.com/office/drawing/2014/chart" uri="{C3380CC4-5D6E-409C-BE32-E72D297353CC}">
                <c16:uniqueId val="{00000070-66CA-4160-BC7F-E2419AFC93ED}"/>
              </c:ext>
            </c:extLst>
          </c:dPt>
          <c:dPt>
            <c:idx val="49"/>
            <c:bubble3D val="0"/>
            <c:extLst>
              <c:ext xmlns:c16="http://schemas.microsoft.com/office/drawing/2014/chart" uri="{C3380CC4-5D6E-409C-BE32-E72D297353CC}">
                <c16:uniqueId val="{00000071-66CA-4160-BC7F-E2419AFC93ED}"/>
              </c:ext>
            </c:extLst>
          </c:dPt>
          <c:dPt>
            <c:idx val="50"/>
            <c:bubble3D val="0"/>
            <c:extLst>
              <c:ext xmlns:c16="http://schemas.microsoft.com/office/drawing/2014/chart" uri="{C3380CC4-5D6E-409C-BE32-E72D297353CC}">
                <c16:uniqueId val="{00000072-66CA-4160-BC7F-E2419AFC93ED}"/>
              </c:ext>
            </c:extLst>
          </c:dPt>
          <c:dPt>
            <c:idx val="51"/>
            <c:bubble3D val="0"/>
            <c:extLst>
              <c:ext xmlns:c16="http://schemas.microsoft.com/office/drawing/2014/chart" uri="{C3380CC4-5D6E-409C-BE32-E72D297353CC}">
                <c16:uniqueId val="{00000073-66CA-4160-BC7F-E2419AFC93ED}"/>
              </c:ext>
            </c:extLst>
          </c:dPt>
          <c:dPt>
            <c:idx val="52"/>
            <c:bubble3D val="0"/>
            <c:extLst>
              <c:ext xmlns:c16="http://schemas.microsoft.com/office/drawing/2014/chart" uri="{C3380CC4-5D6E-409C-BE32-E72D297353CC}">
                <c16:uniqueId val="{00000074-66CA-4160-BC7F-E2419AFC93ED}"/>
              </c:ext>
            </c:extLst>
          </c:dPt>
          <c:dPt>
            <c:idx val="53"/>
            <c:bubble3D val="0"/>
            <c:extLst>
              <c:ext xmlns:c16="http://schemas.microsoft.com/office/drawing/2014/chart" uri="{C3380CC4-5D6E-409C-BE32-E72D297353CC}">
                <c16:uniqueId val="{00000075-66CA-4160-BC7F-E2419AFC93ED}"/>
              </c:ext>
            </c:extLst>
          </c:dPt>
          <c:dPt>
            <c:idx val="54"/>
            <c:bubble3D val="0"/>
            <c:extLst>
              <c:ext xmlns:c16="http://schemas.microsoft.com/office/drawing/2014/chart" uri="{C3380CC4-5D6E-409C-BE32-E72D297353CC}">
                <c16:uniqueId val="{00000076-66CA-4160-BC7F-E2419AFC93ED}"/>
              </c:ext>
            </c:extLst>
          </c:dPt>
          <c:dPt>
            <c:idx val="55"/>
            <c:bubble3D val="0"/>
            <c:extLst>
              <c:ext xmlns:c16="http://schemas.microsoft.com/office/drawing/2014/chart" uri="{C3380CC4-5D6E-409C-BE32-E72D297353CC}">
                <c16:uniqueId val="{00000077-66CA-4160-BC7F-E2419AFC93ED}"/>
              </c:ext>
            </c:extLst>
          </c:dPt>
          <c:dPt>
            <c:idx val="56"/>
            <c:bubble3D val="0"/>
            <c:extLst>
              <c:ext xmlns:c16="http://schemas.microsoft.com/office/drawing/2014/chart" uri="{C3380CC4-5D6E-409C-BE32-E72D297353CC}">
                <c16:uniqueId val="{00000078-66CA-4160-BC7F-E2419AFC93ED}"/>
              </c:ext>
            </c:extLst>
          </c:dPt>
          <c:dPt>
            <c:idx val="59"/>
            <c:bubble3D val="0"/>
            <c:extLst>
              <c:ext xmlns:c16="http://schemas.microsoft.com/office/drawing/2014/chart" uri="{C3380CC4-5D6E-409C-BE32-E72D297353CC}">
                <c16:uniqueId val="{00000079-66CA-4160-BC7F-E2419AFC93ED}"/>
              </c:ext>
            </c:extLst>
          </c:dPt>
          <c:dPt>
            <c:idx val="60"/>
            <c:bubble3D val="0"/>
            <c:extLst>
              <c:ext xmlns:c16="http://schemas.microsoft.com/office/drawing/2014/chart" uri="{C3380CC4-5D6E-409C-BE32-E72D297353CC}">
                <c16:uniqueId val="{0000007A-66CA-4160-BC7F-E2419AFC93ED}"/>
              </c:ext>
            </c:extLst>
          </c:dPt>
          <c:dPt>
            <c:idx val="62"/>
            <c:bubble3D val="0"/>
            <c:extLst>
              <c:ext xmlns:c16="http://schemas.microsoft.com/office/drawing/2014/chart" uri="{C3380CC4-5D6E-409C-BE32-E72D297353CC}">
                <c16:uniqueId val="{0000007B-66CA-4160-BC7F-E2419AFC93ED}"/>
              </c:ext>
            </c:extLst>
          </c:dPt>
          <c:dPt>
            <c:idx val="71"/>
            <c:bubble3D val="0"/>
            <c:extLst>
              <c:ext xmlns:c16="http://schemas.microsoft.com/office/drawing/2014/chart" uri="{C3380CC4-5D6E-409C-BE32-E72D297353CC}">
                <c16:uniqueId val="{0000007C-66CA-4160-BC7F-E2419AFC93ED}"/>
              </c:ext>
            </c:extLst>
          </c:dPt>
          <c:dPt>
            <c:idx val="72"/>
            <c:bubble3D val="0"/>
            <c:extLst>
              <c:ext xmlns:c16="http://schemas.microsoft.com/office/drawing/2014/chart" uri="{C3380CC4-5D6E-409C-BE32-E72D297353CC}">
                <c16:uniqueId val="{0000007D-66CA-4160-BC7F-E2419AFC93ED}"/>
              </c:ext>
            </c:extLst>
          </c:dPt>
          <c:dPt>
            <c:idx val="74"/>
            <c:bubble3D val="0"/>
            <c:extLst>
              <c:ext xmlns:c16="http://schemas.microsoft.com/office/drawing/2014/chart" uri="{C3380CC4-5D6E-409C-BE32-E72D297353CC}">
                <c16:uniqueId val="{0000007E-66CA-4160-BC7F-E2419AFC93ED}"/>
              </c:ext>
            </c:extLst>
          </c:dPt>
          <c:dLbls>
            <c:dLbl>
              <c:idx val="2"/>
              <c:layout>
                <c:manualLayout>
                  <c:x val="-2.7794617473841345E-2"/>
                  <c:y val="7.4083230439957723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66CA-4160-BC7F-E2419AFC93ED}"/>
                </c:ext>
              </c:extLst>
            </c:dLbl>
            <c:dLbl>
              <c:idx val="14"/>
              <c:layout>
                <c:manualLayout>
                  <c:x val="0"/>
                  <c:y val="5.2916593171398373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66CA-4160-BC7F-E2419AFC93ED}"/>
                </c:ext>
              </c:extLst>
            </c:dLbl>
            <c:dLbl>
              <c:idx val="26"/>
              <c:layout>
                <c:manualLayout>
                  <c:x val="0"/>
                  <c:y val="6.3499911805678044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66CA-4160-BC7F-E2419AFC93ED}"/>
                </c:ext>
              </c:extLst>
            </c:dLbl>
            <c:dLbl>
              <c:idx val="38"/>
              <c:layout>
                <c:manualLayout>
                  <c:x val="-5.9865329943658237E-2"/>
                  <c:y val="7.7611003318050945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66CA-4160-BC7F-E2419AFC93ED}"/>
                </c:ext>
              </c:extLst>
            </c:dLbl>
            <c:dLbl>
              <c:idx val="50"/>
              <c:layout>
                <c:manualLayout>
                  <c:x val="-7.8394169310085614E-17"/>
                  <c:y val="5.9972138927584823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66CA-4160-BC7F-E2419AFC93ED}"/>
                </c:ext>
              </c:extLst>
            </c:dLbl>
            <c:dLbl>
              <c:idx val="62"/>
              <c:layout>
                <c:manualLayout>
                  <c:x val="0"/>
                  <c:y val="6.3499911805678044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66CA-4160-BC7F-E2419AFC93ED}"/>
                </c:ext>
              </c:extLst>
            </c:dLbl>
            <c:dLbl>
              <c:idx val="74"/>
              <c:layout>
                <c:manualLayout>
                  <c:x val="0"/>
                  <c:y val="5.9972138927584823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66CA-4160-BC7F-E2419AFC93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'F35-36'!$F$7:$F$81</c:f>
              <c:numCache>
                <c:formatCode>0.00</c:formatCode>
                <c:ptCount val="75"/>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23.424182765872899</c:v>
                </c:pt>
                <c:pt idx="64">
                  <c:v>23.692137257473199</c:v>
                </c:pt>
                <c:pt idx="65">
                  <c:v>23.850340727118098</c:v>
                </c:pt>
                <c:pt idx="66">
                  <c:v>23.883516893704801</c:v>
                </c:pt>
                <c:pt idx="67">
                  <c:v>23.993209929694899</c:v>
                </c:pt>
                <c:pt idx="68">
                  <c:v>23.9748274810343</c:v>
                </c:pt>
                <c:pt idx="69">
                  <c:v>24.1367276902721</c:v>
                </c:pt>
                <c:pt idx="70">
                  <c:v>24.1276350351351</c:v>
                </c:pt>
                <c:pt idx="71">
                  <c:v>23.901407755035301</c:v>
                </c:pt>
                <c:pt idx="72">
                  <c:v>24.033803481285801</c:v>
                </c:pt>
                <c:pt idx="73">
                  <c:v>24.086428378055999</c:v>
                </c:pt>
                <c:pt idx="74">
                  <c:v>24.182469948865101</c:v>
                </c:pt>
              </c:numCache>
            </c:numRef>
          </c:val>
          <c:smooth val="0"/>
          <c:extLst>
            <c:ext xmlns:c16="http://schemas.microsoft.com/office/drawing/2014/chart" uri="{C3380CC4-5D6E-409C-BE32-E72D297353CC}">
              <c16:uniqueId val="{0000007F-66CA-4160-BC7F-E2419AFC93ED}"/>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7.690942597872201"/>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21C2-47FE-B81D-7F42E92B5F9C}"/>
              </c:ext>
            </c:extLst>
          </c:dPt>
          <c:dPt>
            <c:idx val="1"/>
            <c:bubble3D val="0"/>
            <c:extLst>
              <c:ext xmlns:c16="http://schemas.microsoft.com/office/drawing/2014/chart" uri="{C3380CC4-5D6E-409C-BE32-E72D297353CC}">
                <c16:uniqueId val="{00000001-21C2-47FE-B81D-7F42E92B5F9C}"/>
              </c:ext>
            </c:extLst>
          </c:dPt>
          <c:dPt>
            <c:idx val="2"/>
            <c:bubble3D val="0"/>
            <c:extLst>
              <c:ext xmlns:c16="http://schemas.microsoft.com/office/drawing/2014/chart" uri="{C3380CC4-5D6E-409C-BE32-E72D297353CC}">
                <c16:uniqueId val="{00000002-21C2-47FE-B81D-7F42E92B5F9C}"/>
              </c:ext>
            </c:extLst>
          </c:dPt>
          <c:dPt>
            <c:idx val="3"/>
            <c:bubble3D val="0"/>
            <c:extLst>
              <c:ext xmlns:c16="http://schemas.microsoft.com/office/drawing/2014/chart" uri="{C3380CC4-5D6E-409C-BE32-E72D297353CC}">
                <c16:uniqueId val="{00000003-21C2-47FE-B81D-7F42E92B5F9C}"/>
              </c:ext>
            </c:extLst>
          </c:dPt>
          <c:dPt>
            <c:idx val="4"/>
            <c:bubble3D val="0"/>
            <c:extLst>
              <c:ext xmlns:c16="http://schemas.microsoft.com/office/drawing/2014/chart" uri="{C3380CC4-5D6E-409C-BE32-E72D297353CC}">
                <c16:uniqueId val="{00000004-21C2-47FE-B81D-7F42E92B5F9C}"/>
              </c:ext>
            </c:extLst>
          </c:dPt>
          <c:dPt>
            <c:idx val="5"/>
            <c:bubble3D val="0"/>
            <c:extLst>
              <c:ext xmlns:c16="http://schemas.microsoft.com/office/drawing/2014/chart" uri="{C3380CC4-5D6E-409C-BE32-E72D297353CC}">
                <c16:uniqueId val="{00000005-21C2-47FE-B81D-7F42E92B5F9C}"/>
              </c:ext>
            </c:extLst>
          </c:dPt>
          <c:dPt>
            <c:idx val="6"/>
            <c:bubble3D val="0"/>
            <c:extLst>
              <c:ext xmlns:c16="http://schemas.microsoft.com/office/drawing/2014/chart" uri="{C3380CC4-5D6E-409C-BE32-E72D297353CC}">
                <c16:uniqueId val="{00000006-21C2-47FE-B81D-7F42E92B5F9C}"/>
              </c:ext>
            </c:extLst>
          </c:dPt>
          <c:dPt>
            <c:idx val="7"/>
            <c:bubble3D val="0"/>
            <c:extLst>
              <c:ext xmlns:c16="http://schemas.microsoft.com/office/drawing/2014/chart" uri="{C3380CC4-5D6E-409C-BE32-E72D297353CC}">
                <c16:uniqueId val="{00000007-21C2-47FE-B81D-7F42E92B5F9C}"/>
              </c:ext>
            </c:extLst>
          </c:dPt>
          <c:dPt>
            <c:idx val="8"/>
            <c:bubble3D val="0"/>
            <c:extLst>
              <c:ext xmlns:c16="http://schemas.microsoft.com/office/drawing/2014/chart" uri="{C3380CC4-5D6E-409C-BE32-E72D297353CC}">
                <c16:uniqueId val="{00000008-21C2-47FE-B81D-7F42E92B5F9C}"/>
              </c:ext>
            </c:extLst>
          </c:dPt>
          <c:dPt>
            <c:idx val="9"/>
            <c:bubble3D val="0"/>
            <c:extLst>
              <c:ext xmlns:c16="http://schemas.microsoft.com/office/drawing/2014/chart" uri="{C3380CC4-5D6E-409C-BE32-E72D297353CC}">
                <c16:uniqueId val="{00000009-21C2-47FE-B81D-7F42E92B5F9C}"/>
              </c:ext>
            </c:extLst>
          </c:dPt>
          <c:dPt>
            <c:idx val="10"/>
            <c:bubble3D val="0"/>
            <c:extLst>
              <c:ext xmlns:c16="http://schemas.microsoft.com/office/drawing/2014/chart" uri="{C3380CC4-5D6E-409C-BE32-E72D297353CC}">
                <c16:uniqueId val="{0000000A-21C2-47FE-B81D-7F42E92B5F9C}"/>
              </c:ext>
            </c:extLst>
          </c:dPt>
          <c:dPt>
            <c:idx val="11"/>
            <c:bubble3D val="0"/>
            <c:extLst>
              <c:ext xmlns:c16="http://schemas.microsoft.com/office/drawing/2014/chart" uri="{C3380CC4-5D6E-409C-BE32-E72D297353CC}">
                <c16:uniqueId val="{0000000B-21C2-47FE-B81D-7F42E92B5F9C}"/>
              </c:ext>
            </c:extLst>
          </c:dPt>
          <c:dPt>
            <c:idx val="12"/>
            <c:bubble3D val="0"/>
            <c:extLst>
              <c:ext xmlns:c16="http://schemas.microsoft.com/office/drawing/2014/chart" uri="{C3380CC4-5D6E-409C-BE32-E72D297353CC}">
                <c16:uniqueId val="{0000000C-21C2-47FE-B81D-7F42E92B5F9C}"/>
              </c:ext>
            </c:extLst>
          </c:dPt>
          <c:dPt>
            <c:idx val="13"/>
            <c:bubble3D val="0"/>
            <c:extLst>
              <c:ext xmlns:c16="http://schemas.microsoft.com/office/drawing/2014/chart" uri="{C3380CC4-5D6E-409C-BE32-E72D297353CC}">
                <c16:uniqueId val="{0000000D-21C2-47FE-B81D-7F42E92B5F9C}"/>
              </c:ext>
            </c:extLst>
          </c:dPt>
          <c:dPt>
            <c:idx val="14"/>
            <c:bubble3D val="0"/>
            <c:extLst>
              <c:ext xmlns:c16="http://schemas.microsoft.com/office/drawing/2014/chart" uri="{C3380CC4-5D6E-409C-BE32-E72D297353CC}">
                <c16:uniqueId val="{0000000E-21C2-47FE-B81D-7F42E92B5F9C}"/>
              </c:ext>
            </c:extLst>
          </c:dPt>
          <c:dPt>
            <c:idx val="15"/>
            <c:bubble3D val="0"/>
            <c:extLst>
              <c:ext xmlns:c16="http://schemas.microsoft.com/office/drawing/2014/chart" uri="{C3380CC4-5D6E-409C-BE32-E72D297353CC}">
                <c16:uniqueId val="{0000000F-21C2-47FE-B81D-7F42E92B5F9C}"/>
              </c:ext>
            </c:extLst>
          </c:dPt>
          <c:dPt>
            <c:idx val="16"/>
            <c:bubble3D val="0"/>
            <c:extLst>
              <c:ext xmlns:c16="http://schemas.microsoft.com/office/drawing/2014/chart" uri="{C3380CC4-5D6E-409C-BE32-E72D297353CC}">
                <c16:uniqueId val="{00000010-21C2-47FE-B81D-7F42E92B5F9C}"/>
              </c:ext>
            </c:extLst>
          </c:dPt>
          <c:dPt>
            <c:idx val="17"/>
            <c:bubble3D val="0"/>
            <c:extLst>
              <c:ext xmlns:c16="http://schemas.microsoft.com/office/drawing/2014/chart" uri="{C3380CC4-5D6E-409C-BE32-E72D297353CC}">
                <c16:uniqueId val="{00000011-21C2-47FE-B81D-7F42E92B5F9C}"/>
              </c:ext>
            </c:extLst>
          </c:dPt>
          <c:dPt>
            <c:idx val="18"/>
            <c:bubble3D val="0"/>
            <c:extLst>
              <c:ext xmlns:c16="http://schemas.microsoft.com/office/drawing/2014/chart" uri="{C3380CC4-5D6E-409C-BE32-E72D297353CC}">
                <c16:uniqueId val="{00000012-21C2-47FE-B81D-7F42E92B5F9C}"/>
              </c:ext>
            </c:extLst>
          </c:dPt>
          <c:dPt>
            <c:idx val="19"/>
            <c:bubble3D val="0"/>
            <c:extLst>
              <c:ext xmlns:c16="http://schemas.microsoft.com/office/drawing/2014/chart" uri="{C3380CC4-5D6E-409C-BE32-E72D297353CC}">
                <c16:uniqueId val="{00000013-21C2-47FE-B81D-7F42E92B5F9C}"/>
              </c:ext>
            </c:extLst>
          </c:dPt>
          <c:dPt>
            <c:idx val="20"/>
            <c:bubble3D val="0"/>
            <c:extLst>
              <c:ext xmlns:c16="http://schemas.microsoft.com/office/drawing/2014/chart" uri="{C3380CC4-5D6E-409C-BE32-E72D297353CC}">
                <c16:uniqueId val="{00000014-21C2-47FE-B81D-7F42E92B5F9C}"/>
              </c:ext>
            </c:extLst>
          </c:dPt>
          <c:dPt>
            <c:idx val="21"/>
            <c:bubble3D val="0"/>
            <c:extLst>
              <c:ext xmlns:c16="http://schemas.microsoft.com/office/drawing/2014/chart" uri="{C3380CC4-5D6E-409C-BE32-E72D297353CC}">
                <c16:uniqueId val="{00000015-21C2-47FE-B81D-7F42E92B5F9C}"/>
              </c:ext>
            </c:extLst>
          </c:dPt>
          <c:dPt>
            <c:idx val="22"/>
            <c:bubble3D val="0"/>
            <c:extLst>
              <c:ext xmlns:c16="http://schemas.microsoft.com/office/drawing/2014/chart" uri="{C3380CC4-5D6E-409C-BE32-E72D297353CC}">
                <c16:uniqueId val="{00000016-21C2-47FE-B81D-7F42E92B5F9C}"/>
              </c:ext>
            </c:extLst>
          </c:dPt>
          <c:dPt>
            <c:idx val="23"/>
            <c:bubble3D val="0"/>
            <c:extLst>
              <c:ext xmlns:c16="http://schemas.microsoft.com/office/drawing/2014/chart" uri="{C3380CC4-5D6E-409C-BE32-E72D297353CC}">
                <c16:uniqueId val="{00000017-21C2-47FE-B81D-7F42E92B5F9C}"/>
              </c:ext>
            </c:extLst>
          </c:dPt>
          <c:dPt>
            <c:idx val="24"/>
            <c:bubble3D val="0"/>
            <c:extLst>
              <c:ext xmlns:c16="http://schemas.microsoft.com/office/drawing/2014/chart" uri="{C3380CC4-5D6E-409C-BE32-E72D297353CC}">
                <c16:uniqueId val="{00000018-21C2-47FE-B81D-7F42E92B5F9C}"/>
              </c:ext>
            </c:extLst>
          </c:dPt>
          <c:dPt>
            <c:idx val="25"/>
            <c:bubble3D val="0"/>
            <c:extLst>
              <c:ext xmlns:c16="http://schemas.microsoft.com/office/drawing/2014/chart" uri="{C3380CC4-5D6E-409C-BE32-E72D297353CC}">
                <c16:uniqueId val="{00000019-21C2-47FE-B81D-7F42E92B5F9C}"/>
              </c:ext>
            </c:extLst>
          </c:dPt>
          <c:dPt>
            <c:idx val="26"/>
            <c:bubble3D val="0"/>
            <c:extLst>
              <c:ext xmlns:c16="http://schemas.microsoft.com/office/drawing/2014/chart" uri="{C3380CC4-5D6E-409C-BE32-E72D297353CC}">
                <c16:uniqueId val="{0000001A-21C2-47FE-B81D-7F42E92B5F9C}"/>
              </c:ext>
            </c:extLst>
          </c:dPt>
          <c:dPt>
            <c:idx val="27"/>
            <c:bubble3D val="0"/>
            <c:extLst>
              <c:ext xmlns:c16="http://schemas.microsoft.com/office/drawing/2014/chart" uri="{C3380CC4-5D6E-409C-BE32-E72D297353CC}">
                <c16:uniqueId val="{0000001B-21C2-47FE-B81D-7F42E92B5F9C}"/>
              </c:ext>
            </c:extLst>
          </c:dPt>
          <c:dPt>
            <c:idx val="28"/>
            <c:bubble3D val="0"/>
            <c:extLst>
              <c:ext xmlns:c16="http://schemas.microsoft.com/office/drawing/2014/chart" uri="{C3380CC4-5D6E-409C-BE32-E72D297353CC}">
                <c16:uniqueId val="{0000001C-21C2-47FE-B81D-7F42E92B5F9C}"/>
              </c:ext>
            </c:extLst>
          </c:dPt>
          <c:dPt>
            <c:idx val="29"/>
            <c:bubble3D val="0"/>
            <c:extLst>
              <c:ext xmlns:c16="http://schemas.microsoft.com/office/drawing/2014/chart" uri="{C3380CC4-5D6E-409C-BE32-E72D297353CC}">
                <c16:uniqueId val="{0000001D-21C2-47FE-B81D-7F42E92B5F9C}"/>
              </c:ext>
            </c:extLst>
          </c:dPt>
          <c:dPt>
            <c:idx val="30"/>
            <c:bubble3D val="0"/>
            <c:extLst>
              <c:ext xmlns:c16="http://schemas.microsoft.com/office/drawing/2014/chart" uri="{C3380CC4-5D6E-409C-BE32-E72D297353CC}">
                <c16:uniqueId val="{0000001E-21C2-47FE-B81D-7F42E92B5F9C}"/>
              </c:ext>
            </c:extLst>
          </c:dPt>
          <c:dPt>
            <c:idx val="31"/>
            <c:bubble3D val="0"/>
            <c:extLst>
              <c:ext xmlns:c16="http://schemas.microsoft.com/office/drawing/2014/chart" uri="{C3380CC4-5D6E-409C-BE32-E72D297353CC}">
                <c16:uniqueId val="{0000001F-21C2-47FE-B81D-7F42E92B5F9C}"/>
              </c:ext>
            </c:extLst>
          </c:dPt>
          <c:dPt>
            <c:idx val="32"/>
            <c:bubble3D val="0"/>
            <c:extLst>
              <c:ext xmlns:c16="http://schemas.microsoft.com/office/drawing/2014/chart" uri="{C3380CC4-5D6E-409C-BE32-E72D297353CC}">
                <c16:uniqueId val="{00000020-21C2-47FE-B81D-7F42E92B5F9C}"/>
              </c:ext>
            </c:extLst>
          </c:dPt>
          <c:dPt>
            <c:idx val="33"/>
            <c:bubble3D val="0"/>
            <c:extLst>
              <c:ext xmlns:c16="http://schemas.microsoft.com/office/drawing/2014/chart" uri="{C3380CC4-5D6E-409C-BE32-E72D297353CC}">
                <c16:uniqueId val="{00000021-21C2-47FE-B81D-7F42E92B5F9C}"/>
              </c:ext>
            </c:extLst>
          </c:dPt>
          <c:dPt>
            <c:idx val="34"/>
            <c:bubble3D val="0"/>
            <c:extLst>
              <c:ext xmlns:c16="http://schemas.microsoft.com/office/drawing/2014/chart" uri="{C3380CC4-5D6E-409C-BE32-E72D297353CC}">
                <c16:uniqueId val="{00000022-21C2-47FE-B81D-7F42E92B5F9C}"/>
              </c:ext>
            </c:extLst>
          </c:dPt>
          <c:dPt>
            <c:idx val="35"/>
            <c:bubble3D val="0"/>
            <c:extLst>
              <c:ext xmlns:c16="http://schemas.microsoft.com/office/drawing/2014/chart" uri="{C3380CC4-5D6E-409C-BE32-E72D297353CC}">
                <c16:uniqueId val="{00000023-21C2-47FE-B81D-7F42E92B5F9C}"/>
              </c:ext>
            </c:extLst>
          </c:dPt>
          <c:dPt>
            <c:idx val="36"/>
            <c:bubble3D val="0"/>
            <c:extLst>
              <c:ext xmlns:c16="http://schemas.microsoft.com/office/drawing/2014/chart" uri="{C3380CC4-5D6E-409C-BE32-E72D297353CC}">
                <c16:uniqueId val="{00000024-21C2-47FE-B81D-7F42E92B5F9C}"/>
              </c:ext>
            </c:extLst>
          </c:dPt>
          <c:dPt>
            <c:idx val="37"/>
            <c:bubble3D val="0"/>
            <c:extLst>
              <c:ext xmlns:c16="http://schemas.microsoft.com/office/drawing/2014/chart" uri="{C3380CC4-5D6E-409C-BE32-E72D297353CC}">
                <c16:uniqueId val="{00000025-21C2-47FE-B81D-7F42E92B5F9C}"/>
              </c:ext>
            </c:extLst>
          </c:dPt>
          <c:dPt>
            <c:idx val="38"/>
            <c:bubble3D val="0"/>
            <c:extLst>
              <c:ext xmlns:c16="http://schemas.microsoft.com/office/drawing/2014/chart" uri="{C3380CC4-5D6E-409C-BE32-E72D297353CC}">
                <c16:uniqueId val="{00000026-21C2-47FE-B81D-7F42E92B5F9C}"/>
              </c:ext>
            </c:extLst>
          </c:dPt>
          <c:dPt>
            <c:idx val="39"/>
            <c:bubble3D val="0"/>
            <c:extLst>
              <c:ext xmlns:c16="http://schemas.microsoft.com/office/drawing/2014/chart" uri="{C3380CC4-5D6E-409C-BE32-E72D297353CC}">
                <c16:uniqueId val="{00000027-21C2-47FE-B81D-7F42E92B5F9C}"/>
              </c:ext>
            </c:extLst>
          </c:dPt>
          <c:dPt>
            <c:idx val="40"/>
            <c:bubble3D val="0"/>
            <c:extLst>
              <c:ext xmlns:c16="http://schemas.microsoft.com/office/drawing/2014/chart" uri="{C3380CC4-5D6E-409C-BE32-E72D297353CC}">
                <c16:uniqueId val="{00000028-21C2-47FE-B81D-7F42E92B5F9C}"/>
              </c:ext>
            </c:extLst>
          </c:dPt>
          <c:dPt>
            <c:idx val="41"/>
            <c:bubble3D val="0"/>
            <c:extLst>
              <c:ext xmlns:c16="http://schemas.microsoft.com/office/drawing/2014/chart" uri="{C3380CC4-5D6E-409C-BE32-E72D297353CC}">
                <c16:uniqueId val="{00000029-21C2-47FE-B81D-7F42E92B5F9C}"/>
              </c:ext>
            </c:extLst>
          </c:dPt>
          <c:dPt>
            <c:idx val="42"/>
            <c:bubble3D val="0"/>
            <c:extLst>
              <c:ext xmlns:c16="http://schemas.microsoft.com/office/drawing/2014/chart" uri="{C3380CC4-5D6E-409C-BE32-E72D297353CC}">
                <c16:uniqueId val="{0000002A-21C2-47FE-B81D-7F42E92B5F9C}"/>
              </c:ext>
            </c:extLst>
          </c:dPt>
          <c:dPt>
            <c:idx val="43"/>
            <c:bubble3D val="0"/>
            <c:extLst>
              <c:ext xmlns:c16="http://schemas.microsoft.com/office/drawing/2014/chart" uri="{C3380CC4-5D6E-409C-BE32-E72D297353CC}">
                <c16:uniqueId val="{0000002B-21C2-47FE-B81D-7F42E92B5F9C}"/>
              </c:ext>
            </c:extLst>
          </c:dPt>
          <c:dPt>
            <c:idx val="44"/>
            <c:bubble3D val="0"/>
            <c:extLst>
              <c:ext xmlns:c16="http://schemas.microsoft.com/office/drawing/2014/chart" uri="{C3380CC4-5D6E-409C-BE32-E72D297353CC}">
                <c16:uniqueId val="{0000002C-21C2-47FE-B81D-7F42E92B5F9C}"/>
              </c:ext>
            </c:extLst>
          </c:dPt>
          <c:dPt>
            <c:idx val="45"/>
            <c:bubble3D val="0"/>
            <c:extLst>
              <c:ext xmlns:c16="http://schemas.microsoft.com/office/drawing/2014/chart" uri="{C3380CC4-5D6E-409C-BE32-E72D297353CC}">
                <c16:uniqueId val="{0000002D-21C2-47FE-B81D-7F42E92B5F9C}"/>
              </c:ext>
            </c:extLst>
          </c:dPt>
          <c:dPt>
            <c:idx val="46"/>
            <c:bubble3D val="0"/>
            <c:extLst>
              <c:ext xmlns:c16="http://schemas.microsoft.com/office/drawing/2014/chart" uri="{C3380CC4-5D6E-409C-BE32-E72D297353CC}">
                <c16:uniqueId val="{0000002E-21C2-47FE-B81D-7F42E92B5F9C}"/>
              </c:ext>
            </c:extLst>
          </c:dPt>
          <c:dPt>
            <c:idx val="47"/>
            <c:bubble3D val="0"/>
            <c:extLst>
              <c:ext xmlns:c16="http://schemas.microsoft.com/office/drawing/2014/chart" uri="{C3380CC4-5D6E-409C-BE32-E72D297353CC}">
                <c16:uniqueId val="{0000002F-21C2-47FE-B81D-7F42E92B5F9C}"/>
              </c:ext>
            </c:extLst>
          </c:dPt>
          <c:dPt>
            <c:idx val="48"/>
            <c:bubble3D val="0"/>
            <c:extLst>
              <c:ext xmlns:c16="http://schemas.microsoft.com/office/drawing/2014/chart" uri="{C3380CC4-5D6E-409C-BE32-E72D297353CC}">
                <c16:uniqueId val="{00000030-21C2-47FE-B81D-7F42E92B5F9C}"/>
              </c:ext>
            </c:extLst>
          </c:dPt>
          <c:dPt>
            <c:idx val="49"/>
            <c:bubble3D val="0"/>
            <c:extLst>
              <c:ext xmlns:c16="http://schemas.microsoft.com/office/drawing/2014/chart" uri="{C3380CC4-5D6E-409C-BE32-E72D297353CC}">
                <c16:uniqueId val="{00000031-21C2-47FE-B81D-7F42E92B5F9C}"/>
              </c:ext>
            </c:extLst>
          </c:dPt>
          <c:dPt>
            <c:idx val="50"/>
            <c:bubble3D val="0"/>
            <c:extLst>
              <c:ext xmlns:c16="http://schemas.microsoft.com/office/drawing/2014/chart" uri="{C3380CC4-5D6E-409C-BE32-E72D297353CC}">
                <c16:uniqueId val="{00000032-21C2-47FE-B81D-7F42E92B5F9C}"/>
              </c:ext>
            </c:extLst>
          </c:dPt>
          <c:dPt>
            <c:idx val="51"/>
            <c:bubble3D val="0"/>
            <c:extLst>
              <c:ext xmlns:c16="http://schemas.microsoft.com/office/drawing/2014/chart" uri="{C3380CC4-5D6E-409C-BE32-E72D297353CC}">
                <c16:uniqueId val="{00000033-21C2-47FE-B81D-7F42E92B5F9C}"/>
              </c:ext>
            </c:extLst>
          </c:dPt>
          <c:dPt>
            <c:idx val="52"/>
            <c:bubble3D val="0"/>
            <c:extLst>
              <c:ext xmlns:c16="http://schemas.microsoft.com/office/drawing/2014/chart" uri="{C3380CC4-5D6E-409C-BE32-E72D297353CC}">
                <c16:uniqueId val="{00000034-21C2-47FE-B81D-7F42E92B5F9C}"/>
              </c:ext>
            </c:extLst>
          </c:dPt>
          <c:dPt>
            <c:idx val="53"/>
            <c:bubble3D val="0"/>
            <c:extLst>
              <c:ext xmlns:c16="http://schemas.microsoft.com/office/drawing/2014/chart" uri="{C3380CC4-5D6E-409C-BE32-E72D297353CC}">
                <c16:uniqueId val="{00000035-21C2-47FE-B81D-7F42E92B5F9C}"/>
              </c:ext>
            </c:extLst>
          </c:dPt>
          <c:dPt>
            <c:idx val="54"/>
            <c:bubble3D val="0"/>
            <c:extLst>
              <c:ext xmlns:c16="http://schemas.microsoft.com/office/drawing/2014/chart" uri="{C3380CC4-5D6E-409C-BE32-E72D297353CC}">
                <c16:uniqueId val="{00000036-21C2-47FE-B81D-7F42E92B5F9C}"/>
              </c:ext>
            </c:extLst>
          </c:dPt>
          <c:dPt>
            <c:idx val="55"/>
            <c:bubble3D val="0"/>
            <c:extLst>
              <c:ext xmlns:c16="http://schemas.microsoft.com/office/drawing/2014/chart" uri="{C3380CC4-5D6E-409C-BE32-E72D297353CC}">
                <c16:uniqueId val="{00000037-21C2-47FE-B81D-7F42E92B5F9C}"/>
              </c:ext>
            </c:extLst>
          </c:dPt>
          <c:dPt>
            <c:idx val="56"/>
            <c:bubble3D val="0"/>
            <c:extLst>
              <c:ext xmlns:c16="http://schemas.microsoft.com/office/drawing/2014/chart" uri="{C3380CC4-5D6E-409C-BE32-E72D297353CC}">
                <c16:uniqueId val="{00000038-21C2-47FE-B81D-7F42E92B5F9C}"/>
              </c:ext>
            </c:extLst>
          </c:dPt>
          <c:dPt>
            <c:idx val="59"/>
            <c:bubble3D val="0"/>
            <c:extLst>
              <c:ext xmlns:c16="http://schemas.microsoft.com/office/drawing/2014/chart" uri="{C3380CC4-5D6E-409C-BE32-E72D297353CC}">
                <c16:uniqueId val="{00000039-21C2-47FE-B81D-7F42E92B5F9C}"/>
              </c:ext>
            </c:extLst>
          </c:dPt>
          <c:dPt>
            <c:idx val="60"/>
            <c:bubble3D val="0"/>
            <c:extLst>
              <c:ext xmlns:c16="http://schemas.microsoft.com/office/drawing/2014/chart" uri="{C3380CC4-5D6E-409C-BE32-E72D297353CC}">
                <c16:uniqueId val="{0000003A-21C2-47FE-B81D-7F42E92B5F9C}"/>
              </c:ext>
            </c:extLst>
          </c:dPt>
          <c:dPt>
            <c:idx val="62"/>
            <c:bubble3D val="0"/>
            <c:extLst>
              <c:ext xmlns:c16="http://schemas.microsoft.com/office/drawing/2014/chart" uri="{C3380CC4-5D6E-409C-BE32-E72D297353CC}">
                <c16:uniqueId val="{0000003B-21C2-47FE-B81D-7F42E92B5F9C}"/>
              </c:ext>
            </c:extLst>
          </c:dPt>
          <c:dPt>
            <c:idx val="71"/>
            <c:bubble3D val="0"/>
            <c:extLst>
              <c:ext xmlns:c16="http://schemas.microsoft.com/office/drawing/2014/chart" uri="{C3380CC4-5D6E-409C-BE32-E72D297353CC}">
                <c16:uniqueId val="{0000003C-21C2-47FE-B81D-7F42E92B5F9C}"/>
              </c:ext>
            </c:extLst>
          </c:dPt>
          <c:dPt>
            <c:idx val="72"/>
            <c:bubble3D val="0"/>
            <c:extLst>
              <c:ext xmlns:c16="http://schemas.microsoft.com/office/drawing/2014/chart" uri="{C3380CC4-5D6E-409C-BE32-E72D297353CC}">
                <c16:uniqueId val="{0000003D-21C2-47FE-B81D-7F42E92B5F9C}"/>
              </c:ext>
            </c:extLst>
          </c:dPt>
          <c:dPt>
            <c:idx val="74"/>
            <c:bubble3D val="0"/>
            <c:extLst>
              <c:ext xmlns:c16="http://schemas.microsoft.com/office/drawing/2014/chart" uri="{C3380CC4-5D6E-409C-BE32-E72D297353CC}">
                <c16:uniqueId val="{0000003E-21C2-47FE-B81D-7F42E92B5F9C}"/>
              </c:ext>
            </c:extLst>
          </c:dPt>
          <c:dLbls>
            <c:dLbl>
              <c:idx val="2"/>
              <c:layout>
                <c:manualLayout>
                  <c:x val="2.1380474979877748E-3"/>
                  <c:y val="-3.5277728780932278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C2-47FE-B81D-7F42E92B5F9C}"/>
                </c:ext>
              </c:extLst>
            </c:dLbl>
            <c:dLbl>
              <c:idx val="14"/>
              <c:layout>
                <c:manualLayout>
                  <c:x val="-3.6346807465792504E-2"/>
                  <c:y val="-9.1722094830423845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1C2-47FE-B81D-7F42E92B5F9C}"/>
                </c:ext>
              </c:extLst>
            </c:dLbl>
            <c:dLbl>
              <c:idx val="26"/>
              <c:layout>
                <c:manualLayout>
                  <c:x val="-4.2760949959755885E-2"/>
                  <c:y val="-4.2333274537118701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1C2-47FE-B81D-7F42E92B5F9C}"/>
                </c:ext>
              </c:extLst>
            </c:dLbl>
            <c:dLbl>
              <c:idx val="38"/>
              <c:layout>
                <c:manualLayout>
                  <c:x val="-7.8394169310085614E-17"/>
                  <c:y val="-6.7027684683771266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1C2-47FE-B81D-7F42E92B5F9C}"/>
                </c:ext>
              </c:extLst>
            </c:dLbl>
            <c:dLbl>
              <c:idx val="50"/>
              <c:layout>
                <c:manualLayout>
                  <c:x val="-7.8394169310085614E-17"/>
                  <c:y val="-9.5249867708517094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21C2-47FE-B81D-7F42E92B5F9C}"/>
                </c:ext>
              </c:extLst>
            </c:dLbl>
            <c:dLbl>
              <c:idx val="62"/>
              <c:layout>
                <c:manualLayout>
                  <c:x val="-5.7727282445670443E-2"/>
                  <c:y val="-6.3499911805678086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1C2-47FE-B81D-7F42E92B5F9C}"/>
                </c:ext>
              </c:extLst>
            </c:dLbl>
            <c:dLbl>
              <c:idx val="74"/>
              <c:layout>
                <c:manualLayout>
                  <c:x val="0"/>
                  <c:y val="-7.4083230439957723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1C2-47FE-B81D-7F42E92B5F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'F37-38'!$A$7:$B$81</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2017</c:v>
                  </c:pt>
                  <c:pt idx="12">
                    <c:v>2018</c:v>
                  </c:pt>
                  <c:pt idx="24">
                    <c:v>2019</c:v>
                  </c:pt>
                  <c:pt idx="36">
                    <c:v>2020</c:v>
                  </c:pt>
                  <c:pt idx="48">
                    <c:v>2021</c:v>
                  </c:pt>
                  <c:pt idx="60">
                    <c:v>2022</c:v>
                  </c:pt>
                  <c:pt idx="72">
                    <c:v>2023</c:v>
                  </c:pt>
                </c:lvl>
              </c:multiLvlStrCache>
            </c:multiLvlStrRef>
          </c:cat>
          <c:val>
            <c:numRef>
              <c:f>'F37-38'!$G$7:$G$81</c:f>
              <c:numCache>
                <c:formatCode>0.00</c:formatCode>
                <c:ptCount val="75"/>
                <c:pt idx="0">
                  <c:v>23.721493766215499</c:v>
                </c:pt>
                <c:pt idx="1">
                  <c:v>23.576967672849701</c:v>
                </c:pt>
                <c:pt idx="2">
                  <c:v>23.2654512229884</c:v>
                </c:pt>
                <c:pt idx="3">
                  <c:v>23.143335239829199</c:v>
                </c:pt>
                <c:pt idx="4">
                  <c:v>23.008536021449402</c:v>
                </c:pt>
                <c:pt idx="5">
                  <c:v>22.708189213375402</c:v>
                </c:pt>
                <c:pt idx="6">
                  <c:v>22.452662805628901</c:v>
                </c:pt>
                <c:pt idx="7">
                  <c:v>22.413530251738798</c:v>
                </c:pt>
                <c:pt idx="8">
                  <c:v>22.679625196153498</c:v>
                </c:pt>
                <c:pt idx="9">
                  <c:v>22.7917939318829</c:v>
                </c:pt>
                <c:pt idx="10">
                  <c:v>22.717469005927999</c:v>
                </c:pt>
                <c:pt idx="11">
                  <c:v>22.786912244843801</c:v>
                </c:pt>
                <c:pt idx="12">
                  <c:v>23.426811407372298</c:v>
                </c:pt>
                <c:pt idx="13">
                  <c:v>24.317859326391499</c:v>
                </c:pt>
                <c:pt idx="14">
                  <c:v>24.574802692318801</c:v>
                </c:pt>
                <c:pt idx="15">
                  <c:v>24.759433000074502</c:v>
                </c:pt>
                <c:pt idx="16">
                  <c:v>25.073842777707998</c:v>
                </c:pt>
                <c:pt idx="17">
                  <c:v>25.3498242615807</c:v>
                </c:pt>
                <c:pt idx="18">
                  <c:v>25.589730175009201</c:v>
                </c:pt>
                <c:pt idx="19">
                  <c:v>25.992277014977901</c:v>
                </c:pt>
                <c:pt idx="20">
                  <c:v>26.196829842487599</c:v>
                </c:pt>
                <c:pt idx="21">
                  <c:v>26.421233131194601</c:v>
                </c:pt>
                <c:pt idx="22">
                  <c:v>26.410622630087499</c:v>
                </c:pt>
                <c:pt idx="23">
                  <c:v>26.0869963397842</c:v>
                </c:pt>
                <c:pt idx="24">
                  <c:v>26.0782210016222</c:v>
                </c:pt>
                <c:pt idx="25">
                  <c:v>27.154040060577501</c:v>
                </c:pt>
                <c:pt idx="26">
                  <c:v>27.206749120951201</c:v>
                </c:pt>
                <c:pt idx="27">
                  <c:v>26.958180925696102</c:v>
                </c:pt>
                <c:pt idx="28">
                  <c:v>26.938422675766802</c:v>
                </c:pt>
                <c:pt idx="29">
                  <c:v>26.667455608475802</c:v>
                </c:pt>
                <c:pt idx="30">
                  <c:v>26.619544571576402</c:v>
                </c:pt>
                <c:pt idx="31">
                  <c:v>26.532706611183599</c:v>
                </c:pt>
                <c:pt idx="32">
                  <c:v>26.450540915607501</c:v>
                </c:pt>
                <c:pt idx="33">
                  <c:v>26.241019922766998</c:v>
                </c:pt>
                <c:pt idx="34">
                  <c:v>25.984035513578501</c:v>
                </c:pt>
                <c:pt idx="35">
                  <c:v>25.984801484048699</c:v>
                </c:pt>
                <c:pt idx="36">
                  <c:v>25.938540541760599</c:v>
                </c:pt>
                <c:pt idx="37">
                  <c:v>25.5968136472917</c:v>
                </c:pt>
                <c:pt idx="38">
                  <c:v>24.576042887352799</c:v>
                </c:pt>
                <c:pt idx="39">
                  <c:v>23.312294380054499</c:v>
                </c:pt>
                <c:pt idx="40">
                  <c:v>22.617927264423901</c:v>
                </c:pt>
                <c:pt idx="41">
                  <c:v>23.125228935692402</c:v>
                </c:pt>
                <c:pt idx="42">
                  <c:v>23.7404032097113</c:v>
                </c:pt>
                <c:pt idx="43">
                  <c:v>23.704732993009198</c:v>
                </c:pt>
                <c:pt idx="44">
                  <c:v>23.3394086148617</c:v>
                </c:pt>
                <c:pt idx="45">
                  <c:v>22.755085619286699</c:v>
                </c:pt>
                <c:pt idx="46">
                  <c:v>22.337191557567198</c:v>
                </c:pt>
                <c:pt idx="47">
                  <c:v>22.6093421008894</c:v>
                </c:pt>
                <c:pt idx="48">
                  <c:v>23.198740415272699</c:v>
                </c:pt>
                <c:pt idx="49">
                  <c:v>23.981353912162199</c:v>
                </c:pt>
                <c:pt idx="50">
                  <c:v>24.665379521081501</c:v>
                </c:pt>
                <c:pt idx="51">
                  <c:v>24.775615407966999</c:v>
                </c:pt>
                <c:pt idx="52">
                  <c:v>24.9165629268903</c:v>
                </c:pt>
                <c:pt idx="53">
                  <c:v>24.771209621305399</c:v>
                </c:pt>
                <c:pt idx="54">
                  <c:v>24.6224623363251</c:v>
                </c:pt>
                <c:pt idx="55">
                  <c:v>24.5698391708451</c:v>
                </c:pt>
                <c:pt idx="56">
                  <c:v>24.370268780101402</c:v>
                </c:pt>
                <c:pt idx="57">
                  <c:v>24.079552363672001</c:v>
                </c:pt>
                <c:pt idx="58">
                  <c:v>23.7588703596894</c:v>
                </c:pt>
                <c:pt idx="59">
                  <c:v>23.968647219809601</c:v>
                </c:pt>
                <c:pt idx="60">
                  <c:v>24.271854334631701</c:v>
                </c:pt>
                <c:pt idx="61">
                  <c:v>24.2507665013086</c:v>
                </c:pt>
                <c:pt idx="62">
                  <c:v>24.537268544142499</c:v>
                </c:pt>
                <c:pt idx="63">
                  <c:v>24.8458531163675</c:v>
                </c:pt>
                <c:pt idx="64">
                  <c:v>24.929912679312899</c:v>
                </c:pt>
                <c:pt idx="65">
                  <c:v>24.7959233555903</c:v>
                </c:pt>
                <c:pt idx="66">
                  <c:v>24.712239614566801</c:v>
                </c:pt>
                <c:pt idx="67">
                  <c:v>24.6175166210902</c:v>
                </c:pt>
                <c:pt idx="68">
                  <c:v>24.5073311587918</c:v>
                </c:pt>
                <c:pt idx="69">
                  <c:v>24.4404793312242</c:v>
                </c:pt>
                <c:pt idx="70">
                  <c:v>24.369288518422</c:v>
                </c:pt>
                <c:pt idx="71">
                  <c:v>24.194457874932102</c:v>
                </c:pt>
                <c:pt idx="72">
                  <c:v>24.121541813734702</c:v>
                </c:pt>
                <c:pt idx="73">
                  <c:v>23.873490325489598</c:v>
                </c:pt>
                <c:pt idx="74">
                  <c:v>23.968715240332099</c:v>
                </c:pt>
              </c:numCache>
            </c:numRef>
          </c:val>
          <c:smooth val="0"/>
          <c:extLst>
            <c:ext xmlns:c16="http://schemas.microsoft.com/office/drawing/2014/chart" uri="{C3380CC4-5D6E-409C-BE32-E72D297353CC}">
              <c16:uniqueId val="{0000003F-21C2-47FE-B81D-7F42E92B5F9C}"/>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21C2-47FE-B81D-7F42E92B5F9C}"/>
              </c:ext>
            </c:extLst>
          </c:dPt>
          <c:dPt>
            <c:idx val="1"/>
            <c:bubble3D val="0"/>
            <c:extLst>
              <c:ext xmlns:c16="http://schemas.microsoft.com/office/drawing/2014/chart" uri="{C3380CC4-5D6E-409C-BE32-E72D297353CC}">
                <c16:uniqueId val="{00000041-21C2-47FE-B81D-7F42E92B5F9C}"/>
              </c:ext>
            </c:extLst>
          </c:dPt>
          <c:dPt>
            <c:idx val="2"/>
            <c:bubble3D val="0"/>
            <c:extLst>
              <c:ext xmlns:c16="http://schemas.microsoft.com/office/drawing/2014/chart" uri="{C3380CC4-5D6E-409C-BE32-E72D297353CC}">
                <c16:uniqueId val="{00000042-21C2-47FE-B81D-7F42E92B5F9C}"/>
              </c:ext>
            </c:extLst>
          </c:dPt>
          <c:dPt>
            <c:idx val="3"/>
            <c:bubble3D val="0"/>
            <c:extLst>
              <c:ext xmlns:c16="http://schemas.microsoft.com/office/drawing/2014/chart" uri="{C3380CC4-5D6E-409C-BE32-E72D297353CC}">
                <c16:uniqueId val="{00000043-21C2-47FE-B81D-7F42E92B5F9C}"/>
              </c:ext>
            </c:extLst>
          </c:dPt>
          <c:dPt>
            <c:idx val="4"/>
            <c:bubble3D val="0"/>
            <c:extLst>
              <c:ext xmlns:c16="http://schemas.microsoft.com/office/drawing/2014/chart" uri="{C3380CC4-5D6E-409C-BE32-E72D297353CC}">
                <c16:uniqueId val="{00000044-21C2-47FE-B81D-7F42E92B5F9C}"/>
              </c:ext>
            </c:extLst>
          </c:dPt>
          <c:dPt>
            <c:idx val="5"/>
            <c:bubble3D val="0"/>
            <c:extLst>
              <c:ext xmlns:c16="http://schemas.microsoft.com/office/drawing/2014/chart" uri="{C3380CC4-5D6E-409C-BE32-E72D297353CC}">
                <c16:uniqueId val="{00000045-21C2-47FE-B81D-7F42E92B5F9C}"/>
              </c:ext>
            </c:extLst>
          </c:dPt>
          <c:dPt>
            <c:idx val="6"/>
            <c:bubble3D val="0"/>
            <c:extLst>
              <c:ext xmlns:c16="http://schemas.microsoft.com/office/drawing/2014/chart" uri="{C3380CC4-5D6E-409C-BE32-E72D297353CC}">
                <c16:uniqueId val="{00000046-21C2-47FE-B81D-7F42E92B5F9C}"/>
              </c:ext>
            </c:extLst>
          </c:dPt>
          <c:dPt>
            <c:idx val="7"/>
            <c:bubble3D val="0"/>
            <c:extLst>
              <c:ext xmlns:c16="http://schemas.microsoft.com/office/drawing/2014/chart" uri="{C3380CC4-5D6E-409C-BE32-E72D297353CC}">
                <c16:uniqueId val="{00000047-21C2-47FE-B81D-7F42E92B5F9C}"/>
              </c:ext>
            </c:extLst>
          </c:dPt>
          <c:dPt>
            <c:idx val="8"/>
            <c:bubble3D val="0"/>
            <c:extLst>
              <c:ext xmlns:c16="http://schemas.microsoft.com/office/drawing/2014/chart" uri="{C3380CC4-5D6E-409C-BE32-E72D297353CC}">
                <c16:uniqueId val="{00000048-21C2-47FE-B81D-7F42E92B5F9C}"/>
              </c:ext>
            </c:extLst>
          </c:dPt>
          <c:dPt>
            <c:idx val="9"/>
            <c:bubble3D val="0"/>
            <c:extLst>
              <c:ext xmlns:c16="http://schemas.microsoft.com/office/drawing/2014/chart" uri="{C3380CC4-5D6E-409C-BE32-E72D297353CC}">
                <c16:uniqueId val="{00000049-21C2-47FE-B81D-7F42E92B5F9C}"/>
              </c:ext>
            </c:extLst>
          </c:dPt>
          <c:dPt>
            <c:idx val="10"/>
            <c:bubble3D val="0"/>
            <c:extLst>
              <c:ext xmlns:c16="http://schemas.microsoft.com/office/drawing/2014/chart" uri="{C3380CC4-5D6E-409C-BE32-E72D297353CC}">
                <c16:uniqueId val="{0000004A-21C2-47FE-B81D-7F42E92B5F9C}"/>
              </c:ext>
            </c:extLst>
          </c:dPt>
          <c:dPt>
            <c:idx val="11"/>
            <c:bubble3D val="0"/>
            <c:extLst>
              <c:ext xmlns:c16="http://schemas.microsoft.com/office/drawing/2014/chart" uri="{C3380CC4-5D6E-409C-BE32-E72D297353CC}">
                <c16:uniqueId val="{0000004B-21C2-47FE-B81D-7F42E92B5F9C}"/>
              </c:ext>
            </c:extLst>
          </c:dPt>
          <c:dPt>
            <c:idx val="12"/>
            <c:bubble3D val="0"/>
            <c:extLst>
              <c:ext xmlns:c16="http://schemas.microsoft.com/office/drawing/2014/chart" uri="{C3380CC4-5D6E-409C-BE32-E72D297353CC}">
                <c16:uniqueId val="{0000004C-21C2-47FE-B81D-7F42E92B5F9C}"/>
              </c:ext>
            </c:extLst>
          </c:dPt>
          <c:dPt>
            <c:idx val="13"/>
            <c:bubble3D val="0"/>
            <c:extLst>
              <c:ext xmlns:c16="http://schemas.microsoft.com/office/drawing/2014/chart" uri="{C3380CC4-5D6E-409C-BE32-E72D297353CC}">
                <c16:uniqueId val="{0000004D-21C2-47FE-B81D-7F42E92B5F9C}"/>
              </c:ext>
            </c:extLst>
          </c:dPt>
          <c:dPt>
            <c:idx val="14"/>
            <c:bubble3D val="0"/>
            <c:extLst>
              <c:ext xmlns:c16="http://schemas.microsoft.com/office/drawing/2014/chart" uri="{C3380CC4-5D6E-409C-BE32-E72D297353CC}">
                <c16:uniqueId val="{0000004E-21C2-47FE-B81D-7F42E92B5F9C}"/>
              </c:ext>
            </c:extLst>
          </c:dPt>
          <c:dPt>
            <c:idx val="15"/>
            <c:bubble3D val="0"/>
            <c:extLst>
              <c:ext xmlns:c16="http://schemas.microsoft.com/office/drawing/2014/chart" uri="{C3380CC4-5D6E-409C-BE32-E72D297353CC}">
                <c16:uniqueId val="{0000004F-21C2-47FE-B81D-7F42E92B5F9C}"/>
              </c:ext>
            </c:extLst>
          </c:dPt>
          <c:dPt>
            <c:idx val="16"/>
            <c:bubble3D val="0"/>
            <c:extLst>
              <c:ext xmlns:c16="http://schemas.microsoft.com/office/drawing/2014/chart" uri="{C3380CC4-5D6E-409C-BE32-E72D297353CC}">
                <c16:uniqueId val="{00000050-21C2-47FE-B81D-7F42E92B5F9C}"/>
              </c:ext>
            </c:extLst>
          </c:dPt>
          <c:dPt>
            <c:idx val="17"/>
            <c:bubble3D val="0"/>
            <c:extLst>
              <c:ext xmlns:c16="http://schemas.microsoft.com/office/drawing/2014/chart" uri="{C3380CC4-5D6E-409C-BE32-E72D297353CC}">
                <c16:uniqueId val="{00000051-21C2-47FE-B81D-7F42E92B5F9C}"/>
              </c:ext>
            </c:extLst>
          </c:dPt>
          <c:dPt>
            <c:idx val="18"/>
            <c:bubble3D val="0"/>
            <c:extLst>
              <c:ext xmlns:c16="http://schemas.microsoft.com/office/drawing/2014/chart" uri="{C3380CC4-5D6E-409C-BE32-E72D297353CC}">
                <c16:uniqueId val="{00000052-21C2-47FE-B81D-7F42E92B5F9C}"/>
              </c:ext>
            </c:extLst>
          </c:dPt>
          <c:dPt>
            <c:idx val="19"/>
            <c:bubble3D val="0"/>
            <c:extLst>
              <c:ext xmlns:c16="http://schemas.microsoft.com/office/drawing/2014/chart" uri="{C3380CC4-5D6E-409C-BE32-E72D297353CC}">
                <c16:uniqueId val="{00000053-21C2-47FE-B81D-7F42E92B5F9C}"/>
              </c:ext>
            </c:extLst>
          </c:dPt>
          <c:dPt>
            <c:idx val="20"/>
            <c:bubble3D val="0"/>
            <c:extLst>
              <c:ext xmlns:c16="http://schemas.microsoft.com/office/drawing/2014/chart" uri="{C3380CC4-5D6E-409C-BE32-E72D297353CC}">
                <c16:uniqueId val="{00000054-21C2-47FE-B81D-7F42E92B5F9C}"/>
              </c:ext>
            </c:extLst>
          </c:dPt>
          <c:dPt>
            <c:idx val="21"/>
            <c:bubble3D val="0"/>
            <c:extLst>
              <c:ext xmlns:c16="http://schemas.microsoft.com/office/drawing/2014/chart" uri="{C3380CC4-5D6E-409C-BE32-E72D297353CC}">
                <c16:uniqueId val="{00000055-21C2-47FE-B81D-7F42E92B5F9C}"/>
              </c:ext>
            </c:extLst>
          </c:dPt>
          <c:dPt>
            <c:idx val="22"/>
            <c:bubble3D val="0"/>
            <c:extLst>
              <c:ext xmlns:c16="http://schemas.microsoft.com/office/drawing/2014/chart" uri="{C3380CC4-5D6E-409C-BE32-E72D297353CC}">
                <c16:uniqueId val="{00000056-21C2-47FE-B81D-7F42E92B5F9C}"/>
              </c:ext>
            </c:extLst>
          </c:dPt>
          <c:dPt>
            <c:idx val="23"/>
            <c:bubble3D val="0"/>
            <c:extLst>
              <c:ext xmlns:c16="http://schemas.microsoft.com/office/drawing/2014/chart" uri="{C3380CC4-5D6E-409C-BE32-E72D297353CC}">
                <c16:uniqueId val="{00000057-21C2-47FE-B81D-7F42E92B5F9C}"/>
              </c:ext>
            </c:extLst>
          </c:dPt>
          <c:dPt>
            <c:idx val="24"/>
            <c:bubble3D val="0"/>
            <c:extLst>
              <c:ext xmlns:c16="http://schemas.microsoft.com/office/drawing/2014/chart" uri="{C3380CC4-5D6E-409C-BE32-E72D297353CC}">
                <c16:uniqueId val="{00000058-21C2-47FE-B81D-7F42E92B5F9C}"/>
              </c:ext>
            </c:extLst>
          </c:dPt>
          <c:dPt>
            <c:idx val="25"/>
            <c:bubble3D val="0"/>
            <c:extLst>
              <c:ext xmlns:c16="http://schemas.microsoft.com/office/drawing/2014/chart" uri="{C3380CC4-5D6E-409C-BE32-E72D297353CC}">
                <c16:uniqueId val="{00000059-21C2-47FE-B81D-7F42E92B5F9C}"/>
              </c:ext>
            </c:extLst>
          </c:dPt>
          <c:dPt>
            <c:idx val="26"/>
            <c:bubble3D val="0"/>
            <c:extLst>
              <c:ext xmlns:c16="http://schemas.microsoft.com/office/drawing/2014/chart" uri="{C3380CC4-5D6E-409C-BE32-E72D297353CC}">
                <c16:uniqueId val="{0000005A-21C2-47FE-B81D-7F42E92B5F9C}"/>
              </c:ext>
            </c:extLst>
          </c:dPt>
          <c:dPt>
            <c:idx val="27"/>
            <c:bubble3D val="0"/>
            <c:extLst>
              <c:ext xmlns:c16="http://schemas.microsoft.com/office/drawing/2014/chart" uri="{C3380CC4-5D6E-409C-BE32-E72D297353CC}">
                <c16:uniqueId val="{0000005B-21C2-47FE-B81D-7F42E92B5F9C}"/>
              </c:ext>
            </c:extLst>
          </c:dPt>
          <c:dPt>
            <c:idx val="28"/>
            <c:bubble3D val="0"/>
            <c:extLst>
              <c:ext xmlns:c16="http://schemas.microsoft.com/office/drawing/2014/chart" uri="{C3380CC4-5D6E-409C-BE32-E72D297353CC}">
                <c16:uniqueId val="{0000005C-21C2-47FE-B81D-7F42E92B5F9C}"/>
              </c:ext>
            </c:extLst>
          </c:dPt>
          <c:dPt>
            <c:idx val="29"/>
            <c:bubble3D val="0"/>
            <c:extLst>
              <c:ext xmlns:c16="http://schemas.microsoft.com/office/drawing/2014/chart" uri="{C3380CC4-5D6E-409C-BE32-E72D297353CC}">
                <c16:uniqueId val="{0000005D-21C2-47FE-B81D-7F42E92B5F9C}"/>
              </c:ext>
            </c:extLst>
          </c:dPt>
          <c:dPt>
            <c:idx val="30"/>
            <c:bubble3D val="0"/>
            <c:extLst>
              <c:ext xmlns:c16="http://schemas.microsoft.com/office/drawing/2014/chart" uri="{C3380CC4-5D6E-409C-BE32-E72D297353CC}">
                <c16:uniqueId val="{0000005E-21C2-47FE-B81D-7F42E92B5F9C}"/>
              </c:ext>
            </c:extLst>
          </c:dPt>
          <c:dPt>
            <c:idx val="31"/>
            <c:bubble3D val="0"/>
            <c:extLst>
              <c:ext xmlns:c16="http://schemas.microsoft.com/office/drawing/2014/chart" uri="{C3380CC4-5D6E-409C-BE32-E72D297353CC}">
                <c16:uniqueId val="{0000005F-21C2-47FE-B81D-7F42E92B5F9C}"/>
              </c:ext>
            </c:extLst>
          </c:dPt>
          <c:dPt>
            <c:idx val="32"/>
            <c:bubble3D val="0"/>
            <c:extLst>
              <c:ext xmlns:c16="http://schemas.microsoft.com/office/drawing/2014/chart" uri="{C3380CC4-5D6E-409C-BE32-E72D297353CC}">
                <c16:uniqueId val="{00000060-21C2-47FE-B81D-7F42E92B5F9C}"/>
              </c:ext>
            </c:extLst>
          </c:dPt>
          <c:dPt>
            <c:idx val="33"/>
            <c:bubble3D val="0"/>
            <c:extLst>
              <c:ext xmlns:c16="http://schemas.microsoft.com/office/drawing/2014/chart" uri="{C3380CC4-5D6E-409C-BE32-E72D297353CC}">
                <c16:uniqueId val="{00000061-21C2-47FE-B81D-7F42E92B5F9C}"/>
              </c:ext>
            </c:extLst>
          </c:dPt>
          <c:dPt>
            <c:idx val="34"/>
            <c:bubble3D val="0"/>
            <c:extLst>
              <c:ext xmlns:c16="http://schemas.microsoft.com/office/drawing/2014/chart" uri="{C3380CC4-5D6E-409C-BE32-E72D297353CC}">
                <c16:uniqueId val="{00000062-21C2-47FE-B81D-7F42E92B5F9C}"/>
              </c:ext>
            </c:extLst>
          </c:dPt>
          <c:dPt>
            <c:idx val="35"/>
            <c:bubble3D val="0"/>
            <c:extLst>
              <c:ext xmlns:c16="http://schemas.microsoft.com/office/drawing/2014/chart" uri="{C3380CC4-5D6E-409C-BE32-E72D297353CC}">
                <c16:uniqueId val="{00000063-21C2-47FE-B81D-7F42E92B5F9C}"/>
              </c:ext>
            </c:extLst>
          </c:dPt>
          <c:dPt>
            <c:idx val="36"/>
            <c:bubble3D val="0"/>
            <c:extLst>
              <c:ext xmlns:c16="http://schemas.microsoft.com/office/drawing/2014/chart" uri="{C3380CC4-5D6E-409C-BE32-E72D297353CC}">
                <c16:uniqueId val="{00000064-21C2-47FE-B81D-7F42E92B5F9C}"/>
              </c:ext>
            </c:extLst>
          </c:dPt>
          <c:dPt>
            <c:idx val="37"/>
            <c:bubble3D val="0"/>
            <c:extLst>
              <c:ext xmlns:c16="http://schemas.microsoft.com/office/drawing/2014/chart" uri="{C3380CC4-5D6E-409C-BE32-E72D297353CC}">
                <c16:uniqueId val="{00000065-21C2-47FE-B81D-7F42E92B5F9C}"/>
              </c:ext>
            </c:extLst>
          </c:dPt>
          <c:dPt>
            <c:idx val="38"/>
            <c:bubble3D val="0"/>
            <c:extLst>
              <c:ext xmlns:c16="http://schemas.microsoft.com/office/drawing/2014/chart" uri="{C3380CC4-5D6E-409C-BE32-E72D297353CC}">
                <c16:uniqueId val="{00000066-21C2-47FE-B81D-7F42E92B5F9C}"/>
              </c:ext>
            </c:extLst>
          </c:dPt>
          <c:dPt>
            <c:idx val="39"/>
            <c:bubble3D val="0"/>
            <c:extLst>
              <c:ext xmlns:c16="http://schemas.microsoft.com/office/drawing/2014/chart" uri="{C3380CC4-5D6E-409C-BE32-E72D297353CC}">
                <c16:uniqueId val="{00000067-21C2-47FE-B81D-7F42E92B5F9C}"/>
              </c:ext>
            </c:extLst>
          </c:dPt>
          <c:dPt>
            <c:idx val="40"/>
            <c:bubble3D val="0"/>
            <c:extLst>
              <c:ext xmlns:c16="http://schemas.microsoft.com/office/drawing/2014/chart" uri="{C3380CC4-5D6E-409C-BE32-E72D297353CC}">
                <c16:uniqueId val="{00000068-21C2-47FE-B81D-7F42E92B5F9C}"/>
              </c:ext>
            </c:extLst>
          </c:dPt>
          <c:dPt>
            <c:idx val="41"/>
            <c:bubble3D val="0"/>
            <c:extLst>
              <c:ext xmlns:c16="http://schemas.microsoft.com/office/drawing/2014/chart" uri="{C3380CC4-5D6E-409C-BE32-E72D297353CC}">
                <c16:uniqueId val="{00000069-21C2-47FE-B81D-7F42E92B5F9C}"/>
              </c:ext>
            </c:extLst>
          </c:dPt>
          <c:dPt>
            <c:idx val="42"/>
            <c:bubble3D val="0"/>
            <c:extLst>
              <c:ext xmlns:c16="http://schemas.microsoft.com/office/drawing/2014/chart" uri="{C3380CC4-5D6E-409C-BE32-E72D297353CC}">
                <c16:uniqueId val="{0000006A-21C2-47FE-B81D-7F42E92B5F9C}"/>
              </c:ext>
            </c:extLst>
          </c:dPt>
          <c:dPt>
            <c:idx val="43"/>
            <c:bubble3D val="0"/>
            <c:extLst>
              <c:ext xmlns:c16="http://schemas.microsoft.com/office/drawing/2014/chart" uri="{C3380CC4-5D6E-409C-BE32-E72D297353CC}">
                <c16:uniqueId val="{0000006B-21C2-47FE-B81D-7F42E92B5F9C}"/>
              </c:ext>
            </c:extLst>
          </c:dPt>
          <c:dPt>
            <c:idx val="44"/>
            <c:bubble3D val="0"/>
            <c:extLst>
              <c:ext xmlns:c16="http://schemas.microsoft.com/office/drawing/2014/chart" uri="{C3380CC4-5D6E-409C-BE32-E72D297353CC}">
                <c16:uniqueId val="{0000006C-21C2-47FE-B81D-7F42E92B5F9C}"/>
              </c:ext>
            </c:extLst>
          </c:dPt>
          <c:dPt>
            <c:idx val="45"/>
            <c:bubble3D val="0"/>
            <c:extLst>
              <c:ext xmlns:c16="http://schemas.microsoft.com/office/drawing/2014/chart" uri="{C3380CC4-5D6E-409C-BE32-E72D297353CC}">
                <c16:uniqueId val="{0000006D-21C2-47FE-B81D-7F42E92B5F9C}"/>
              </c:ext>
            </c:extLst>
          </c:dPt>
          <c:dPt>
            <c:idx val="46"/>
            <c:bubble3D val="0"/>
            <c:extLst>
              <c:ext xmlns:c16="http://schemas.microsoft.com/office/drawing/2014/chart" uri="{C3380CC4-5D6E-409C-BE32-E72D297353CC}">
                <c16:uniqueId val="{0000006E-21C2-47FE-B81D-7F42E92B5F9C}"/>
              </c:ext>
            </c:extLst>
          </c:dPt>
          <c:dPt>
            <c:idx val="47"/>
            <c:bubble3D val="0"/>
            <c:extLst>
              <c:ext xmlns:c16="http://schemas.microsoft.com/office/drawing/2014/chart" uri="{C3380CC4-5D6E-409C-BE32-E72D297353CC}">
                <c16:uniqueId val="{0000006F-21C2-47FE-B81D-7F42E92B5F9C}"/>
              </c:ext>
            </c:extLst>
          </c:dPt>
          <c:dPt>
            <c:idx val="48"/>
            <c:bubble3D val="0"/>
            <c:extLst>
              <c:ext xmlns:c16="http://schemas.microsoft.com/office/drawing/2014/chart" uri="{C3380CC4-5D6E-409C-BE32-E72D297353CC}">
                <c16:uniqueId val="{00000070-21C2-47FE-B81D-7F42E92B5F9C}"/>
              </c:ext>
            </c:extLst>
          </c:dPt>
          <c:dPt>
            <c:idx val="49"/>
            <c:bubble3D val="0"/>
            <c:extLst>
              <c:ext xmlns:c16="http://schemas.microsoft.com/office/drawing/2014/chart" uri="{C3380CC4-5D6E-409C-BE32-E72D297353CC}">
                <c16:uniqueId val="{00000071-21C2-47FE-B81D-7F42E92B5F9C}"/>
              </c:ext>
            </c:extLst>
          </c:dPt>
          <c:dPt>
            <c:idx val="50"/>
            <c:bubble3D val="0"/>
            <c:extLst>
              <c:ext xmlns:c16="http://schemas.microsoft.com/office/drawing/2014/chart" uri="{C3380CC4-5D6E-409C-BE32-E72D297353CC}">
                <c16:uniqueId val="{00000072-21C2-47FE-B81D-7F42E92B5F9C}"/>
              </c:ext>
            </c:extLst>
          </c:dPt>
          <c:dPt>
            <c:idx val="51"/>
            <c:bubble3D val="0"/>
            <c:extLst>
              <c:ext xmlns:c16="http://schemas.microsoft.com/office/drawing/2014/chart" uri="{C3380CC4-5D6E-409C-BE32-E72D297353CC}">
                <c16:uniqueId val="{00000073-21C2-47FE-B81D-7F42E92B5F9C}"/>
              </c:ext>
            </c:extLst>
          </c:dPt>
          <c:dPt>
            <c:idx val="52"/>
            <c:bubble3D val="0"/>
            <c:extLst>
              <c:ext xmlns:c16="http://schemas.microsoft.com/office/drawing/2014/chart" uri="{C3380CC4-5D6E-409C-BE32-E72D297353CC}">
                <c16:uniqueId val="{00000074-21C2-47FE-B81D-7F42E92B5F9C}"/>
              </c:ext>
            </c:extLst>
          </c:dPt>
          <c:dPt>
            <c:idx val="53"/>
            <c:bubble3D val="0"/>
            <c:extLst>
              <c:ext xmlns:c16="http://schemas.microsoft.com/office/drawing/2014/chart" uri="{C3380CC4-5D6E-409C-BE32-E72D297353CC}">
                <c16:uniqueId val="{00000075-21C2-47FE-B81D-7F42E92B5F9C}"/>
              </c:ext>
            </c:extLst>
          </c:dPt>
          <c:dPt>
            <c:idx val="54"/>
            <c:bubble3D val="0"/>
            <c:extLst>
              <c:ext xmlns:c16="http://schemas.microsoft.com/office/drawing/2014/chart" uri="{C3380CC4-5D6E-409C-BE32-E72D297353CC}">
                <c16:uniqueId val="{00000076-21C2-47FE-B81D-7F42E92B5F9C}"/>
              </c:ext>
            </c:extLst>
          </c:dPt>
          <c:dPt>
            <c:idx val="55"/>
            <c:bubble3D val="0"/>
            <c:extLst>
              <c:ext xmlns:c16="http://schemas.microsoft.com/office/drawing/2014/chart" uri="{C3380CC4-5D6E-409C-BE32-E72D297353CC}">
                <c16:uniqueId val="{00000077-21C2-47FE-B81D-7F42E92B5F9C}"/>
              </c:ext>
            </c:extLst>
          </c:dPt>
          <c:dPt>
            <c:idx val="56"/>
            <c:bubble3D val="0"/>
            <c:extLst>
              <c:ext xmlns:c16="http://schemas.microsoft.com/office/drawing/2014/chart" uri="{C3380CC4-5D6E-409C-BE32-E72D297353CC}">
                <c16:uniqueId val="{00000078-21C2-47FE-B81D-7F42E92B5F9C}"/>
              </c:ext>
            </c:extLst>
          </c:dPt>
          <c:dPt>
            <c:idx val="59"/>
            <c:bubble3D val="0"/>
            <c:extLst>
              <c:ext xmlns:c16="http://schemas.microsoft.com/office/drawing/2014/chart" uri="{C3380CC4-5D6E-409C-BE32-E72D297353CC}">
                <c16:uniqueId val="{00000079-21C2-47FE-B81D-7F42E92B5F9C}"/>
              </c:ext>
            </c:extLst>
          </c:dPt>
          <c:dPt>
            <c:idx val="60"/>
            <c:bubble3D val="0"/>
            <c:extLst>
              <c:ext xmlns:c16="http://schemas.microsoft.com/office/drawing/2014/chart" uri="{C3380CC4-5D6E-409C-BE32-E72D297353CC}">
                <c16:uniqueId val="{0000007A-21C2-47FE-B81D-7F42E92B5F9C}"/>
              </c:ext>
            </c:extLst>
          </c:dPt>
          <c:dPt>
            <c:idx val="62"/>
            <c:bubble3D val="0"/>
            <c:extLst>
              <c:ext xmlns:c16="http://schemas.microsoft.com/office/drawing/2014/chart" uri="{C3380CC4-5D6E-409C-BE32-E72D297353CC}">
                <c16:uniqueId val="{0000007B-21C2-47FE-B81D-7F42E92B5F9C}"/>
              </c:ext>
            </c:extLst>
          </c:dPt>
          <c:dPt>
            <c:idx val="71"/>
            <c:bubble3D val="0"/>
            <c:extLst>
              <c:ext xmlns:c16="http://schemas.microsoft.com/office/drawing/2014/chart" uri="{C3380CC4-5D6E-409C-BE32-E72D297353CC}">
                <c16:uniqueId val="{0000007C-21C2-47FE-B81D-7F42E92B5F9C}"/>
              </c:ext>
            </c:extLst>
          </c:dPt>
          <c:dPt>
            <c:idx val="72"/>
            <c:bubble3D val="0"/>
            <c:extLst>
              <c:ext xmlns:c16="http://schemas.microsoft.com/office/drawing/2014/chart" uri="{C3380CC4-5D6E-409C-BE32-E72D297353CC}">
                <c16:uniqueId val="{0000007D-21C2-47FE-B81D-7F42E92B5F9C}"/>
              </c:ext>
            </c:extLst>
          </c:dPt>
          <c:dPt>
            <c:idx val="74"/>
            <c:bubble3D val="0"/>
            <c:extLst>
              <c:ext xmlns:c16="http://schemas.microsoft.com/office/drawing/2014/chart" uri="{C3380CC4-5D6E-409C-BE32-E72D297353CC}">
                <c16:uniqueId val="{0000007E-21C2-47FE-B81D-7F42E92B5F9C}"/>
              </c:ext>
            </c:extLst>
          </c:dPt>
          <c:dLbls>
            <c:dLbl>
              <c:idx val="2"/>
              <c:layout>
                <c:manualLayout>
                  <c:x val="-1.4966332485914559E-2"/>
                  <c:y val="0.10583318634279675"/>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21C2-47FE-B81D-7F42E92B5F9C}"/>
                </c:ext>
              </c:extLst>
            </c:dLbl>
            <c:dLbl>
              <c:idx val="14"/>
              <c:layout>
                <c:manualLayout>
                  <c:x val="0"/>
                  <c:y val="8.113877619614411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21C2-47FE-B81D-7F42E92B5F9C}"/>
                </c:ext>
              </c:extLst>
            </c:dLbl>
            <c:dLbl>
              <c:idx val="26"/>
              <c:layout>
                <c:manualLayout>
                  <c:x val="-2.1380474979877944E-3"/>
                  <c:y val="6.3499911805678017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21C2-47FE-B81D-7F42E92B5F9C}"/>
                </c:ext>
              </c:extLst>
            </c:dLbl>
            <c:dLbl>
              <c:idx val="38"/>
              <c:layout>
                <c:manualLayout>
                  <c:x val="-8.5521899919511771E-2"/>
                  <c:y val="2.4694410146652575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21C2-47FE-B81D-7F42E92B5F9C}"/>
                </c:ext>
              </c:extLst>
            </c:dLbl>
            <c:dLbl>
              <c:idx val="50"/>
              <c:layout>
                <c:manualLayout>
                  <c:x val="2.1380474979877159E-3"/>
                  <c:y val="8.1138776196144166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21C2-47FE-B81D-7F42E92B5F9C}"/>
                </c:ext>
              </c:extLst>
            </c:dLbl>
            <c:dLbl>
              <c:idx val="62"/>
              <c:layout>
                <c:manualLayout>
                  <c:x val="6.4141424939633826E-3"/>
                  <c:y val="6.3499911805678044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21C2-47FE-B81D-7F42E92B5F9C}"/>
                </c:ext>
              </c:extLst>
            </c:dLbl>
            <c:dLbl>
              <c:idx val="74"/>
              <c:layout>
                <c:manualLayout>
                  <c:x val="0"/>
                  <c:y val="6.3499911805678044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21C2-47FE-B81D-7F42E92B5F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'F37-38'!$H$7:$H$81</c:f>
              <c:numCache>
                <c:formatCode>0.00</c:formatCode>
                <c:ptCount val="75"/>
                <c:pt idx="0">
                  <c:v>23.419477840817201</c:v>
                </c:pt>
                <c:pt idx="1">
                  <c:v>23.273037715864799</c:v>
                </c:pt>
                <c:pt idx="2">
                  <c:v>22.974213719809601</c:v>
                </c:pt>
                <c:pt idx="3">
                  <c:v>22.8564789254009</c:v>
                </c:pt>
                <c:pt idx="4">
                  <c:v>22.724485386642701</c:v>
                </c:pt>
                <c:pt idx="5">
                  <c:v>22.430567101469698</c:v>
                </c:pt>
                <c:pt idx="6">
                  <c:v>22.1737020516067</c:v>
                </c:pt>
                <c:pt idx="7">
                  <c:v>22.135049211918499</c:v>
                </c:pt>
                <c:pt idx="8">
                  <c:v>22.4037098770693</c:v>
                </c:pt>
                <c:pt idx="9">
                  <c:v>22.517439809940399</c:v>
                </c:pt>
                <c:pt idx="10">
                  <c:v>22.450792729267899</c:v>
                </c:pt>
                <c:pt idx="11">
                  <c:v>22.525411365418901</c:v>
                </c:pt>
                <c:pt idx="12">
                  <c:v>23.1110499992757</c:v>
                </c:pt>
                <c:pt idx="13">
                  <c:v>23.881892482383002</c:v>
                </c:pt>
                <c:pt idx="14">
                  <c:v>24.118343750861701</c:v>
                </c:pt>
                <c:pt idx="15">
                  <c:v>24.317675792762401</c:v>
                </c:pt>
                <c:pt idx="16">
                  <c:v>24.562020310278999</c:v>
                </c:pt>
                <c:pt idx="17">
                  <c:v>24.771994140960199</c:v>
                </c:pt>
                <c:pt idx="18">
                  <c:v>25.099947274546899</c:v>
                </c:pt>
                <c:pt idx="19">
                  <c:v>25.609679659153802</c:v>
                </c:pt>
                <c:pt idx="20">
                  <c:v>25.853988749881498</c:v>
                </c:pt>
                <c:pt idx="21">
                  <c:v>26.0867776427237</c:v>
                </c:pt>
                <c:pt idx="22">
                  <c:v>26.081467722879299</c:v>
                </c:pt>
                <c:pt idx="23">
                  <c:v>25.749305279426601</c:v>
                </c:pt>
                <c:pt idx="24">
                  <c:v>25.6303827264259</c:v>
                </c:pt>
                <c:pt idx="25">
                  <c:v>26.675840509806299</c:v>
                </c:pt>
                <c:pt idx="26">
                  <c:v>26.713142351345301</c:v>
                </c:pt>
                <c:pt idx="27">
                  <c:v>26.455790398887</c:v>
                </c:pt>
                <c:pt idx="28">
                  <c:v>26.423448072968998</c:v>
                </c:pt>
                <c:pt idx="29">
                  <c:v>26.151869323502499</c:v>
                </c:pt>
                <c:pt idx="30">
                  <c:v>26.159066782955101</c:v>
                </c:pt>
                <c:pt idx="31">
                  <c:v>26.1303013009355</c:v>
                </c:pt>
                <c:pt idx="32">
                  <c:v>26.1254966600758</c:v>
                </c:pt>
                <c:pt idx="33">
                  <c:v>25.902770750195199</c:v>
                </c:pt>
                <c:pt idx="34">
                  <c:v>25.677574441650101</c:v>
                </c:pt>
                <c:pt idx="35">
                  <c:v>25.7088943620276</c:v>
                </c:pt>
                <c:pt idx="36">
                  <c:v>25.665389077497299</c:v>
                </c:pt>
                <c:pt idx="37">
                  <c:v>25.2489893510907</c:v>
                </c:pt>
                <c:pt idx="38">
                  <c:v>24.2474509228913</c:v>
                </c:pt>
                <c:pt idx="39">
                  <c:v>23.097233900342701</c:v>
                </c:pt>
                <c:pt idx="40">
                  <c:v>22.454495940129</c:v>
                </c:pt>
                <c:pt idx="41">
                  <c:v>23.004141500763801</c:v>
                </c:pt>
                <c:pt idx="42">
                  <c:v>23.534579791933702</c:v>
                </c:pt>
                <c:pt idx="43">
                  <c:v>23.451231465700001</c:v>
                </c:pt>
                <c:pt idx="44">
                  <c:v>23.0382283857688</c:v>
                </c:pt>
                <c:pt idx="45">
                  <c:v>22.497236016733801</c:v>
                </c:pt>
                <c:pt idx="46">
                  <c:v>22.1757293277646</c:v>
                </c:pt>
                <c:pt idx="47">
                  <c:v>22.5029111904066</c:v>
                </c:pt>
                <c:pt idx="48">
                  <c:v>23.148396730947901</c:v>
                </c:pt>
                <c:pt idx="49">
                  <c:v>24.015159028679101</c:v>
                </c:pt>
                <c:pt idx="50">
                  <c:v>24.601792291858899</c:v>
                </c:pt>
                <c:pt idx="51">
                  <c:v>24.6606378343008</c:v>
                </c:pt>
                <c:pt idx="52">
                  <c:v>24.765700136543099</c:v>
                </c:pt>
                <c:pt idx="53">
                  <c:v>24.688511715454698</c:v>
                </c:pt>
                <c:pt idx="54">
                  <c:v>24.547409803763099</c:v>
                </c:pt>
                <c:pt idx="55">
                  <c:v>24.558742060993399</c:v>
                </c:pt>
                <c:pt idx="56">
                  <c:v>24.339065535586801</c:v>
                </c:pt>
                <c:pt idx="57">
                  <c:v>24.117930905130201</c:v>
                </c:pt>
                <c:pt idx="58">
                  <c:v>23.772350710741801</c:v>
                </c:pt>
                <c:pt idx="59">
                  <c:v>23.881037276114601</c:v>
                </c:pt>
                <c:pt idx="60">
                  <c:v>24.113768475589399</c:v>
                </c:pt>
                <c:pt idx="61">
                  <c:v>24.093810708145199</c:v>
                </c:pt>
                <c:pt idx="62">
                  <c:v>24.283399205572401</c:v>
                </c:pt>
                <c:pt idx="63">
                  <c:v>24.586595517238599</c:v>
                </c:pt>
                <c:pt idx="64">
                  <c:v>24.710464030918502</c:v>
                </c:pt>
                <c:pt idx="65">
                  <c:v>24.598986048826301</c:v>
                </c:pt>
                <c:pt idx="66">
                  <c:v>24.493418488118799</c:v>
                </c:pt>
                <c:pt idx="67">
                  <c:v>24.400636005801001</c:v>
                </c:pt>
                <c:pt idx="68">
                  <c:v>24.2916989661381</c:v>
                </c:pt>
                <c:pt idx="69">
                  <c:v>24.2348490177658</c:v>
                </c:pt>
                <c:pt idx="70">
                  <c:v>24.185100344438201</c:v>
                </c:pt>
                <c:pt idx="71">
                  <c:v>24.0202160582296</c:v>
                </c:pt>
                <c:pt idx="72">
                  <c:v>23.937764994865301</c:v>
                </c:pt>
                <c:pt idx="73">
                  <c:v>23.694457540728401</c:v>
                </c:pt>
                <c:pt idx="74">
                  <c:v>23.716998445227802</c:v>
                </c:pt>
              </c:numCache>
            </c:numRef>
          </c:val>
          <c:smooth val="0"/>
          <c:extLst>
            <c:ext xmlns:c16="http://schemas.microsoft.com/office/drawing/2014/chart" uri="{C3380CC4-5D6E-409C-BE32-E72D297353CC}">
              <c16:uniqueId val="{0000007F-21C2-47FE-B81D-7F42E92B5F9C}"/>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2067491209512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AA38-415F-8D9A-50EAB6854F7C}"/>
              </c:ext>
            </c:extLst>
          </c:dPt>
          <c:dPt>
            <c:idx val="1"/>
            <c:bubble3D val="0"/>
            <c:extLst>
              <c:ext xmlns:c16="http://schemas.microsoft.com/office/drawing/2014/chart" uri="{C3380CC4-5D6E-409C-BE32-E72D297353CC}">
                <c16:uniqueId val="{00000001-AA38-415F-8D9A-50EAB6854F7C}"/>
              </c:ext>
            </c:extLst>
          </c:dPt>
          <c:dPt>
            <c:idx val="2"/>
            <c:bubble3D val="0"/>
            <c:extLst>
              <c:ext xmlns:c16="http://schemas.microsoft.com/office/drawing/2014/chart" uri="{C3380CC4-5D6E-409C-BE32-E72D297353CC}">
                <c16:uniqueId val="{00000002-AA38-415F-8D9A-50EAB6854F7C}"/>
              </c:ext>
            </c:extLst>
          </c:dPt>
          <c:dPt>
            <c:idx val="3"/>
            <c:bubble3D val="0"/>
            <c:extLst>
              <c:ext xmlns:c16="http://schemas.microsoft.com/office/drawing/2014/chart" uri="{C3380CC4-5D6E-409C-BE32-E72D297353CC}">
                <c16:uniqueId val="{00000003-AA38-415F-8D9A-50EAB6854F7C}"/>
              </c:ext>
            </c:extLst>
          </c:dPt>
          <c:dPt>
            <c:idx val="4"/>
            <c:bubble3D val="0"/>
            <c:extLst>
              <c:ext xmlns:c16="http://schemas.microsoft.com/office/drawing/2014/chart" uri="{C3380CC4-5D6E-409C-BE32-E72D297353CC}">
                <c16:uniqueId val="{00000004-AA38-415F-8D9A-50EAB6854F7C}"/>
              </c:ext>
            </c:extLst>
          </c:dPt>
          <c:dPt>
            <c:idx val="5"/>
            <c:bubble3D val="0"/>
            <c:extLst>
              <c:ext xmlns:c16="http://schemas.microsoft.com/office/drawing/2014/chart" uri="{C3380CC4-5D6E-409C-BE32-E72D297353CC}">
                <c16:uniqueId val="{00000005-AA38-415F-8D9A-50EAB6854F7C}"/>
              </c:ext>
            </c:extLst>
          </c:dPt>
          <c:dPt>
            <c:idx val="6"/>
            <c:bubble3D val="0"/>
            <c:extLst>
              <c:ext xmlns:c16="http://schemas.microsoft.com/office/drawing/2014/chart" uri="{C3380CC4-5D6E-409C-BE32-E72D297353CC}">
                <c16:uniqueId val="{00000006-AA38-415F-8D9A-50EAB6854F7C}"/>
              </c:ext>
            </c:extLst>
          </c:dPt>
          <c:dPt>
            <c:idx val="7"/>
            <c:bubble3D val="0"/>
            <c:extLst>
              <c:ext xmlns:c16="http://schemas.microsoft.com/office/drawing/2014/chart" uri="{C3380CC4-5D6E-409C-BE32-E72D297353CC}">
                <c16:uniqueId val="{00000007-AA38-415F-8D9A-50EAB6854F7C}"/>
              </c:ext>
            </c:extLst>
          </c:dPt>
          <c:dPt>
            <c:idx val="8"/>
            <c:bubble3D val="0"/>
            <c:extLst>
              <c:ext xmlns:c16="http://schemas.microsoft.com/office/drawing/2014/chart" uri="{C3380CC4-5D6E-409C-BE32-E72D297353CC}">
                <c16:uniqueId val="{00000008-AA38-415F-8D9A-50EAB6854F7C}"/>
              </c:ext>
            </c:extLst>
          </c:dPt>
          <c:dPt>
            <c:idx val="9"/>
            <c:bubble3D val="0"/>
            <c:extLst>
              <c:ext xmlns:c16="http://schemas.microsoft.com/office/drawing/2014/chart" uri="{C3380CC4-5D6E-409C-BE32-E72D297353CC}">
                <c16:uniqueId val="{00000009-AA38-415F-8D9A-50EAB6854F7C}"/>
              </c:ext>
            </c:extLst>
          </c:dPt>
          <c:dPt>
            <c:idx val="10"/>
            <c:bubble3D val="0"/>
            <c:extLst>
              <c:ext xmlns:c16="http://schemas.microsoft.com/office/drawing/2014/chart" uri="{C3380CC4-5D6E-409C-BE32-E72D297353CC}">
                <c16:uniqueId val="{0000000A-AA38-415F-8D9A-50EAB6854F7C}"/>
              </c:ext>
            </c:extLst>
          </c:dPt>
          <c:dPt>
            <c:idx val="11"/>
            <c:bubble3D val="0"/>
            <c:extLst>
              <c:ext xmlns:c16="http://schemas.microsoft.com/office/drawing/2014/chart" uri="{C3380CC4-5D6E-409C-BE32-E72D297353CC}">
                <c16:uniqueId val="{0000000B-AA38-415F-8D9A-50EAB6854F7C}"/>
              </c:ext>
            </c:extLst>
          </c:dPt>
          <c:dPt>
            <c:idx val="12"/>
            <c:bubble3D val="0"/>
            <c:extLst>
              <c:ext xmlns:c16="http://schemas.microsoft.com/office/drawing/2014/chart" uri="{C3380CC4-5D6E-409C-BE32-E72D297353CC}">
                <c16:uniqueId val="{0000000C-AA38-415F-8D9A-50EAB6854F7C}"/>
              </c:ext>
            </c:extLst>
          </c:dPt>
          <c:dPt>
            <c:idx val="13"/>
            <c:bubble3D val="0"/>
            <c:extLst>
              <c:ext xmlns:c16="http://schemas.microsoft.com/office/drawing/2014/chart" uri="{C3380CC4-5D6E-409C-BE32-E72D297353CC}">
                <c16:uniqueId val="{0000000D-AA38-415F-8D9A-50EAB6854F7C}"/>
              </c:ext>
            </c:extLst>
          </c:dPt>
          <c:dPt>
            <c:idx val="14"/>
            <c:bubble3D val="0"/>
            <c:extLst>
              <c:ext xmlns:c16="http://schemas.microsoft.com/office/drawing/2014/chart" uri="{C3380CC4-5D6E-409C-BE32-E72D297353CC}">
                <c16:uniqueId val="{0000000E-AA38-415F-8D9A-50EAB6854F7C}"/>
              </c:ext>
            </c:extLst>
          </c:dPt>
          <c:dPt>
            <c:idx val="15"/>
            <c:bubble3D val="0"/>
            <c:extLst>
              <c:ext xmlns:c16="http://schemas.microsoft.com/office/drawing/2014/chart" uri="{C3380CC4-5D6E-409C-BE32-E72D297353CC}">
                <c16:uniqueId val="{0000000F-AA38-415F-8D9A-50EAB6854F7C}"/>
              </c:ext>
            </c:extLst>
          </c:dPt>
          <c:dPt>
            <c:idx val="16"/>
            <c:bubble3D val="0"/>
            <c:extLst>
              <c:ext xmlns:c16="http://schemas.microsoft.com/office/drawing/2014/chart" uri="{C3380CC4-5D6E-409C-BE32-E72D297353CC}">
                <c16:uniqueId val="{00000010-AA38-415F-8D9A-50EAB6854F7C}"/>
              </c:ext>
            </c:extLst>
          </c:dPt>
          <c:dPt>
            <c:idx val="17"/>
            <c:bubble3D val="0"/>
            <c:extLst>
              <c:ext xmlns:c16="http://schemas.microsoft.com/office/drawing/2014/chart" uri="{C3380CC4-5D6E-409C-BE32-E72D297353CC}">
                <c16:uniqueId val="{00000011-AA38-415F-8D9A-50EAB6854F7C}"/>
              </c:ext>
            </c:extLst>
          </c:dPt>
          <c:dPt>
            <c:idx val="18"/>
            <c:bubble3D val="0"/>
            <c:extLst>
              <c:ext xmlns:c16="http://schemas.microsoft.com/office/drawing/2014/chart" uri="{C3380CC4-5D6E-409C-BE32-E72D297353CC}">
                <c16:uniqueId val="{00000012-AA38-415F-8D9A-50EAB6854F7C}"/>
              </c:ext>
            </c:extLst>
          </c:dPt>
          <c:dPt>
            <c:idx val="19"/>
            <c:bubble3D val="0"/>
            <c:extLst>
              <c:ext xmlns:c16="http://schemas.microsoft.com/office/drawing/2014/chart" uri="{C3380CC4-5D6E-409C-BE32-E72D297353CC}">
                <c16:uniqueId val="{00000013-AA38-415F-8D9A-50EAB6854F7C}"/>
              </c:ext>
            </c:extLst>
          </c:dPt>
          <c:dPt>
            <c:idx val="20"/>
            <c:bubble3D val="0"/>
            <c:extLst>
              <c:ext xmlns:c16="http://schemas.microsoft.com/office/drawing/2014/chart" uri="{C3380CC4-5D6E-409C-BE32-E72D297353CC}">
                <c16:uniqueId val="{00000014-AA38-415F-8D9A-50EAB6854F7C}"/>
              </c:ext>
            </c:extLst>
          </c:dPt>
          <c:dPt>
            <c:idx val="21"/>
            <c:bubble3D val="0"/>
            <c:extLst>
              <c:ext xmlns:c16="http://schemas.microsoft.com/office/drawing/2014/chart" uri="{C3380CC4-5D6E-409C-BE32-E72D297353CC}">
                <c16:uniqueId val="{00000015-AA38-415F-8D9A-50EAB6854F7C}"/>
              </c:ext>
            </c:extLst>
          </c:dPt>
          <c:dPt>
            <c:idx val="22"/>
            <c:bubble3D val="0"/>
            <c:extLst>
              <c:ext xmlns:c16="http://schemas.microsoft.com/office/drawing/2014/chart" uri="{C3380CC4-5D6E-409C-BE32-E72D297353CC}">
                <c16:uniqueId val="{00000016-AA38-415F-8D9A-50EAB6854F7C}"/>
              </c:ext>
            </c:extLst>
          </c:dPt>
          <c:dPt>
            <c:idx val="23"/>
            <c:bubble3D val="0"/>
            <c:extLst>
              <c:ext xmlns:c16="http://schemas.microsoft.com/office/drawing/2014/chart" uri="{C3380CC4-5D6E-409C-BE32-E72D297353CC}">
                <c16:uniqueId val="{00000017-AA38-415F-8D9A-50EAB6854F7C}"/>
              </c:ext>
            </c:extLst>
          </c:dPt>
          <c:dPt>
            <c:idx val="24"/>
            <c:bubble3D val="0"/>
            <c:extLst>
              <c:ext xmlns:c16="http://schemas.microsoft.com/office/drawing/2014/chart" uri="{C3380CC4-5D6E-409C-BE32-E72D297353CC}">
                <c16:uniqueId val="{00000018-AA38-415F-8D9A-50EAB6854F7C}"/>
              </c:ext>
            </c:extLst>
          </c:dPt>
          <c:dPt>
            <c:idx val="25"/>
            <c:bubble3D val="0"/>
            <c:extLst>
              <c:ext xmlns:c16="http://schemas.microsoft.com/office/drawing/2014/chart" uri="{C3380CC4-5D6E-409C-BE32-E72D297353CC}">
                <c16:uniqueId val="{00000019-AA38-415F-8D9A-50EAB6854F7C}"/>
              </c:ext>
            </c:extLst>
          </c:dPt>
          <c:dPt>
            <c:idx val="26"/>
            <c:bubble3D val="0"/>
            <c:extLst>
              <c:ext xmlns:c16="http://schemas.microsoft.com/office/drawing/2014/chart" uri="{C3380CC4-5D6E-409C-BE32-E72D297353CC}">
                <c16:uniqueId val="{0000001A-AA38-415F-8D9A-50EAB6854F7C}"/>
              </c:ext>
            </c:extLst>
          </c:dPt>
          <c:dPt>
            <c:idx val="27"/>
            <c:bubble3D val="0"/>
            <c:extLst>
              <c:ext xmlns:c16="http://schemas.microsoft.com/office/drawing/2014/chart" uri="{C3380CC4-5D6E-409C-BE32-E72D297353CC}">
                <c16:uniqueId val="{0000001B-AA38-415F-8D9A-50EAB6854F7C}"/>
              </c:ext>
            </c:extLst>
          </c:dPt>
          <c:dPt>
            <c:idx val="28"/>
            <c:bubble3D val="0"/>
            <c:extLst>
              <c:ext xmlns:c16="http://schemas.microsoft.com/office/drawing/2014/chart" uri="{C3380CC4-5D6E-409C-BE32-E72D297353CC}">
                <c16:uniqueId val="{0000001C-AA38-415F-8D9A-50EAB6854F7C}"/>
              </c:ext>
            </c:extLst>
          </c:dPt>
          <c:dPt>
            <c:idx val="29"/>
            <c:bubble3D val="0"/>
            <c:extLst>
              <c:ext xmlns:c16="http://schemas.microsoft.com/office/drawing/2014/chart" uri="{C3380CC4-5D6E-409C-BE32-E72D297353CC}">
                <c16:uniqueId val="{0000001D-AA38-415F-8D9A-50EAB6854F7C}"/>
              </c:ext>
            </c:extLst>
          </c:dPt>
          <c:dPt>
            <c:idx val="30"/>
            <c:bubble3D val="0"/>
            <c:extLst>
              <c:ext xmlns:c16="http://schemas.microsoft.com/office/drawing/2014/chart" uri="{C3380CC4-5D6E-409C-BE32-E72D297353CC}">
                <c16:uniqueId val="{0000001E-AA38-415F-8D9A-50EAB6854F7C}"/>
              </c:ext>
            </c:extLst>
          </c:dPt>
          <c:dPt>
            <c:idx val="31"/>
            <c:bubble3D val="0"/>
            <c:extLst>
              <c:ext xmlns:c16="http://schemas.microsoft.com/office/drawing/2014/chart" uri="{C3380CC4-5D6E-409C-BE32-E72D297353CC}">
                <c16:uniqueId val="{0000001F-AA38-415F-8D9A-50EAB6854F7C}"/>
              </c:ext>
            </c:extLst>
          </c:dPt>
          <c:dPt>
            <c:idx val="32"/>
            <c:bubble3D val="0"/>
            <c:extLst>
              <c:ext xmlns:c16="http://schemas.microsoft.com/office/drawing/2014/chart" uri="{C3380CC4-5D6E-409C-BE32-E72D297353CC}">
                <c16:uniqueId val="{00000020-AA38-415F-8D9A-50EAB6854F7C}"/>
              </c:ext>
            </c:extLst>
          </c:dPt>
          <c:dPt>
            <c:idx val="33"/>
            <c:bubble3D val="0"/>
            <c:extLst>
              <c:ext xmlns:c16="http://schemas.microsoft.com/office/drawing/2014/chart" uri="{C3380CC4-5D6E-409C-BE32-E72D297353CC}">
                <c16:uniqueId val="{00000021-AA38-415F-8D9A-50EAB6854F7C}"/>
              </c:ext>
            </c:extLst>
          </c:dPt>
          <c:dPt>
            <c:idx val="34"/>
            <c:bubble3D val="0"/>
            <c:extLst>
              <c:ext xmlns:c16="http://schemas.microsoft.com/office/drawing/2014/chart" uri="{C3380CC4-5D6E-409C-BE32-E72D297353CC}">
                <c16:uniqueId val="{00000022-AA38-415F-8D9A-50EAB6854F7C}"/>
              </c:ext>
            </c:extLst>
          </c:dPt>
          <c:dPt>
            <c:idx val="35"/>
            <c:bubble3D val="0"/>
            <c:extLst>
              <c:ext xmlns:c16="http://schemas.microsoft.com/office/drawing/2014/chart" uri="{C3380CC4-5D6E-409C-BE32-E72D297353CC}">
                <c16:uniqueId val="{00000023-AA38-415F-8D9A-50EAB6854F7C}"/>
              </c:ext>
            </c:extLst>
          </c:dPt>
          <c:dPt>
            <c:idx val="36"/>
            <c:bubble3D val="0"/>
            <c:extLst>
              <c:ext xmlns:c16="http://schemas.microsoft.com/office/drawing/2014/chart" uri="{C3380CC4-5D6E-409C-BE32-E72D297353CC}">
                <c16:uniqueId val="{00000024-AA38-415F-8D9A-50EAB6854F7C}"/>
              </c:ext>
            </c:extLst>
          </c:dPt>
          <c:dPt>
            <c:idx val="37"/>
            <c:bubble3D val="0"/>
            <c:extLst>
              <c:ext xmlns:c16="http://schemas.microsoft.com/office/drawing/2014/chart" uri="{C3380CC4-5D6E-409C-BE32-E72D297353CC}">
                <c16:uniqueId val="{00000025-AA38-415F-8D9A-50EAB6854F7C}"/>
              </c:ext>
            </c:extLst>
          </c:dPt>
          <c:dPt>
            <c:idx val="38"/>
            <c:bubble3D val="0"/>
            <c:extLst>
              <c:ext xmlns:c16="http://schemas.microsoft.com/office/drawing/2014/chart" uri="{C3380CC4-5D6E-409C-BE32-E72D297353CC}">
                <c16:uniqueId val="{00000026-AA38-415F-8D9A-50EAB6854F7C}"/>
              </c:ext>
            </c:extLst>
          </c:dPt>
          <c:dPt>
            <c:idx val="39"/>
            <c:bubble3D val="0"/>
            <c:extLst>
              <c:ext xmlns:c16="http://schemas.microsoft.com/office/drawing/2014/chart" uri="{C3380CC4-5D6E-409C-BE32-E72D297353CC}">
                <c16:uniqueId val="{00000027-AA38-415F-8D9A-50EAB6854F7C}"/>
              </c:ext>
            </c:extLst>
          </c:dPt>
          <c:dPt>
            <c:idx val="40"/>
            <c:bubble3D val="0"/>
            <c:extLst>
              <c:ext xmlns:c16="http://schemas.microsoft.com/office/drawing/2014/chart" uri="{C3380CC4-5D6E-409C-BE32-E72D297353CC}">
                <c16:uniqueId val="{00000028-AA38-415F-8D9A-50EAB6854F7C}"/>
              </c:ext>
            </c:extLst>
          </c:dPt>
          <c:dPt>
            <c:idx val="41"/>
            <c:bubble3D val="0"/>
            <c:extLst>
              <c:ext xmlns:c16="http://schemas.microsoft.com/office/drawing/2014/chart" uri="{C3380CC4-5D6E-409C-BE32-E72D297353CC}">
                <c16:uniqueId val="{00000029-AA38-415F-8D9A-50EAB6854F7C}"/>
              </c:ext>
            </c:extLst>
          </c:dPt>
          <c:dPt>
            <c:idx val="42"/>
            <c:bubble3D val="0"/>
            <c:extLst>
              <c:ext xmlns:c16="http://schemas.microsoft.com/office/drawing/2014/chart" uri="{C3380CC4-5D6E-409C-BE32-E72D297353CC}">
                <c16:uniqueId val="{0000002A-AA38-415F-8D9A-50EAB6854F7C}"/>
              </c:ext>
            </c:extLst>
          </c:dPt>
          <c:dPt>
            <c:idx val="43"/>
            <c:bubble3D val="0"/>
            <c:extLst>
              <c:ext xmlns:c16="http://schemas.microsoft.com/office/drawing/2014/chart" uri="{C3380CC4-5D6E-409C-BE32-E72D297353CC}">
                <c16:uniqueId val="{0000002B-AA38-415F-8D9A-50EAB6854F7C}"/>
              </c:ext>
            </c:extLst>
          </c:dPt>
          <c:dPt>
            <c:idx val="44"/>
            <c:bubble3D val="0"/>
            <c:extLst>
              <c:ext xmlns:c16="http://schemas.microsoft.com/office/drawing/2014/chart" uri="{C3380CC4-5D6E-409C-BE32-E72D297353CC}">
                <c16:uniqueId val="{0000002C-AA38-415F-8D9A-50EAB6854F7C}"/>
              </c:ext>
            </c:extLst>
          </c:dPt>
          <c:dPt>
            <c:idx val="45"/>
            <c:bubble3D val="0"/>
            <c:extLst>
              <c:ext xmlns:c16="http://schemas.microsoft.com/office/drawing/2014/chart" uri="{C3380CC4-5D6E-409C-BE32-E72D297353CC}">
                <c16:uniqueId val="{0000002D-AA38-415F-8D9A-50EAB6854F7C}"/>
              </c:ext>
            </c:extLst>
          </c:dPt>
          <c:dPt>
            <c:idx val="46"/>
            <c:bubble3D val="0"/>
            <c:extLst>
              <c:ext xmlns:c16="http://schemas.microsoft.com/office/drawing/2014/chart" uri="{C3380CC4-5D6E-409C-BE32-E72D297353CC}">
                <c16:uniqueId val="{0000002E-AA38-415F-8D9A-50EAB6854F7C}"/>
              </c:ext>
            </c:extLst>
          </c:dPt>
          <c:dPt>
            <c:idx val="47"/>
            <c:bubble3D val="0"/>
            <c:extLst>
              <c:ext xmlns:c16="http://schemas.microsoft.com/office/drawing/2014/chart" uri="{C3380CC4-5D6E-409C-BE32-E72D297353CC}">
                <c16:uniqueId val="{0000002F-AA38-415F-8D9A-50EAB6854F7C}"/>
              </c:ext>
            </c:extLst>
          </c:dPt>
          <c:dPt>
            <c:idx val="48"/>
            <c:bubble3D val="0"/>
            <c:extLst>
              <c:ext xmlns:c16="http://schemas.microsoft.com/office/drawing/2014/chart" uri="{C3380CC4-5D6E-409C-BE32-E72D297353CC}">
                <c16:uniqueId val="{00000030-AA38-415F-8D9A-50EAB6854F7C}"/>
              </c:ext>
            </c:extLst>
          </c:dPt>
          <c:dPt>
            <c:idx val="49"/>
            <c:bubble3D val="0"/>
            <c:extLst>
              <c:ext xmlns:c16="http://schemas.microsoft.com/office/drawing/2014/chart" uri="{C3380CC4-5D6E-409C-BE32-E72D297353CC}">
                <c16:uniqueId val="{00000031-AA38-415F-8D9A-50EAB6854F7C}"/>
              </c:ext>
            </c:extLst>
          </c:dPt>
          <c:dPt>
            <c:idx val="50"/>
            <c:bubble3D val="0"/>
            <c:extLst>
              <c:ext xmlns:c16="http://schemas.microsoft.com/office/drawing/2014/chart" uri="{C3380CC4-5D6E-409C-BE32-E72D297353CC}">
                <c16:uniqueId val="{00000032-AA38-415F-8D9A-50EAB6854F7C}"/>
              </c:ext>
            </c:extLst>
          </c:dPt>
          <c:dPt>
            <c:idx val="51"/>
            <c:bubble3D val="0"/>
            <c:extLst>
              <c:ext xmlns:c16="http://schemas.microsoft.com/office/drawing/2014/chart" uri="{C3380CC4-5D6E-409C-BE32-E72D297353CC}">
                <c16:uniqueId val="{00000033-AA38-415F-8D9A-50EAB6854F7C}"/>
              </c:ext>
            </c:extLst>
          </c:dPt>
          <c:dPt>
            <c:idx val="52"/>
            <c:bubble3D val="0"/>
            <c:extLst>
              <c:ext xmlns:c16="http://schemas.microsoft.com/office/drawing/2014/chart" uri="{C3380CC4-5D6E-409C-BE32-E72D297353CC}">
                <c16:uniqueId val="{00000034-AA38-415F-8D9A-50EAB6854F7C}"/>
              </c:ext>
            </c:extLst>
          </c:dPt>
          <c:dPt>
            <c:idx val="53"/>
            <c:bubble3D val="0"/>
            <c:extLst>
              <c:ext xmlns:c16="http://schemas.microsoft.com/office/drawing/2014/chart" uri="{C3380CC4-5D6E-409C-BE32-E72D297353CC}">
                <c16:uniqueId val="{00000035-AA38-415F-8D9A-50EAB6854F7C}"/>
              </c:ext>
            </c:extLst>
          </c:dPt>
          <c:dPt>
            <c:idx val="54"/>
            <c:bubble3D val="0"/>
            <c:extLst>
              <c:ext xmlns:c16="http://schemas.microsoft.com/office/drawing/2014/chart" uri="{C3380CC4-5D6E-409C-BE32-E72D297353CC}">
                <c16:uniqueId val="{00000036-AA38-415F-8D9A-50EAB6854F7C}"/>
              </c:ext>
            </c:extLst>
          </c:dPt>
          <c:dPt>
            <c:idx val="55"/>
            <c:bubble3D val="0"/>
            <c:extLst>
              <c:ext xmlns:c16="http://schemas.microsoft.com/office/drawing/2014/chart" uri="{C3380CC4-5D6E-409C-BE32-E72D297353CC}">
                <c16:uniqueId val="{00000037-AA38-415F-8D9A-50EAB6854F7C}"/>
              </c:ext>
            </c:extLst>
          </c:dPt>
          <c:dPt>
            <c:idx val="56"/>
            <c:bubble3D val="0"/>
            <c:extLst>
              <c:ext xmlns:c16="http://schemas.microsoft.com/office/drawing/2014/chart" uri="{C3380CC4-5D6E-409C-BE32-E72D297353CC}">
                <c16:uniqueId val="{00000038-AA38-415F-8D9A-50EAB6854F7C}"/>
              </c:ext>
            </c:extLst>
          </c:dPt>
          <c:dPt>
            <c:idx val="59"/>
            <c:bubble3D val="0"/>
            <c:extLst>
              <c:ext xmlns:c16="http://schemas.microsoft.com/office/drawing/2014/chart" uri="{C3380CC4-5D6E-409C-BE32-E72D297353CC}">
                <c16:uniqueId val="{00000039-AA38-415F-8D9A-50EAB6854F7C}"/>
              </c:ext>
            </c:extLst>
          </c:dPt>
          <c:dPt>
            <c:idx val="60"/>
            <c:bubble3D val="0"/>
            <c:extLst>
              <c:ext xmlns:c16="http://schemas.microsoft.com/office/drawing/2014/chart" uri="{C3380CC4-5D6E-409C-BE32-E72D297353CC}">
                <c16:uniqueId val="{0000003A-AA38-415F-8D9A-50EAB6854F7C}"/>
              </c:ext>
            </c:extLst>
          </c:dPt>
          <c:dPt>
            <c:idx val="62"/>
            <c:bubble3D val="0"/>
            <c:extLst>
              <c:ext xmlns:c16="http://schemas.microsoft.com/office/drawing/2014/chart" uri="{C3380CC4-5D6E-409C-BE32-E72D297353CC}">
                <c16:uniqueId val="{0000003B-AA38-415F-8D9A-50EAB6854F7C}"/>
              </c:ext>
            </c:extLst>
          </c:dPt>
          <c:dPt>
            <c:idx val="71"/>
            <c:bubble3D val="0"/>
            <c:extLst>
              <c:ext xmlns:c16="http://schemas.microsoft.com/office/drawing/2014/chart" uri="{C3380CC4-5D6E-409C-BE32-E72D297353CC}">
                <c16:uniqueId val="{0000003C-AA38-415F-8D9A-50EAB6854F7C}"/>
              </c:ext>
            </c:extLst>
          </c:dPt>
          <c:dPt>
            <c:idx val="72"/>
            <c:bubble3D val="0"/>
            <c:extLst>
              <c:ext xmlns:c16="http://schemas.microsoft.com/office/drawing/2014/chart" uri="{C3380CC4-5D6E-409C-BE32-E72D297353CC}">
                <c16:uniqueId val="{0000003D-AA38-415F-8D9A-50EAB6854F7C}"/>
              </c:ext>
            </c:extLst>
          </c:dPt>
          <c:dPt>
            <c:idx val="74"/>
            <c:bubble3D val="0"/>
            <c:extLst>
              <c:ext xmlns:c16="http://schemas.microsoft.com/office/drawing/2014/chart" uri="{C3380CC4-5D6E-409C-BE32-E72D297353CC}">
                <c16:uniqueId val="{0000003E-AA38-415F-8D9A-50EAB6854F7C}"/>
              </c:ext>
            </c:extLst>
          </c:dPt>
          <c:dLbls>
            <c:dLbl>
              <c:idx val="2"/>
              <c:layout>
                <c:manualLayout>
                  <c:x val="-8.5521899919511965E-3"/>
                  <c:y val="-8.8194321952330693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38-415F-8D9A-50EAB6854F7C}"/>
                </c:ext>
              </c:extLst>
            </c:dLbl>
            <c:dLbl>
              <c:idx val="14"/>
              <c:layout>
                <c:manualLayout>
                  <c:x val="-3.420875996780471E-2"/>
                  <c:y val="-0.11641650497707648"/>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A38-415F-8D9A-50EAB6854F7C}"/>
                </c:ext>
              </c:extLst>
            </c:dLbl>
            <c:dLbl>
              <c:idx val="26"/>
              <c:layout>
                <c:manualLayout>
                  <c:x val="-2.5656569975853531E-2"/>
                  <c:y val="-6.7027684683771266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A38-415F-8D9A-50EAB6854F7C}"/>
                </c:ext>
              </c:extLst>
            </c:dLbl>
            <c:dLbl>
              <c:idx val="38"/>
              <c:layout>
                <c:manualLayout>
                  <c:x val="2.1380474979877944E-3"/>
                  <c:y val="-7.0555457561864557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A38-415F-8D9A-50EAB6854F7C}"/>
                </c:ext>
              </c:extLst>
            </c:dLbl>
            <c:dLbl>
              <c:idx val="50"/>
              <c:layout>
                <c:manualLayout>
                  <c:x val="-2.1380474979877944E-3"/>
                  <c:y val="-7.0555457561864501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A38-415F-8D9A-50EAB6854F7C}"/>
                </c:ext>
              </c:extLst>
            </c:dLbl>
            <c:dLbl>
              <c:idx val="62"/>
              <c:layout>
                <c:manualLayout>
                  <c:x val="-4.4898997457743679E-2"/>
                  <c:y val="-7.0555457561864529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A38-415F-8D9A-50EAB6854F7C}"/>
                </c:ext>
              </c:extLst>
            </c:dLbl>
            <c:dLbl>
              <c:idx val="74"/>
              <c:layout>
                <c:manualLayout>
                  <c:x val="-2.1380474979877944E-3"/>
                  <c:y val="-4.9388820293305179E-2"/>
                </c:manualLayout>
              </c:layout>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A38-415F-8D9A-50EAB6854F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'F37-38'!$A$7:$B$81</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2017</c:v>
                  </c:pt>
                  <c:pt idx="12">
                    <c:v>2018</c:v>
                  </c:pt>
                  <c:pt idx="24">
                    <c:v>2019</c:v>
                  </c:pt>
                  <c:pt idx="36">
                    <c:v>2020</c:v>
                  </c:pt>
                  <c:pt idx="48">
                    <c:v>2021</c:v>
                  </c:pt>
                  <c:pt idx="60">
                    <c:v>2022</c:v>
                  </c:pt>
                  <c:pt idx="72">
                    <c:v>2023</c:v>
                  </c:pt>
                </c:lvl>
              </c:multiLvlStrCache>
            </c:multiLvlStrRef>
          </c:cat>
          <c:val>
            <c:numRef>
              <c:f>'F37-38'!$E$7:$E$81</c:f>
              <c:numCache>
                <c:formatCode>0.00</c:formatCode>
                <c:ptCount val="75"/>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23.378970699477701</c:v>
                </c:pt>
                <c:pt idx="64">
                  <c:v>23.4994266820039</c:v>
                </c:pt>
                <c:pt idx="65">
                  <c:v>23.5705058066474</c:v>
                </c:pt>
                <c:pt idx="66">
                  <c:v>23.6649591174615</c:v>
                </c:pt>
                <c:pt idx="67">
                  <c:v>23.738189488513999</c:v>
                </c:pt>
                <c:pt idx="68">
                  <c:v>23.778538268713401</c:v>
                </c:pt>
                <c:pt idx="69">
                  <c:v>23.847880182090702</c:v>
                </c:pt>
                <c:pt idx="70">
                  <c:v>23.915267238280599</c:v>
                </c:pt>
                <c:pt idx="71">
                  <c:v>23.8343366106572</c:v>
                </c:pt>
                <c:pt idx="72">
                  <c:v>23.923705678786501</c:v>
                </c:pt>
                <c:pt idx="73">
                  <c:v>23.8097106622658</c:v>
                </c:pt>
                <c:pt idx="74">
                  <c:v>23.968715240332099</c:v>
                </c:pt>
              </c:numCache>
            </c:numRef>
          </c:val>
          <c:smooth val="0"/>
          <c:extLst>
            <c:ext xmlns:c16="http://schemas.microsoft.com/office/drawing/2014/chart" uri="{C3380CC4-5D6E-409C-BE32-E72D297353CC}">
              <c16:uniqueId val="{0000003F-AA38-415F-8D9A-50EAB6854F7C}"/>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AA38-415F-8D9A-50EAB6854F7C}"/>
              </c:ext>
            </c:extLst>
          </c:dPt>
          <c:dPt>
            <c:idx val="1"/>
            <c:bubble3D val="0"/>
            <c:extLst>
              <c:ext xmlns:c16="http://schemas.microsoft.com/office/drawing/2014/chart" uri="{C3380CC4-5D6E-409C-BE32-E72D297353CC}">
                <c16:uniqueId val="{00000041-AA38-415F-8D9A-50EAB6854F7C}"/>
              </c:ext>
            </c:extLst>
          </c:dPt>
          <c:dPt>
            <c:idx val="2"/>
            <c:bubble3D val="0"/>
            <c:extLst>
              <c:ext xmlns:c16="http://schemas.microsoft.com/office/drawing/2014/chart" uri="{C3380CC4-5D6E-409C-BE32-E72D297353CC}">
                <c16:uniqueId val="{00000042-AA38-415F-8D9A-50EAB6854F7C}"/>
              </c:ext>
            </c:extLst>
          </c:dPt>
          <c:dPt>
            <c:idx val="3"/>
            <c:bubble3D val="0"/>
            <c:extLst>
              <c:ext xmlns:c16="http://schemas.microsoft.com/office/drawing/2014/chart" uri="{C3380CC4-5D6E-409C-BE32-E72D297353CC}">
                <c16:uniqueId val="{00000043-AA38-415F-8D9A-50EAB6854F7C}"/>
              </c:ext>
            </c:extLst>
          </c:dPt>
          <c:dPt>
            <c:idx val="4"/>
            <c:bubble3D val="0"/>
            <c:extLst>
              <c:ext xmlns:c16="http://schemas.microsoft.com/office/drawing/2014/chart" uri="{C3380CC4-5D6E-409C-BE32-E72D297353CC}">
                <c16:uniqueId val="{00000044-AA38-415F-8D9A-50EAB6854F7C}"/>
              </c:ext>
            </c:extLst>
          </c:dPt>
          <c:dPt>
            <c:idx val="5"/>
            <c:bubble3D val="0"/>
            <c:extLst>
              <c:ext xmlns:c16="http://schemas.microsoft.com/office/drawing/2014/chart" uri="{C3380CC4-5D6E-409C-BE32-E72D297353CC}">
                <c16:uniqueId val="{00000045-AA38-415F-8D9A-50EAB6854F7C}"/>
              </c:ext>
            </c:extLst>
          </c:dPt>
          <c:dPt>
            <c:idx val="6"/>
            <c:bubble3D val="0"/>
            <c:extLst>
              <c:ext xmlns:c16="http://schemas.microsoft.com/office/drawing/2014/chart" uri="{C3380CC4-5D6E-409C-BE32-E72D297353CC}">
                <c16:uniqueId val="{00000046-AA38-415F-8D9A-50EAB6854F7C}"/>
              </c:ext>
            </c:extLst>
          </c:dPt>
          <c:dPt>
            <c:idx val="7"/>
            <c:bubble3D val="0"/>
            <c:extLst>
              <c:ext xmlns:c16="http://schemas.microsoft.com/office/drawing/2014/chart" uri="{C3380CC4-5D6E-409C-BE32-E72D297353CC}">
                <c16:uniqueId val="{00000047-AA38-415F-8D9A-50EAB6854F7C}"/>
              </c:ext>
            </c:extLst>
          </c:dPt>
          <c:dPt>
            <c:idx val="8"/>
            <c:bubble3D val="0"/>
            <c:extLst>
              <c:ext xmlns:c16="http://schemas.microsoft.com/office/drawing/2014/chart" uri="{C3380CC4-5D6E-409C-BE32-E72D297353CC}">
                <c16:uniqueId val="{00000048-AA38-415F-8D9A-50EAB6854F7C}"/>
              </c:ext>
            </c:extLst>
          </c:dPt>
          <c:dPt>
            <c:idx val="9"/>
            <c:bubble3D val="0"/>
            <c:extLst>
              <c:ext xmlns:c16="http://schemas.microsoft.com/office/drawing/2014/chart" uri="{C3380CC4-5D6E-409C-BE32-E72D297353CC}">
                <c16:uniqueId val="{00000049-AA38-415F-8D9A-50EAB6854F7C}"/>
              </c:ext>
            </c:extLst>
          </c:dPt>
          <c:dPt>
            <c:idx val="10"/>
            <c:bubble3D val="0"/>
            <c:extLst>
              <c:ext xmlns:c16="http://schemas.microsoft.com/office/drawing/2014/chart" uri="{C3380CC4-5D6E-409C-BE32-E72D297353CC}">
                <c16:uniqueId val="{0000004A-AA38-415F-8D9A-50EAB6854F7C}"/>
              </c:ext>
            </c:extLst>
          </c:dPt>
          <c:dPt>
            <c:idx val="11"/>
            <c:bubble3D val="0"/>
            <c:extLst>
              <c:ext xmlns:c16="http://schemas.microsoft.com/office/drawing/2014/chart" uri="{C3380CC4-5D6E-409C-BE32-E72D297353CC}">
                <c16:uniqueId val="{0000004B-AA38-415F-8D9A-50EAB6854F7C}"/>
              </c:ext>
            </c:extLst>
          </c:dPt>
          <c:dPt>
            <c:idx val="12"/>
            <c:bubble3D val="0"/>
            <c:extLst>
              <c:ext xmlns:c16="http://schemas.microsoft.com/office/drawing/2014/chart" uri="{C3380CC4-5D6E-409C-BE32-E72D297353CC}">
                <c16:uniqueId val="{0000004C-AA38-415F-8D9A-50EAB6854F7C}"/>
              </c:ext>
            </c:extLst>
          </c:dPt>
          <c:dPt>
            <c:idx val="13"/>
            <c:bubble3D val="0"/>
            <c:extLst>
              <c:ext xmlns:c16="http://schemas.microsoft.com/office/drawing/2014/chart" uri="{C3380CC4-5D6E-409C-BE32-E72D297353CC}">
                <c16:uniqueId val="{0000004D-AA38-415F-8D9A-50EAB6854F7C}"/>
              </c:ext>
            </c:extLst>
          </c:dPt>
          <c:dPt>
            <c:idx val="14"/>
            <c:bubble3D val="0"/>
            <c:extLst>
              <c:ext xmlns:c16="http://schemas.microsoft.com/office/drawing/2014/chart" uri="{C3380CC4-5D6E-409C-BE32-E72D297353CC}">
                <c16:uniqueId val="{0000004E-AA38-415F-8D9A-50EAB6854F7C}"/>
              </c:ext>
            </c:extLst>
          </c:dPt>
          <c:dPt>
            <c:idx val="15"/>
            <c:bubble3D val="0"/>
            <c:extLst>
              <c:ext xmlns:c16="http://schemas.microsoft.com/office/drawing/2014/chart" uri="{C3380CC4-5D6E-409C-BE32-E72D297353CC}">
                <c16:uniqueId val="{0000004F-AA38-415F-8D9A-50EAB6854F7C}"/>
              </c:ext>
            </c:extLst>
          </c:dPt>
          <c:dPt>
            <c:idx val="16"/>
            <c:bubble3D val="0"/>
            <c:extLst>
              <c:ext xmlns:c16="http://schemas.microsoft.com/office/drawing/2014/chart" uri="{C3380CC4-5D6E-409C-BE32-E72D297353CC}">
                <c16:uniqueId val="{00000050-AA38-415F-8D9A-50EAB6854F7C}"/>
              </c:ext>
            </c:extLst>
          </c:dPt>
          <c:dPt>
            <c:idx val="17"/>
            <c:bubble3D val="0"/>
            <c:extLst>
              <c:ext xmlns:c16="http://schemas.microsoft.com/office/drawing/2014/chart" uri="{C3380CC4-5D6E-409C-BE32-E72D297353CC}">
                <c16:uniqueId val="{00000051-AA38-415F-8D9A-50EAB6854F7C}"/>
              </c:ext>
            </c:extLst>
          </c:dPt>
          <c:dPt>
            <c:idx val="18"/>
            <c:bubble3D val="0"/>
            <c:extLst>
              <c:ext xmlns:c16="http://schemas.microsoft.com/office/drawing/2014/chart" uri="{C3380CC4-5D6E-409C-BE32-E72D297353CC}">
                <c16:uniqueId val="{00000052-AA38-415F-8D9A-50EAB6854F7C}"/>
              </c:ext>
            </c:extLst>
          </c:dPt>
          <c:dPt>
            <c:idx val="19"/>
            <c:bubble3D val="0"/>
            <c:extLst>
              <c:ext xmlns:c16="http://schemas.microsoft.com/office/drawing/2014/chart" uri="{C3380CC4-5D6E-409C-BE32-E72D297353CC}">
                <c16:uniqueId val="{00000053-AA38-415F-8D9A-50EAB6854F7C}"/>
              </c:ext>
            </c:extLst>
          </c:dPt>
          <c:dPt>
            <c:idx val="20"/>
            <c:bubble3D val="0"/>
            <c:extLst>
              <c:ext xmlns:c16="http://schemas.microsoft.com/office/drawing/2014/chart" uri="{C3380CC4-5D6E-409C-BE32-E72D297353CC}">
                <c16:uniqueId val="{00000054-AA38-415F-8D9A-50EAB6854F7C}"/>
              </c:ext>
            </c:extLst>
          </c:dPt>
          <c:dPt>
            <c:idx val="21"/>
            <c:bubble3D val="0"/>
            <c:extLst>
              <c:ext xmlns:c16="http://schemas.microsoft.com/office/drawing/2014/chart" uri="{C3380CC4-5D6E-409C-BE32-E72D297353CC}">
                <c16:uniqueId val="{00000055-AA38-415F-8D9A-50EAB6854F7C}"/>
              </c:ext>
            </c:extLst>
          </c:dPt>
          <c:dPt>
            <c:idx val="22"/>
            <c:bubble3D val="0"/>
            <c:extLst>
              <c:ext xmlns:c16="http://schemas.microsoft.com/office/drawing/2014/chart" uri="{C3380CC4-5D6E-409C-BE32-E72D297353CC}">
                <c16:uniqueId val="{00000056-AA38-415F-8D9A-50EAB6854F7C}"/>
              </c:ext>
            </c:extLst>
          </c:dPt>
          <c:dPt>
            <c:idx val="23"/>
            <c:bubble3D val="0"/>
            <c:extLst>
              <c:ext xmlns:c16="http://schemas.microsoft.com/office/drawing/2014/chart" uri="{C3380CC4-5D6E-409C-BE32-E72D297353CC}">
                <c16:uniqueId val="{00000057-AA38-415F-8D9A-50EAB6854F7C}"/>
              </c:ext>
            </c:extLst>
          </c:dPt>
          <c:dPt>
            <c:idx val="24"/>
            <c:bubble3D val="0"/>
            <c:extLst>
              <c:ext xmlns:c16="http://schemas.microsoft.com/office/drawing/2014/chart" uri="{C3380CC4-5D6E-409C-BE32-E72D297353CC}">
                <c16:uniqueId val="{00000058-AA38-415F-8D9A-50EAB6854F7C}"/>
              </c:ext>
            </c:extLst>
          </c:dPt>
          <c:dPt>
            <c:idx val="25"/>
            <c:bubble3D val="0"/>
            <c:extLst>
              <c:ext xmlns:c16="http://schemas.microsoft.com/office/drawing/2014/chart" uri="{C3380CC4-5D6E-409C-BE32-E72D297353CC}">
                <c16:uniqueId val="{00000059-AA38-415F-8D9A-50EAB6854F7C}"/>
              </c:ext>
            </c:extLst>
          </c:dPt>
          <c:dPt>
            <c:idx val="26"/>
            <c:bubble3D val="0"/>
            <c:extLst>
              <c:ext xmlns:c16="http://schemas.microsoft.com/office/drawing/2014/chart" uri="{C3380CC4-5D6E-409C-BE32-E72D297353CC}">
                <c16:uniqueId val="{0000005A-AA38-415F-8D9A-50EAB6854F7C}"/>
              </c:ext>
            </c:extLst>
          </c:dPt>
          <c:dPt>
            <c:idx val="27"/>
            <c:bubble3D val="0"/>
            <c:extLst>
              <c:ext xmlns:c16="http://schemas.microsoft.com/office/drawing/2014/chart" uri="{C3380CC4-5D6E-409C-BE32-E72D297353CC}">
                <c16:uniqueId val="{0000005B-AA38-415F-8D9A-50EAB6854F7C}"/>
              </c:ext>
            </c:extLst>
          </c:dPt>
          <c:dPt>
            <c:idx val="28"/>
            <c:bubble3D val="0"/>
            <c:extLst>
              <c:ext xmlns:c16="http://schemas.microsoft.com/office/drawing/2014/chart" uri="{C3380CC4-5D6E-409C-BE32-E72D297353CC}">
                <c16:uniqueId val="{0000005C-AA38-415F-8D9A-50EAB6854F7C}"/>
              </c:ext>
            </c:extLst>
          </c:dPt>
          <c:dPt>
            <c:idx val="29"/>
            <c:bubble3D val="0"/>
            <c:extLst>
              <c:ext xmlns:c16="http://schemas.microsoft.com/office/drawing/2014/chart" uri="{C3380CC4-5D6E-409C-BE32-E72D297353CC}">
                <c16:uniqueId val="{0000005D-AA38-415F-8D9A-50EAB6854F7C}"/>
              </c:ext>
            </c:extLst>
          </c:dPt>
          <c:dPt>
            <c:idx val="30"/>
            <c:bubble3D val="0"/>
            <c:extLst>
              <c:ext xmlns:c16="http://schemas.microsoft.com/office/drawing/2014/chart" uri="{C3380CC4-5D6E-409C-BE32-E72D297353CC}">
                <c16:uniqueId val="{0000005E-AA38-415F-8D9A-50EAB6854F7C}"/>
              </c:ext>
            </c:extLst>
          </c:dPt>
          <c:dPt>
            <c:idx val="31"/>
            <c:bubble3D val="0"/>
            <c:extLst>
              <c:ext xmlns:c16="http://schemas.microsoft.com/office/drawing/2014/chart" uri="{C3380CC4-5D6E-409C-BE32-E72D297353CC}">
                <c16:uniqueId val="{0000005F-AA38-415F-8D9A-50EAB6854F7C}"/>
              </c:ext>
            </c:extLst>
          </c:dPt>
          <c:dPt>
            <c:idx val="32"/>
            <c:bubble3D val="0"/>
            <c:extLst>
              <c:ext xmlns:c16="http://schemas.microsoft.com/office/drawing/2014/chart" uri="{C3380CC4-5D6E-409C-BE32-E72D297353CC}">
                <c16:uniqueId val="{00000060-AA38-415F-8D9A-50EAB6854F7C}"/>
              </c:ext>
            </c:extLst>
          </c:dPt>
          <c:dPt>
            <c:idx val="33"/>
            <c:bubble3D val="0"/>
            <c:extLst>
              <c:ext xmlns:c16="http://schemas.microsoft.com/office/drawing/2014/chart" uri="{C3380CC4-5D6E-409C-BE32-E72D297353CC}">
                <c16:uniqueId val="{00000061-AA38-415F-8D9A-50EAB6854F7C}"/>
              </c:ext>
            </c:extLst>
          </c:dPt>
          <c:dPt>
            <c:idx val="34"/>
            <c:bubble3D val="0"/>
            <c:extLst>
              <c:ext xmlns:c16="http://schemas.microsoft.com/office/drawing/2014/chart" uri="{C3380CC4-5D6E-409C-BE32-E72D297353CC}">
                <c16:uniqueId val="{00000062-AA38-415F-8D9A-50EAB6854F7C}"/>
              </c:ext>
            </c:extLst>
          </c:dPt>
          <c:dPt>
            <c:idx val="35"/>
            <c:bubble3D val="0"/>
            <c:extLst>
              <c:ext xmlns:c16="http://schemas.microsoft.com/office/drawing/2014/chart" uri="{C3380CC4-5D6E-409C-BE32-E72D297353CC}">
                <c16:uniqueId val="{00000063-AA38-415F-8D9A-50EAB6854F7C}"/>
              </c:ext>
            </c:extLst>
          </c:dPt>
          <c:dPt>
            <c:idx val="36"/>
            <c:bubble3D val="0"/>
            <c:extLst>
              <c:ext xmlns:c16="http://schemas.microsoft.com/office/drawing/2014/chart" uri="{C3380CC4-5D6E-409C-BE32-E72D297353CC}">
                <c16:uniqueId val="{00000064-AA38-415F-8D9A-50EAB6854F7C}"/>
              </c:ext>
            </c:extLst>
          </c:dPt>
          <c:dPt>
            <c:idx val="37"/>
            <c:bubble3D val="0"/>
            <c:extLst>
              <c:ext xmlns:c16="http://schemas.microsoft.com/office/drawing/2014/chart" uri="{C3380CC4-5D6E-409C-BE32-E72D297353CC}">
                <c16:uniqueId val="{00000065-AA38-415F-8D9A-50EAB6854F7C}"/>
              </c:ext>
            </c:extLst>
          </c:dPt>
          <c:dPt>
            <c:idx val="38"/>
            <c:bubble3D val="0"/>
            <c:extLst>
              <c:ext xmlns:c16="http://schemas.microsoft.com/office/drawing/2014/chart" uri="{C3380CC4-5D6E-409C-BE32-E72D297353CC}">
                <c16:uniqueId val="{00000066-AA38-415F-8D9A-50EAB6854F7C}"/>
              </c:ext>
            </c:extLst>
          </c:dPt>
          <c:dPt>
            <c:idx val="39"/>
            <c:bubble3D val="0"/>
            <c:extLst>
              <c:ext xmlns:c16="http://schemas.microsoft.com/office/drawing/2014/chart" uri="{C3380CC4-5D6E-409C-BE32-E72D297353CC}">
                <c16:uniqueId val="{00000067-AA38-415F-8D9A-50EAB6854F7C}"/>
              </c:ext>
            </c:extLst>
          </c:dPt>
          <c:dPt>
            <c:idx val="40"/>
            <c:bubble3D val="0"/>
            <c:extLst>
              <c:ext xmlns:c16="http://schemas.microsoft.com/office/drawing/2014/chart" uri="{C3380CC4-5D6E-409C-BE32-E72D297353CC}">
                <c16:uniqueId val="{00000068-AA38-415F-8D9A-50EAB6854F7C}"/>
              </c:ext>
            </c:extLst>
          </c:dPt>
          <c:dPt>
            <c:idx val="41"/>
            <c:bubble3D val="0"/>
            <c:extLst>
              <c:ext xmlns:c16="http://schemas.microsoft.com/office/drawing/2014/chart" uri="{C3380CC4-5D6E-409C-BE32-E72D297353CC}">
                <c16:uniqueId val="{00000069-AA38-415F-8D9A-50EAB6854F7C}"/>
              </c:ext>
            </c:extLst>
          </c:dPt>
          <c:dPt>
            <c:idx val="42"/>
            <c:bubble3D val="0"/>
            <c:extLst>
              <c:ext xmlns:c16="http://schemas.microsoft.com/office/drawing/2014/chart" uri="{C3380CC4-5D6E-409C-BE32-E72D297353CC}">
                <c16:uniqueId val="{0000006A-AA38-415F-8D9A-50EAB6854F7C}"/>
              </c:ext>
            </c:extLst>
          </c:dPt>
          <c:dPt>
            <c:idx val="43"/>
            <c:bubble3D val="0"/>
            <c:extLst>
              <c:ext xmlns:c16="http://schemas.microsoft.com/office/drawing/2014/chart" uri="{C3380CC4-5D6E-409C-BE32-E72D297353CC}">
                <c16:uniqueId val="{0000006B-AA38-415F-8D9A-50EAB6854F7C}"/>
              </c:ext>
            </c:extLst>
          </c:dPt>
          <c:dPt>
            <c:idx val="44"/>
            <c:bubble3D val="0"/>
            <c:extLst>
              <c:ext xmlns:c16="http://schemas.microsoft.com/office/drawing/2014/chart" uri="{C3380CC4-5D6E-409C-BE32-E72D297353CC}">
                <c16:uniqueId val="{0000006C-AA38-415F-8D9A-50EAB6854F7C}"/>
              </c:ext>
            </c:extLst>
          </c:dPt>
          <c:dPt>
            <c:idx val="45"/>
            <c:bubble3D val="0"/>
            <c:extLst>
              <c:ext xmlns:c16="http://schemas.microsoft.com/office/drawing/2014/chart" uri="{C3380CC4-5D6E-409C-BE32-E72D297353CC}">
                <c16:uniqueId val="{0000006D-AA38-415F-8D9A-50EAB6854F7C}"/>
              </c:ext>
            </c:extLst>
          </c:dPt>
          <c:dPt>
            <c:idx val="46"/>
            <c:bubble3D val="0"/>
            <c:extLst>
              <c:ext xmlns:c16="http://schemas.microsoft.com/office/drawing/2014/chart" uri="{C3380CC4-5D6E-409C-BE32-E72D297353CC}">
                <c16:uniqueId val="{0000006E-AA38-415F-8D9A-50EAB6854F7C}"/>
              </c:ext>
            </c:extLst>
          </c:dPt>
          <c:dPt>
            <c:idx val="47"/>
            <c:bubble3D val="0"/>
            <c:extLst>
              <c:ext xmlns:c16="http://schemas.microsoft.com/office/drawing/2014/chart" uri="{C3380CC4-5D6E-409C-BE32-E72D297353CC}">
                <c16:uniqueId val="{0000006F-AA38-415F-8D9A-50EAB6854F7C}"/>
              </c:ext>
            </c:extLst>
          </c:dPt>
          <c:dPt>
            <c:idx val="48"/>
            <c:bubble3D val="0"/>
            <c:extLst>
              <c:ext xmlns:c16="http://schemas.microsoft.com/office/drawing/2014/chart" uri="{C3380CC4-5D6E-409C-BE32-E72D297353CC}">
                <c16:uniqueId val="{00000070-AA38-415F-8D9A-50EAB6854F7C}"/>
              </c:ext>
            </c:extLst>
          </c:dPt>
          <c:dPt>
            <c:idx val="49"/>
            <c:bubble3D val="0"/>
            <c:extLst>
              <c:ext xmlns:c16="http://schemas.microsoft.com/office/drawing/2014/chart" uri="{C3380CC4-5D6E-409C-BE32-E72D297353CC}">
                <c16:uniqueId val="{00000071-AA38-415F-8D9A-50EAB6854F7C}"/>
              </c:ext>
            </c:extLst>
          </c:dPt>
          <c:dPt>
            <c:idx val="50"/>
            <c:bubble3D val="0"/>
            <c:extLst>
              <c:ext xmlns:c16="http://schemas.microsoft.com/office/drawing/2014/chart" uri="{C3380CC4-5D6E-409C-BE32-E72D297353CC}">
                <c16:uniqueId val="{00000072-AA38-415F-8D9A-50EAB6854F7C}"/>
              </c:ext>
            </c:extLst>
          </c:dPt>
          <c:dPt>
            <c:idx val="51"/>
            <c:bubble3D val="0"/>
            <c:extLst>
              <c:ext xmlns:c16="http://schemas.microsoft.com/office/drawing/2014/chart" uri="{C3380CC4-5D6E-409C-BE32-E72D297353CC}">
                <c16:uniqueId val="{00000073-AA38-415F-8D9A-50EAB6854F7C}"/>
              </c:ext>
            </c:extLst>
          </c:dPt>
          <c:dPt>
            <c:idx val="52"/>
            <c:bubble3D val="0"/>
            <c:extLst>
              <c:ext xmlns:c16="http://schemas.microsoft.com/office/drawing/2014/chart" uri="{C3380CC4-5D6E-409C-BE32-E72D297353CC}">
                <c16:uniqueId val="{00000074-AA38-415F-8D9A-50EAB6854F7C}"/>
              </c:ext>
            </c:extLst>
          </c:dPt>
          <c:dPt>
            <c:idx val="53"/>
            <c:bubble3D val="0"/>
            <c:extLst>
              <c:ext xmlns:c16="http://schemas.microsoft.com/office/drawing/2014/chart" uri="{C3380CC4-5D6E-409C-BE32-E72D297353CC}">
                <c16:uniqueId val="{00000075-AA38-415F-8D9A-50EAB6854F7C}"/>
              </c:ext>
            </c:extLst>
          </c:dPt>
          <c:dPt>
            <c:idx val="54"/>
            <c:bubble3D val="0"/>
            <c:extLst>
              <c:ext xmlns:c16="http://schemas.microsoft.com/office/drawing/2014/chart" uri="{C3380CC4-5D6E-409C-BE32-E72D297353CC}">
                <c16:uniqueId val="{00000076-AA38-415F-8D9A-50EAB6854F7C}"/>
              </c:ext>
            </c:extLst>
          </c:dPt>
          <c:dPt>
            <c:idx val="55"/>
            <c:bubble3D val="0"/>
            <c:extLst>
              <c:ext xmlns:c16="http://schemas.microsoft.com/office/drawing/2014/chart" uri="{C3380CC4-5D6E-409C-BE32-E72D297353CC}">
                <c16:uniqueId val="{00000077-AA38-415F-8D9A-50EAB6854F7C}"/>
              </c:ext>
            </c:extLst>
          </c:dPt>
          <c:dPt>
            <c:idx val="56"/>
            <c:bubble3D val="0"/>
            <c:extLst>
              <c:ext xmlns:c16="http://schemas.microsoft.com/office/drawing/2014/chart" uri="{C3380CC4-5D6E-409C-BE32-E72D297353CC}">
                <c16:uniqueId val="{00000078-AA38-415F-8D9A-50EAB6854F7C}"/>
              </c:ext>
            </c:extLst>
          </c:dPt>
          <c:dPt>
            <c:idx val="59"/>
            <c:bubble3D val="0"/>
            <c:extLst>
              <c:ext xmlns:c16="http://schemas.microsoft.com/office/drawing/2014/chart" uri="{C3380CC4-5D6E-409C-BE32-E72D297353CC}">
                <c16:uniqueId val="{00000079-AA38-415F-8D9A-50EAB6854F7C}"/>
              </c:ext>
            </c:extLst>
          </c:dPt>
          <c:dPt>
            <c:idx val="60"/>
            <c:bubble3D val="0"/>
            <c:extLst>
              <c:ext xmlns:c16="http://schemas.microsoft.com/office/drawing/2014/chart" uri="{C3380CC4-5D6E-409C-BE32-E72D297353CC}">
                <c16:uniqueId val="{0000007A-AA38-415F-8D9A-50EAB6854F7C}"/>
              </c:ext>
            </c:extLst>
          </c:dPt>
          <c:dPt>
            <c:idx val="62"/>
            <c:bubble3D val="0"/>
            <c:extLst>
              <c:ext xmlns:c16="http://schemas.microsoft.com/office/drawing/2014/chart" uri="{C3380CC4-5D6E-409C-BE32-E72D297353CC}">
                <c16:uniqueId val="{0000007B-AA38-415F-8D9A-50EAB6854F7C}"/>
              </c:ext>
            </c:extLst>
          </c:dPt>
          <c:dPt>
            <c:idx val="71"/>
            <c:bubble3D val="0"/>
            <c:extLst>
              <c:ext xmlns:c16="http://schemas.microsoft.com/office/drawing/2014/chart" uri="{C3380CC4-5D6E-409C-BE32-E72D297353CC}">
                <c16:uniqueId val="{0000007C-AA38-415F-8D9A-50EAB6854F7C}"/>
              </c:ext>
            </c:extLst>
          </c:dPt>
          <c:dPt>
            <c:idx val="72"/>
            <c:bubble3D val="0"/>
            <c:extLst>
              <c:ext xmlns:c16="http://schemas.microsoft.com/office/drawing/2014/chart" uri="{C3380CC4-5D6E-409C-BE32-E72D297353CC}">
                <c16:uniqueId val="{0000007D-AA38-415F-8D9A-50EAB6854F7C}"/>
              </c:ext>
            </c:extLst>
          </c:dPt>
          <c:dPt>
            <c:idx val="74"/>
            <c:bubble3D val="0"/>
            <c:extLst>
              <c:ext xmlns:c16="http://schemas.microsoft.com/office/drawing/2014/chart" uri="{C3380CC4-5D6E-409C-BE32-E72D297353CC}">
                <c16:uniqueId val="{0000007E-AA38-415F-8D9A-50EAB6854F7C}"/>
              </c:ext>
            </c:extLst>
          </c:dPt>
          <c:dLbls>
            <c:dLbl>
              <c:idx val="2"/>
              <c:layout>
                <c:manualLayout>
                  <c:x val="0"/>
                  <c:y val="6.3499911805678044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A38-415F-8D9A-50EAB6854F7C}"/>
                </c:ext>
              </c:extLst>
            </c:dLbl>
            <c:dLbl>
              <c:idx val="14"/>
              <c:layout>
                <c:manualLayout>
                  <c:x val="-6.4141424939633826E-3"/>
                  <c:y val="7.055545756186450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AA38-415F-8D9A-50EAB6854F7C}"/>
                </c:ext>
              </c:extLst>
            </c:dLbl>
            <c:dLbl>
              <c:idx val="26"/>
              <c:layout>
                <c:manualLayout>
                  <c:x val="0"/>
                  <c:y val="0.12699982361135603"/>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AA38-415F-8D9A-50EAB6854F7C}"/>
                </c:ext>
              </c:extLst>
            </c:dLbl>
            <c:dLbl>
              <c:idx val="38"/>
              <c:layout>
                <c:manualLayout>
                  <c:x val="-5.3451187449694855E-2"/>
                  <c:y val="9.5249867708517066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AA38-415F-8D9A-50EAB6854F7C}"/>
                </c:ext>
              </c:extLst>
            </c:dLbl>
            <c:dLbl>
              <c:idx val="50"/>
              <c:layout>
                <c:manualLayout>
                  <c:x val="2.1380474979877159E-3"/>
                  <c:y val="4.233327453711870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AA38-415F-8D9A-50EAB6854F7C}"/>
                </c:ext>
              </c:extLst>
            </c:dLbl>
            <c:dLbl>
              <c:idx val="62"/>
              <c:layout>
                <c:manualLayout>
                  <c:x val="-4.2760949959755887E-3"/>
                  <c:y val="6.70276846837712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AA38-415F-8D9A-50EAB6854F7C}"/>
                </c:ext>
              </c:extLst>
            </c:dLbl>
            <c:dLbl>
              <c:idx val="74"/>
              <c:layout>
                <c:manualLayout>
                  <c:x val="0"/>
                  <c:y val="4.2333274537118701E-2"/>
                </c:manualLayout>
              </c:layout>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AA38-415F-8D9A-50EAB6854F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'F37-38'!$F$7:$F$81</c:f>
              <c:numCache>
                <c:formatCode>0.00</c:formatCode>
                <c:ptCount val="75"/>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23.135019494209601</c:v>
                </c:pt>
                <c:pt idx="64">
                  <c:v>23.292570064022701</c:v>
                </c:pt>
                <c:pt idx="65">
                  <c:v>23.383301165543401</c:v>
                </c:pt>
                <c:pt idx="66">
                  <c:v>23.455411415909701</c:v>
                </c:pt>
                <c:pt idx="67">
                  <c:v>23.529055755759298</c:v>
                </c:pt>
                <c:pt idx="68">
                  <c:v>23.569318492322399</c:v>
                </c:pt>
                <c:pt idx="69">
                  <c:v>23.647235709832099</c:v>
                </c:pt>
                <c:pt idx="70">
                  <c:v>23.7345106519887</c:v>
                </c:pt>
                <c:pt idx="71">
                  <c:v>23.6626882880369</c:v>
                </c:pt>
                <c:pt idx="72">
                  <c:v>23.741436130713399</c:v>
                </c:pt>
                <c:pt idx="73">
                  <c:v>23.6311561758415</c:v>
                </c:pt>
                <c:pt idx="74">
                  <c:v>23.716998445227802</c:v>
                </c:pt>
              </c:numCache>
            </c:numRef>
          </c:val>
          <c:smooth val="0"/>
          <c:extLst>
            <c:ext xmlns:c16="http://schemas.microsoft.com/office/drawing/2014/chart" uri="{C3380CC4-5D6E-409C-BE32-E72D297353CC}">
              <c16:uniqueId val="{0000007F-AA38-415F-8D9A-50EAB6854F7C}"/>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2067491209512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86DC-479D-9858-07D3D2858377}"/>
              </c:ext>
            </c:extLst>
          </c:dPt>
          <c:dPt>
            <c:idx val="2"/>
            <c:invertIfNegative val="0"/>
            <c:bubble3D val="0"/>
            <c:extLst>
              <c:ext xmlns:c16="http://schemas.microsoft.com/office/drawing/2014/chart" uri="{C3380CC4-5D6E-409C-BE32-E72D297353CC}">
                <c16:uniqueId val="{00000001-86DC-479D-9858-07D3D2858377}"/>
              </c:ext>
            </c:extLst>
          </c:dPt>
          <c:dPt>
            <c:idx val="3"/>
            <c:invertIfNegative val="0"/>
            <c:bubble3D val="0"/>
            <c:extLst>
              <c:ext xmlns:c16="http://schemas.microsoft.com/office/drawing/2014/chart" uri="{C3380CC4-5D6E-409C-BE32-E72D297353CC}">
                <c16:uniqueId val="{00000002-86DC-479D-9858-07D3D2858377}"/>
              </c:ext>
            </c:extLst>
          </c:dPt>
          <c:dPt>
            <c:idx val="4"/>
            <c:invertIfNegative val="0"/>
            <c:bubble3D val="0"/>
            <c:extLst>
              <c:ext xmlns:c16="http://schemas.microsoft.com/office/drawing/2014/chart" uri="{C3380CC4-5D6E-409C-BE32-E72D297353CC}">
                <c16:uniqueId val="{00000003-86DC-479D-9858-07D3D2858377}"/>
              </c:ext>
            </c:extLst>
          </c:dPt>
          <c:dPt>
            <c:idx val="5"/>
            <c:invertIfNegative val="0"/>
            <c:bubble3D val="0"/>
            <c:extLst>
              <c:ext xmlns:c16="http://schemas.microsoft.com/office/drawing/2014/chart" uri="{C3380CC4-5D6E-409C-BE32-E72D297353CC}">
                <c16:uniqueId val="{00000004-86DC-479D-9858-07D3D2858377}"/>
              </c:ext>
            </c:extLst>
          </c:dPt>
          <c:dPt>
            <c:idx val="6"/>
            <c:invertIfNegative val="0"/>
            <c:bubble3D val="0"/>
            <c:extLst>
              <c:ext xmlns:c16="http://schemas.microsoft.com/office/drawing/2014/chart" uri="{C3380CC4-5D6E-409C-BE32-E72D297353CC}">
                <c16:uniqueId val="{00000005-86DC-479D-9858-07D3D2858377}"/>
              </c:ext>
            </c:extLst>
          </c:dPt>
          <c:dPt>
            <c:idx val="8"/>
            <c:invertIfNegative val="0"/>
            <c:bubble3D val="0"/>
            <c:extLst>
              <c:ext xmlns:c16="http://schemas.microsoft.com/office/drawing/2014/chart" uri="{C3380CC4-5D6E-409C-BE32-E72D297353CC}">
                <c16:uniqueId val="{00000006-86DC-479D-9858-07D3D2858377}"/>
              </c:ext>
            </c:extLst>
          </c:dPt>
          <c:dPt>
            <c:idx val="9"/>
            <c:invertIfNegative val="0"/>
            <c:bubble3D val="0"/>
            <c:extLst>
              <c:ext xmlns:c16="http://schemas.microsoft.com/office/drawing/2014/chart" uri="{C3380CC4-5D6E-409C-BE32-E72D297353CC}">
                <c16:uniqueId val="{00000007-86DC-479D-9858-07D3D2858377}"/>
              </c:ext>
            </c:extLst>
          </c:dPt>
          <c:dPt>
            <c:idx val="10"/>
            <c:invertIfNegative val="0"/>
            <c:bubble3D val="0"/>
            <c:extLst>
              <c:ext xmlns:c16="http://schemas.microsoft.com/office/drawing/2014/chart" uri="{C3380CC4-5D6E-409C-BE32-E72D297353CC}">
                <c16:uniqueId val="{00000008-86DC-479D-9858-07D3D2858377}"/>
              </c:ext>
            </c:extLst>
          </c:dPt>
          <c:dPt>
            <c:idx val="11"/>
            <c:invertIfNegative val="0"/>
            <c:bubble3D val="0"/>
            <c:extLst>
              <c:ext xmlns:c16="http://schemas.microsoft.com/office/drawing/2014/chart" uri="{C3380CC4-5D6E-409C-BE32-E72D297353CC}">
                <c16:uniqueId val="{00000009-86DC-479D-9858-07D3D2858377}"/>
              </c:ext>
            </c:extLst>
          </c:dPt>
          <c:dPt>
            <c:idx val="12"/>
            <c:invertIfNegative val="0"/>
            <c:bubble3D val="0"/>
            <c:extLst>
              <c:ext xmlns:c16="http://schemas.microsoft.com/office/drawing/2014/chart" uri="{C3380CC4-5D6E-409C-BE32-E72D297353CC}">
                <c16:uniqueId val="{0000000A-86DC-479D-9858-07D3D2858377}"/>
              </c:ext>
            </c:extLst>
          </c:dPt>
          <c:dPt>
            <c:idx val="13"/>
            <c:invertIfNegative val="0"/>
            <c:bubble3D val="0"/>
            <c:extLst>
              <c:ext xmlns:c16="http://schemas.microsoft.com/office/drawing/2014/chart" uri="{C3380CC4-5D6E-409C-BE32-E72D297353CC}">
                <c16:uniqueId val="{0000000B-86DC-479D-9858-07D3D2858377}"/>
              </c:ext>
            </c:extLst>
          </c:dPt>
          <c:dPt>
            <c:idx val="14"/>
            <c:invertIfNegative val="0"/>
            <c:bubble3D val="0"/>
            <c:spPr>
              <a:solidFill>
                <a:srgbClr val="595959"/>
              </a:solidFill>
            </c:spPr>
            <c:extLst>
              <c:ext xmlns:c16="http://schemas.microsoft.com/office/drawing/2014/chart" uri="{C3380CC4-5D6E-409C-BE32-E72D297353CC}">
                <c16:uniqueId val="{0000000D-86DC-479D-9858-07D3D2858377}"/>
              </c:ext>
            </c:extLst>
          </c:dPt>
          <c:dPt>
            <c:idx val="15"/>
            <c:invertIfNegative val="0"/>
            <c:bubble3D val="0"/>
            <c:extLst>
              <c:ext xmlns:c16="http://schemas.microsoft.com/office/drawing/2014/chart" uri="{C3380CC4-5D6E-409C-BE32-E72D297353CC}">
                <c16:uniqueId val="{0000000E-86DC-479D-9858-07D3D2858377}"/>
              </c:ext>
            </c:extLst>
          </c:dPt>
          <c:dPt>
            <c:idx val="17"/>
            <c:invertIfNegative val="0"/>
            <c:bubble3D val="0"/>
            <c:extLst>
              <c:ext xmlns:c16="http://schemas.microsoft.com/office/drawing/2014/chart" uri="{C3380CC4-5D6E-409C-BE32-E72D297353CC}">
                <c16:uniqueId val="{0000000F-86DC-479D-9858-07D3D2858377}"/>
              </c:ext>
            </c:extLst>
          </c:dPt>
          <c:dPt>
            <c:idx val="19"/>
            <c:invertIfNegative val="0"/>
            <c:bubble3D val="0"/>
            <c:extLst>
              <c:ext xmlns:c16="http://schemas.microsoft.com/office/drawing/2014/chart" uri="{C3380CC4-5D6E-409C-BE32-E72D297353CC}">
                <c16:uniqueId val="{00000010-86DC-479D-9858-07D3D2858377}"/>
              </c:ext>
            </c:extLst>
          </c:dPt>
          <c:dPt>
            <c:idx val="20"/>
            <c:invertIfNegative val="0"/>
            <c:bubble3D val="0"/>
            <c:extLst>
              <c:ext xmlns:c16="http://schemas.microsoft.com/office/drawing/2014/chart" uri="{C3380CC4-5D6E-409C-BE32-E72D297353CC}">
                <c16:uniqueId val="{00000011-86DC-479D-9858-07D3D2858377}"/>
              </c:ext>
            </c:extLst>
          </c:dPt>
          <c:dPt>
            <c:idx val="21"/>
            <c:invertIfNegative val="0"/>
            <c:bubble3D val="0"/>
            <c:extLst>
              <c:ext xmlns:c16="http://schemas.microsoft.com/office/drawing/2014/chart" uri="{C3380CC4-5D6E-409C-BE32-E72D297353CC}">
                <c16:uniqueId val="{00000012-86DC-479D-9858-07D3D2858377}"/>
              </c:ext>
            </c:extLst>
          </c:dPt>
          <c:dPt>
            <c:idx val="22"/>
            <c:invertIfNegative val="0"/>
            <c:bubble3D val="0"/>
            <c:extLst>
              <c:ext xmlns:c16="http://schemas.microsoft.com/office/drawing/2014/chart" uri="{C3380CC4-5D6E-409C-BE32-E72D297353CC}">
                <c16:uniqueId val="{00000013-86DC-479D-9858-07D3D2858377}"/>
              </c:ext>
            </c:extLst>
          </c:dPt>
          <c:dPt>
            <c:idx val="23"/>
            <c:invertIfNegative val="0"/>
            <c:bubble3D val="0"/>
            <c:spPr>
              <a:solidFill>
                <a:srgbClr val="595959"/>
              </a:solidFill>
            </c:spPr>
            <c:extLst>
              <c:ext xmlns:c16="http://schemas.microsoft.com/office/drawing/2014/chart" uri="{C3380CC4-5D6E-409C-BE32-E72D297353CC}">
                <c16:uniqueId val="{00000015-86DC-479D-9858-07D3D2858377}"/>
              </c:ext>
            </c:extLst>
          </c:dPt>
          <c:dPt>
            <c:idx val="24"/>
            <c:invertIfNegative val="0"/>
            <c:bubble3D val="0"/>
            <c:extLst>
              <c:ext xmlns:c16="http://schemas.microsoft.com/office/drawing/2014/chart" uri="{C3380CC4-5D6E-409C-BE32-E72D297353CC}">
                <c16:uniqueId val="{00000016-86DC-479D-9858-07D3D2858377}"/>
              </c:ext>
            </c:extLst>
          </c:dPt>
          <c:dPt>
            <c:idx val="25"/>
            <c:invertIfNegative val="0"/>
            <c:bubble3D val="0"/>
            <c:extLst>
              <c:ext xmlns:c16="http://schemas.microsoft.com/office/drawing/2014/chart" uri="{C3380CC4-5D6E-409C-BE32-E72D297353CC}">
                <c16:uniqueId val="{00000017-86DC-479D-9858-07D3D2858377}"/>
              </c:ext>
            </c:extLst>
          </c:dPt>
          <c:dPt>
            <c:idx val="26"/>
            <c:invertIfNegative val="0"/>
            <c:bubble3D val="0"/>
            <c:extLst>
              <c:ext xmlns:c16="http://schemas.microsoft.com/office/drawing/2014/chart" uri="{C3380CC4-5D6E-409C-BE32-E72D297353CC}">
                <c16:uniqueId val="{00000018-86DC-479D-9858-07D3D2858377}"/>
              </c:ext>
            </c:extLst>
          </c:dPt>
          <c:dPt>
            <c:idx val="27"/>
            <c:invertIfNegative val="0"/>
            <c:bubble3D val="0"/>
            <c:extLst>
              <c:ext xmlns:c16="http://schemas.microsoft.com/office/drawing/2014/chart" uri="{C3380CC4-5D6E-409C-BE32-E72D297353CC}">
                <c16:uniqueId val="{00000019-86DC-479D-9858-07D3D2858377}"/>
              </c:ext>
            </c:extLst>
          </c:dPt>
          <c:dPt>
            <c:idx val="30"/>
            <c:invertIfNegative val="0"/>
            <c:bubble3D val="0"/>
            <c:extLst>
              <c:ext xmlns:c16="http://schemas.microsoft.com/office/drawing/2014/chart" uri="{C3380CC4-5D6E-409C-BE32-E72D297353CC}">
                <c16:uniqueId val="{0000001A-86DC-479D-9858-07D3D2858377}"/>
              </c:ext>
            </c:extLst>
          </c:dPt>
          <c:dPt>
            <c:idx val="32"/>
            <c:invertIfNegative val="0"/>
            <c:bubble3D val="0"/>
            <c:extLst>
              <c:ext xmlns:c16="http://schemas.microsoft.com/office/drawing/2014/chart" uri="{C3380CC4-5D6E-409C-BE32-E72D297353CC}">
                <c16:uniqueId val="{0000001B-86DC-479D-9858-07D3D2858377}"/>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DC-479D-9858-07D3D2858377}"/>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DC-479D-9858-07D3D2858377}"/>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DC-479D-9858-07D3D2858377}"/>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DC-479D-9858-07D3D2858377}"/>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DC-479D-9858-07D3D285837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DC-479D-9858-07D3D285837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DC-479D-9858-07D3D2858377}"/>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DC-479D-9858-07D3D2858377}"/>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DC-479D-9858-07D3D2858377}"/>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DC-479D-9858-07D3D2858377}"/>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DC-479D-9858-07D3D2858377}"/>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6DC-479D-9858-07D3D285837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6DC-479D-9858-07D3D2858377}"/>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6DC-479D-9858-07D3D2858377}"/>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6DC-479D-9858-07D3D285837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6DC-479D-9858-07D3D2858377}"/>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6DC-479D-9858-07D3D2858377}"/>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6DC-479D-9858-07D3D2858377}"/>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6DC-479D-9858-07D3D2858377}"/>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6DC-479D-9858-07D3D2858377}"/>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6DC-479D-9858-07D3D2858377}"/>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6DC-479D-9858-07D3D2858377}"/>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6DC-479D-9858-07D3D2858377}"/>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6DC-479D-9858-07D3D2858377}"/>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'F39'!$A$7:$A$39</c:f>
              <c:strCache>
                <c:ptCount val="33"/>
                <c:pt idx="0">
                  <c:v>Tamaulipas</c:v>
                </c:pt>
                <c:pt idx="1">
                  <c:v>Chihuahua</c:v>
                </c:pt>
                <c:pt idx="2">
                  <c:v>Querétaro</c:v>
                </c:pt>
                <c:pt idx="3">
                  <c:v>Baja California</c:v>
                </c:pt>
                <c:pt idx="4">
                  <c:v>Sonora</c:v>
                </c:pt>
                <c:pt idx="5">
                  <c:v>Coahuila</c:v>
                </c:pt>
                <c:pt idx="6">
                  <c:v>Hidalgo</c:v>
                </c:pt>
                <c:pt idx="7">
                  <c:v>Puebla</c:v>
                </c:pt>
                <c:pt idx="8">
                  <c:v>Tlaxcala</c:v>
                </c:pt>
                <c:pt idx="9">
                  <c:v>Veracruz</c:v>
                </c:pt>
                <c:pt idx="10">
                  <c:v>Tabasco</c:v>
                </c:pt>
                <c:pt idx="11">
                  <c:v>Morelos</c:v>
                </c:pt>
                <c:pt idx="12">
                  <c:v>Aguascalientes</c:v>
                </c:pt>
                <c:pt idx="13">
                  <c:v>Chiapas</c:v>
                </c:pt>
                <c:pt idx="14">
                  <c:v>Nacional</c:v>
                </c:pt>
                <c:pt idx="15">
                  <c:v>México</c:v>
                </c:pt>
                <c:pt idx="16">
                  <c:v>Guanajuato</c:v>
                </c:pt>
                <c:pt idx="17">
                  <c:v>San Luis Potosí</c:v>
                </c:pt>
                <c:pt idx="18">
                  <c:v>Zacatecas</c:v>
                </c:pt>
                <c:pt idx="19">
                  <c:v>Colima</c:v>
                </c:pt>
                <c:pt idx="20">
                  <c:v>Durango</c:v>
                </c:pt>
                <c:pt idx="21">
                  <c:v>Sinaloa</c:v>
                </c:pt>
                <c:pt idx="22">
                  <c:v>Michoacán</c:v>
                </c:pt>
                <c:pt idx="23">
                  <c:v>Jalisco</c:v>
                </c:pt>
                <c:pt idx="24">
                  <c:v>Yucatán</c:v>
                </c:pt>
                <c:pt idx="25">
                  <c:v>Ciudad de México</c:v>
                </c:pt>
                <c:pt idx="26">
                  <c:v>Nayarit</c:v>
                </c:pt>
                <c:pt idx="27">
                  <c:v>Oaxaca</c:v>
                </c:pt>
                <c:pt idx="28">
                  <c:v>Campeche</c:v>
                </c:pt>
                <c:pt idx="29">
                  <c:v>Baja California Sur</c:v>
                </c:pt>
                <c:pt idx="30">
                  <c:v>Nuevo León</c:v>
                </c:pt>
                <c:pt idx="31">
                  <c:v>Quintana Roo</c:v>
                </c:pt>
                <c:pt idx="32">
                  <c:v>Guerrero</c:v>
                </c:pt>
              </c:strCache>
            </c:strRef>
          </c:cat>
          <c:val>
            <c:numRef>
              <c:f>'F39'!$B$7:$B$39</c:f>
              <c:numCache>
                <c:formatCode>0.00</c:formatCode>
                <c:ptCount val="33"/>
                <c:pt idx="0">
                  <c:v>19.103732056442201</c:v>
                </c:pt>
                <c:pt idx="1">
                  <c:v>19.749877222919402</c:v>
                </c:pt>
                <c:pt idx="2">
                  <c:v>21.139675748667599</c:v>
                </c:pt>
                <c:pt idx="3">
                  <c:v>21.170472533458</c:v>
                </c:pt>
                <c:pt idx="4">
                  <c:v>21.267024066835301</c:v>
                </c:pt>
                <c:pt idx="5">
                  <c:v>21.397025862405901</c:v>
                </c:pt>
                <c:pt idx="6">
                  <c:v>21.4483720600509</c:v>
                </c:pt>
                <c:pt idx="7">
                  <c:v>21.4591078604657</c:v>
                </c:pt>
                <c:pt idx="8">
                  <c:v>21.460570432258201</c:v>
                </c:pt>
                <c:pt idx="9">
                  <c:v>21.603948935574401</c:v>
                </c:pt>
                <c:pt idx="10">
                  <c:v>21.621611764966499</c:v>
                </c:pt>
                <c:pt idx="11">
                  <c:v>21.625473100015</c:v>
                </c:pt>
                <c:pt idx="12">
                  <c:v>21.631633841923001</c:v>
                </c:pt>
                <c:pt idx="13">
                  <c:v>21.8230633058105</c:v>
                </c:pt>
                <c:pt idx="14">
                  <c:v>21.8620485299293</c:v>
                </c:pt>
                <c:pt idx="15">
                  <c:v>21.885907460942601</c:v>
                </c:pt>
                <c:pt idx="16">
                  <c:v>22.050838393978001</c:v>
                </c:pt>
                <c:pt idx="17">
                  <c:v>22.132300391983801</c:v>
                </c:pt>
                <c:pt idx="18">
                  <c:v>22.1562596051225</c:v>
                </c:pt>
                <c:pt idx="19">
                  <c:v>22.253248338404902</c:v>
                </c:pt>
                <c:pt idx="20">
                  <c:v>22.278223004845401</c:v>
                </c:pt>
                <c:pt idx="21">
                  <c:v>22.344648035475601</c:v>
                </c:pt>
                <c:pt idx="22">
                  <c:v>22.473584620575199</c:v>
                </c:pt>
                <c:pt idx="23">
                  <c:v>22.523750677628101</c:v>
                </c:pt>
                <c:pt idx="24">
                  <c:v>22.523989957488901</c:v>
                </c:pt>
                <c:pt idx="25">
                  <c:v>22.549940227676199</c:v>
                </c:pt>
                <c:pt idx="26">
                  <c:v>22.620435266752999</c:v>
                </c:pt>
                <c:pt idx="27">
                  <c:v>22.822935820687299</c:v>
                </c:pt>
                <c:pt idx="28">
                  <c:v>22.982120592295001</c:v>
                </c:pt>
                <c:pt idx="29">
                  <c:v>23.0504602486393</c:v>
                </c:pt>
                <c:pt idx="30">
                  <c:v>23.326334311183299</c:v>
                </c:pt>
                <c:pt idx="31">
                  <c:v>23.389159768779098</c:v>
                </c:pt>
                <c:pt idx="32">
                  <c:v>23.391366102442401</c:v>
                </c:pt>
              </c:numCache>
            </c:numRef>
          </c:val>
          <c:extLst>
            <c:ext xmlns:c16="http://schemas.microsoft.com/office/drawing/2014/chart" uri="{C3380CC4-5D6E-409C-BE32-E72D297353CC}">
              <c16:uniqueId val="{0000001C-86DC-479D-9858-07D3D2858377}"/>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86DC-479D-9858-07D3D2858377}"/>
              </c:ext>
            </c:extLst>
          </c:dPt>
          <c:dPt>
            <c:idx val="2"/>
            <c:invertIfNegative val="0"/>
            <c:bubble3D val="0"/>
            <c:extLst>
              <c:ext xmlns:c16="http://schemas.microsoft.com/office/drawing/2014/chart" uri="{C3380CC4-5D6E-409C-BE32-E72D297353CC}">
                <c16:uniqueId val="{0000001E-86DC-479D-9858-07D3D2858377}"/>
              </c:ext>
            </c:extLst>
          </c:dPt>
          <c:dPt>
            <c:idx val="3"/>
            <c:invertIfNegative val="0"/>
            <c:bubble3D val="0"/>
            <c:extLst>
              <c:ext xmlns:c16="http://schemas.microsoft.com/office/drawing/2014/chart" uri="{C3380CC4-5D6E-409C-BE32-E72D297353CC}">
                <c16:uniqueId val="{0000001F-86DC-479D-9858-07D3D2858377}"/>
              </c:ext>
            </c:extLst>
          </c:dPt>
          <c:dPt>
            <c:idx val="4"/>
            <c:invertIfNegative val="0"/>
            <c:bubble3D val="0"/>
            <c:extLst>
              <c:ext xmlns:c16="http://schemas.microsoft.com/office/drawing/2014/chart" uri="{C3380CC4-5D6E-409C-BE32-E72D297353CC}">
                <c16:uniqueId val="{00000020-86DC-479D-9858-07D3D2858377}"/>
              </c:ext>
            </c:extLst>
          </c:dPt>
          <c:dPt>
            <c:idx val="5"/>
            <c:invertIfNegative val="0"/>
            <c:bubble3D val="0"/>
            <c:extLst>
              <c:ext xmlns:c16="http://schemas.microsoft.com/office/drawing/2014/chart" uri="{C3380CC4-5D6E-409C-BE32-E72D297353CC}">
                <c16:uniqueId val="{00000021-86DC-479D-9858-07D3D2858377}"/>
              </c:ext>
            </c:extLst>
          </c:dPt>
          <c:dPt>
            <c:idx val="6"/>
            <c:invertIfNegative val="0"/>
            <c:bubble3D val="0"/>
            <c:extLst>
              <c:ext xmlns:c16="http://schemas.microsoft.com/office/drawing/2014/chart" uri="{C3380CC4-5D6E-409C-BE32-E72D297353CC}">
                <c16:uniqueId val="{00000022-86DC-479D-9858-07D3D2858377}"/>
              </c:ext>
            </c:extLst>
          </c:dPt>
          <c:dPt>
            <c:idx val="8"/>
            <c:invertIfNegative val="0"/>
            <c:bubble3D val="0"/>
            <c:extLst>
              <c:ext xmlns:c16="http://schemas.microsoft.com/office/drawing/2014/chart" uri="{C3380CC4-5D6E-409C-BE32-E72D297353CC}">
                <c16:uniqueId val="{00000023-86DC-479D-9858-07D3D2858377}"/>
              </c:ext>
            </c:extLst>
          </c:dPt>
          <c:dPt>
            <c:idx val="9"/>
            <c:invertIfNegative val="0"/>
            <c:bubble3D val="0"/>
            <c:extLst>
              <c:ext xmlns:c16="http://schemas.microsoft.com/office/drawing/2014/chart" uri="{C3380CC4-5D6E-409C-BE32-E72D297353CC}">
                <c16:uniqueId val="{00000024-86DC-479D-9858-07D3D2858377}"/>
              </c:ext>
            </c:extLst>
          </c:dPt>
          <c:dPt>
            <c:idx val="10"/>
            <c:invertIfNegative val="0"/>
            <c:bubble3D val="0"/>
            <c:extLst>
              <c:ext xmlns:c16="http://schemas.microsoft.com/office/drawing/2014/chart" uri="{C3380CC4-5D6E-409C-BE32-E72D297353CC}">
                <c16:uniqueId val="{00000025-86DC-479D-9858-07D3D2858377}"/>
              </c:ext>
            </c:extLst>
          </c:dPt>
          <c:dPt>
            <c:idx val="11"/>
            <c:invertIfNegative val="0"/>
            <c:bubble3D val="0"/>
            <c:extLst>
              <c:ext xmlns:c16="http://schemas.microsoft.com/office/drawing/2014/chart" uri="{C3380CC4-5D6E-409C-BE32-E72D297353CC}">
                <c16:uniqueId val="{00000026-86DC-479D-9858-07D3D2858377}"/>
              </c:ext>
            </c:extLst>
          </c:dPt>
          <c:dPt>
            <c:idx val="12"/>
            <c:invertIfNegative val="0"/>
            <c:bubble3D val="0"/>
            <c:extLst>
              <c:ext xmlns:c16="http://schemas.microsoft.com/office/drawing/2014/chart" uri="{C3380CC4-5D6E-409C-BE32-E72D297353CC}">
                <c16:uniqueId val="{00000027-86DC-479D-9858-07D3D2858377}"/>
              </c:ext>
            </c:extLst>
          </c:dPt>
          <c:dPt>
            <c:idx val="13"/>
            <c:invertIfNegative val="0"/>
            <c:bubble3D val="0"/>
            <c:extLst>
              <c:ext xmlns:c16="http://schemas.microsoft.com/office/drawing/2014/chart" uri="{C3380CC4-5D6E-409C-BE32-E72D297353CC}">
                <c16:uniqueId val="{00000028-86DC-479D-9858-07D3D2858377}"/>
              </c:ext>
            </c:extLst>
          </c:dPt>
          <c:dPt>
            <c:idx val="14"/>
            <c:invertIfNegative val="0"/>
            <c:bubble3D val="0"/>
            <c:spPr>
              <a:solidFill>
                <a:srgbClr val="FFC000"/>
              </a:solidFill>
            </c:spPr>
            <c:extLst>
              <c:ext xmlns:c16="http://schemas.microsoft.com/office/drawing/2014/chart" uri="{C3380CC4-5D6E-409C-BE32-E72D297353CC}">
                <c16:uniqueId val="{0000002A-86DC-479D-9858-07D3D2858377}"/>
              </c:ext>
            </c:extLst>
          </c:dPt>
          <c:dPt>
            <c:idx val="15"/>
            <c:invertIfNegative val="0"/>
            <c:bubble3D val="0"/>
            <c:extLst>
              <c:ext xmlns:c16="http://schemas.microsoft.com/office/drawing/2014/chart" uri="{C3380CC4-5D6E-409C-BE32-E72D297353CC}">
                <c16:uniqueId val="{0000002B-86DC-479D-9858-07D3D2858377}"/>
              </c:ext>
            </c:extLst>
          </c:dPt>
          <c:dPt>
            <c:idx val="17"/>
            <c:invertIfNegative val="0"/>
            <c:bubble3D val="0"/>
            <c:extLst>
              <c:ext xmlns:c16="http://schemas.microsoft.com/office/drawing/2014/chart" uri="{C3380CC4-5D6E-409C-BE32-E72D297353CC}">
                <c16:uniqueId val="{0000002C-86DC-479D-9858-07D3D2858377}"/>
              </c:ext>
            </c:extLst>
          </c:dPt>
          <c:dPt>
            <c:idx val="19"/>
            <c:invertIfNegative val="0"/>
            <c:bubble3D val="0"/>
            <c:extLst>
              <c:ext xmlns:c16="http://schemas.microsoft.com/office/drawing/2014/chart" uri="{C3380CC4-5D6E-409C-BE32-E72D297353CC}">
                <c16:uniqueId val="{0000002D-86DC-479D-9858-07D3D2858377}"/>
              </c:ext>
            </c:extLst>
          </c:dPt>
          <c:dPt>
            <c:idx val="20"/>
            <c:invertIfNegative val="0"/>
            <c:bubble3D val="0"/>
            <c:extLst>
              <c:ext xmlns:c16="http://schemas.microsoft.com/office/drawing/2014/chart" uri="{C3380CC4-5D6E-409C-BE32-E72D297353CC}">
                <c16:uniqueId val="{0000002E-86DC-479D-9858-07D3D2858377}"/>
              </c:ext>
            </c:extLst>
          </c:dPt>
          <c:dPt>
            <c:idx val="21"/>
            <c:invertIfNegative val="0"/>
            <c:bubble3D val="0"/>
            <c:extLst>
              <c:ext xmlns:c16="http://schemas.microsoft.com/office/drawing/2014/chart" uri="{C3380CC4-5D6E-409C-BE32-E72D297353CC}">
                <c16:uniqueId val="{0000002F-86DC-479D-9858-07D3D2858377}"/>
              </c:ext>
            </c:extLst>
          </c:dPt>
          <c:dPt>
            <c:idx val="22"/>
            <c:invertIfNegative val="0"/>
            <c:bubble3D val="0"/>
            <c:extLst>
              <c:ext xmlns:c16="http://schemas.microsoft.com/office/drawing/2014/chart" uri="{C3380CC4-5D6E-409C-BE32-E72D297353CC}">
                <c16:uniqueId val="{00000030-86DC-479D-9858-07D3D2858377}"/>
              </c:ext>
            </c:extLst>
          </c:dPt>
          <c:dPt>
            <c:idx val="23"/>
            <c:invertIfNegative val="0"/>
            <c:bubble3D val="0"/>
            <c:spPr>
              <a:solidFill>
                <a:srgbClr val="FFC000"/>
              </a:solidFill>
            </c:spPr>
            <c:extLst>
              <c:ext xmlns:c16="http://schemas.microsoft.com/office/drawing/2014/chart" uri="{C3380CC4-5D6E-409C-BE32-E72D297353CC}">
                <c16:uniqueId val="{00000032-86DC-479D-9858-07D3D2858377}"/>
              </c:ext>
            </c:extLst>
          </c:dPt>
          <c:dPt>
            <c:idx val="24"/>
            <c:invertIfNegative val="0"/>
            <c:bubble3D val="0"/>
            <c:extLst>
              <c:ext xmlns:c16="http://schemas.microsoft.com/office/drawing/2014/chart" uri="{C3380CC4-5D6E-409C-BE32-E72D297353CC}">
                <c16:uniqueId val="{00000033-86DC-479D-9858-07D3D2858377}"/>
              </c:ext>
            </c:extLst>
          </c:dPt>
          <c:dPt>
            <c:idx val="25"/>
            <c:invertIfNegative val="0"/>
            <c:bubble3D val="0"/>
            <c:extLst>
              <c:ext xmlns:c16="http://schemas.microsoft.com/office/drawing/2014/chart" uri="{C3380CC4-5D6E-409C-BE32-E72D297353CC}">
                <c16:uniqueId val="{00000034-86DC-479D-9858-07D3D2858377}"/>
              </c:ext>
            </c:extLst>
          </c:dPt>
          <c:dPt>
            <c:idx val="26"/>
            <c:invertIfNegative val="0"/>
            <c:bubble3D val="0"/>
            <c:extLst>
              <c:ext xmlns:c16="http://schemas.microsoft.com/office/drawing/2014/chart" uri="{C3380CC4-5D6E-409C-BE32-E72D297353CC}">
                <c16:uniqueId val="{00000035-86DC-479D-9858-07D3D2858377}"/>
              </c:ext>
            </c:extLst>
          </c:dPt>
          <c:dPt>
            <c:idx val="27"/>
            <c:invertIfNegative val="0"/>
            <c:bubble3D val="0"/>
            <c:extLst>
              <c:ext xmlns:c16="http://schemas.microsoft.com/office/drawing/2014/chart" uri="{C3380CC4-5D6E-409C-BE32-E72D297353CC}">
                <c16:uniqueId val="{00000036-86DC-479D-9858-07D3D2858377}"/>
              </c:ext>
            </c:extLst>
          </c:dPt>
          <c:dPt>
            <c:idx val="30"/>
            <c:invertIfNegative val="0"/>
            <c:bubble3D val="0"/>
            <c:extLst>
              <c:ext xmlns:c16="http://schemas.microsoft.com/office/drawing/2014/chart" uri="{C3380CC4-5D6E-409C-BE32-E72D297353CC}">
                <c16:uniqueId val="{00000037-86DC-479D-9858-07D3D2858377}"/>
              </c:ext>
            </c:extLst>
          </c:dPt>
          <c:dPt>
            <c:idx val="31"/>
            <c:invertIfNegative val="0"/>
            <c:bubble3D val="0"/>
            <c:extLst>
              <c:ext xmlns:c16="http://schemas.microsoft.com/office/drawing/2014/chart" uri="{C3380CC4-5D6E-409C-BE32-E72D297353CC}">
                <c16:uniqueId val="{00000038-86DC-479D-9858-07D3D2858377}"/>
              </c:ext>
            </c:extLst>
          </c:dPt>
          <c:dPt>
            <c:idx val="32"/>
            <c:invertIfNegative val="0"/>
            <c:bubble3D val="0"/>
            <c:extLst>
              <c:ext xmlns:c16="http://schemas.microsoft.com/office/drawing/2014/chart" uri="{C3380CC4-5D6E-409C-BE32-E72D297353CC}">
                <c16:uniqueId val="{00000039-86DC-479D-9858-07D3D2858377}"/>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6DC-479D-9858-07D3D2858377}"/>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6DC-479D-9858-07D3D2858377}"/>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6DC-479D-9858-07D3D2858377}"/>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6DC-479D-9858-07D3D2858377}"/>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6DC-479D-9858-07D3D285837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6DC-479D-9858-07D3D285837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6DC-479D-9858-07D3D2858377}"/>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6DC-479D-9858-07D3D2858377}"/>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6DC-479D-9858-07D3D2858377}"/>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6DC-479D-9858-07D3D2858377}"/>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6DC-479D-9858-07D3D2858377}"/>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6DC-479D-9858-07D3D285837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6DC-479D-9858-07D3D2858377}"/>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6DC-479D-9858-07D3D2858377}"/>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6DC-479D-9858-07D3D285837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6DC-479D-9858-07D3D2858377}"/>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6DC-479D-9858-07D3D2858377}"/>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6DC-479D-9858-07D3D2858377}"/>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6DC-479D-9858-07D3D2858377}"/>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6DC-479D-9858-07D3D2858377}"/>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6DC-479D-9858-07D3D2858377}"/>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6DC-479D-9858-07D3D2858377}"/>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6DC-479D-9858-07D3D2858377}"/>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6DC-479D-9858-07D3D2858377}"/>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'F39'!$A$7:$A$39</c:f>
              <c:strCache>
                <c:ptCount val="33"/>
                <c:pt idx="0">
                  <c:v>Tamaulipas</c:v>
                </c:pt>
                <c:pt idx="1">
                  <c:v>Chihuahua</c:v>
                </c:pt>
                <c:pt idx="2">
                  <c:v>Querétaro</c:v>
                </c:pt>
                <c:pt idx="3">
                  <c:v>Baja California</c:v>
                </c:pt>
                <c:pt idx="4">
                  <c:v>Sonora</c:v>
                </c:pt>
                <c:pt idx="5">
                  <c:v>Coahuila</c:v>
                </c:pt>
                <c:pt idx="6">
                  <c:v>Hidalgo</c:v>
                </c:pt>
                <c:pt idx="7">
                  <c:v>Puebla</c:v>
                </c:pt>
                <c:pt idx="8">
                  <c:v>Tlaxcala</c:v>
                </c:pt>
                <c:pt idx="9">
                  <c:v>Veracruz</c:v>
                </c:pt>
                <c:pt idx="10">
                  <c:v>Tabasco</c:v>
                </c:pt>
                <c:pt idx="11">
                  <c:v>Morelos</c:v>
                </c:pt>
                <c:pt idx="12">
                  <c:v>Aguascalientes</c:v>
                </c:pt>
                <c:pt idx="13">
                  <c:v>Chiapas</c:v>
                </c:pt>
                <c:pt idx="14">
                  <c:v>Nacional</c:v>
                </c:pt>
                <c:pt idx="15">
                  <c:v>México</c:v>
                </c:pt>
                <c:pt idx="16">
                  <c:v>Guanajuato</c:v>
                </c:pt>
                <c:pt idx="17">
                  <c:v>San Luis Potosí</c:v>
                </c:pt>
                <c:pt idx="18">
                  <c:v>Zacatecas</c:v>
                </c:pt>
                <c:pt idx="19">
                  <c:v>Colima</c:v>
                </c:pt>
                <c:pt idx="20">
                  <c:v>Durango</c:v>
                </c:pt>
                <c:pt idx="21">
                  <c:v>Sinaloa</c:v>
                </c:pt>
                <c:pt idx="22">
                  <c:v>Michoacán</c:v>
                </c:pt>
                <c:pt idx="23">
                  <c:v>Jalisco</c:v>
                </c:pt>
                <c:pt idx="24">
                  <c:v>Yucatán</c:v>
                </c:pt>
                <c:pt idx="25">
                  <c:v>Ciudad de México</c:v>
                </c:pt>
                <c:pt idx="26">
                  <c:v>Nayarit</c:v>
                </c:pt>
                <c:pt idx="27">
                  <c:v>Oaxaca</c:v>
                </c:pt>
                <c:pt idx="28">
                  <c:v>Campeche</c:v>
                </c:pt>
                <c:pt idx="29">
                  <c:v>Baja California Sur</c:v>
                </c:pt>
                <c:pt idx="30">
                  <c:v>Nuevo León</c:v>
                </c:pt>
                <c:pt idx="31">
                  <c:v>Quintana Roo</c:v>
                </c:pt>
                <c:pt idx="32">
                  <c:v>Guerrero</c:v>
                </c:pt>
              </c:strCache>
            </c:strRef>
          </c:cat>
          <c:val>
            <c:numRef>
              <c:f>'F39'!$C$7:$C$39</c:f>
              <c:numCache>
                <c:formatCode>0.00</c:formatCode>
                <c:ptCount val="33"/>
                <c:pt idx="0">
                  <c:v>21.7265578447414</c:v>
                </c:pt>
                <c:pt idx="1">
                  <c:v>22.3543429268016</c:v>
                </c:pt>
                <c:pt idx="2">
                  <c:v>23.277368721293101</c:v>
                </c:pt>
                <c:pt idx="3">
                  <c:v>23.680857505253002</c:v>
                </c:pt>
                <c:pt idx="4">
                  <c:v>24.0618179019135</c:v>
                </c:pt>
                <c:pt idx="5">
                  <c:v>23.999415926768702</c:v>
                </c:pt>
                <c:pt idx="6">
                  <c:v>23.5996225400174</c:v>
                </c:pt>
                <c:pt idx="7">
                  <c:v>23.548317536927399</c:v>
                </c:pt>
                <c:pt idx="8">
                  <c:v>23.682642631041599</c:v>
                </c:pt>
                <c:pt idx="9">
                  <c:v>23.423982013909701</c:v>
                </c:pt>
                <c:pt idx="10">
                  <c:v>23.6240177709969</c:v>
                </c:pt>
                <c:pt idx="11">
                  <c:v>23.581898615888601</c:v>
                </c:pt>
                <c:pt idx="12">
                  <c:v>24.2054402118778</c:v>
                </c:pt>
                <c:pt idx="13">
                  <c:v>23.763158003173501</c:v>
                </c:pt>
                <c:pt idx="14">
                  <c:v>24.182469948865101</c:v>
                </c:pt>
                <c:pt idx="15">
                  <c:v>24.252152119558001</c:v>
                </c:pt>
                <c:pt idx="16">
                  <c:v>24.566926254243501</c:v>
                </c:pt>
                <c:pt idx="17">
                  <c:v>24.388838832647998</c:v>
                </c:pt>
                <c:pt idx="18">
                  <c:v>24.293507103949398</c:v>
                </c:pt>
                <c:pt idx="19">
                  <c:v>24.3987479612355</c:v>
                </c:pt>
                <c:pt idx="20">
                  <c:v>24.700092786034102</c:v>
                </c:pt>
                <c:pt idx="21">
                  <c:v>24.406336690998</c:v>
                </c:pt>
                <c:pt idx="22">
                  <c:v>24.5324829812049</c:v>
                </c:pt>
                <c:pt idx="23">
                  <c:v>24.974513483792599</c:v>
                </c:pt>
                <c:pt idx="24">
                  <c:v>24.207862792214101</c:v>
                </c:pt>
                <c:pt idx="25">
                  <c:v>24.949481811374302</c:v>
                </c:pt>
                <c:pt idx="26">
                  <c:v>24.8234485475305</c:v>
                </c:pt>
                <c:pt idx="27">
                  <c:v>24.663738769226299</c:v>
                </c:pt>
                <c:pt idx="28">
                  <c:v>24.368816962030401</c:v>
                </c:pt>
                <c:pt idx="29">
                  <c:v>25.138221134005899</c:v>
                </c:pt>
                <c:pt idx="30">
                  <c:v>25.678323018915101</c:v>
                </c:pt>
                <c:pt idx="31">
                  <c:v>24.729390433761001</c:v>
                </c:pt>
                <c:pt idx="32">
                  <c:v>24.8721675863348</c:v>
                </c:pt>
              </c:numCache>
            </c:numRef>
          </c:val>
          <c:extLst>
            <c:ext xmlns:c16="http://schemas.microsoft.com/office/drawing/2014/chart" uri="{C3380CC4-5D6E-409C-BE32-E72D297353CC}">
              <c16:uniqueId val="{0000003A-86DC-479D-9858-07D3D2858377}"/>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86DC-479D-9858-07D3D2858377}"/>
              </c:ext>
            </c:extLst>
          </c:dPt>
          <c:dPt>
            <c:idx val="2"/>
            <c:invertIfNegative val="0"/>
            <c:bubble3D val="0"/>
            <c:extLst>
              <c:ext xmlns:c16="http://schemas.microsoft.com/office/drawing/2014/chart" uri="{C3380CC4-5D6E-409C-BE32-E72D297353CC}">
                <c16:uniqueId val="{0000003C-86DC-479D-9858-07D3D2858377}"/>
              </c:ext>
            </c:extLst>
          </c:dPt>
          <c:dPt>
            <c:idx val="3"/>
            <c:invertIfNegative val="0"/>
            <c:bubble3D val="0"/>
            <c:extLst>
              <c:ext xmlns:c16="http://schemas.microsoft.com/office/drawing/2014/chart" uri="{C3380CC4-5D6E-409C-BE32-E72D297353CC}">
                <c16:uniqueId val="{0000003D-86DC-479D-9858-07D3D2858377}"/>
              </c:ext>
            </c:extLst>
          </c:dPt>
          <c:dPt>
            <c:idx val="4"/>
            <c:invertIfNegative val="0"/>
            <c:bubble3D val="0"/>
            <c:extLst>
              <c:ext xmlns:c16="http://schemas.microsoft.com/office/drawing/2014/chart" uri="{C3380CC4-5D6E-409C-BE32-E72D297353CC}">
                <c16:uniqueId val="{0000003E-86DC-479D-9858-07D3D2858377}"/>
              </c:ext>
            </c:extLst>
          </c:dPt>
          <c:dPt>
            <c:idx val="5"/>
            <c:invertIfNegative val="0"/>
            <c:bubble3D val="0"/>
            <c:extLst>
              <c:ext xmlns:c16="http://schemas.microsoft.com/office/drawing/2014/chart" uri="{C3380CC4-5D6E-409C-BE32-E72D297353CC}">
                <c16:uniqueId val="{0000003F-86DC-479D-9858-07D3D2858377}"/>
              </c:ext>
            </c:extLst>
          </c:dPt>
          <c:dPt>
            <c:idx val="6"/>
            <c:invertIfNegative val="0"/>
            <c:bubble3D val="0"/>
            <c:extLst>
              <c:ext xmlns:c16="http://schemas.microsoft.com/office/drawing/2014/chart" uri="{C3380CC4-5D6E-409C-BE32-E72D297353CC}">
                <c16:uniqueId val="{00000040-86DC-479D-9858-07D3D2858377}"/>
              </c:ext>
            </c:extLst>
          </c:dPt>
          <c:dPt>
            <c:idx val="8"/>
            <c:invertIfNegative val="0"/>
            <c:bubble3D val="0"/>
            <c:extLst>
              <c:ext xmlns:c16="http://schemas.microsoft.com/office/drawing/2014/chart" uri="{C3380CC4-5D6E-409C-BE32-E72D297353CC}">
                <c16:uniqueId val="{00000041-86DC-479D-9858-07D3D2858377}"/>
              </c:ext>
            </c:extLst>
          </c:dPt>
          <c:dPt>
            <c:idx val="9"/>
            <c:invertIfNegative val="0"/>
            <c:bubble3D val="0"/>
            <c:extLst>
              <c:ext xmlns:c16="http://schemas.microsoft.com/office/drawing/2014/chart" uri="{C3380CC4-5D6E-409C-BE32-E72D297353CC}">
                <c16:uniqueId val="{00000042-86DC-479D-9858-07D3D2858377}"/>
              </c:ext>
            </c:extLst>
          </c:dPt>
          <c:dPt>
            <c:idx val="10"/>
            <c:invertIfNegative val="0"/>
            <c:bubble3D val="0"/>
            <c:extLst>
              <c:ext xmlns:c16="http://schemas.microsoft.com/office/drawing/2014/chart" uri="{C3380CC4-5D6E-409C-BE32-E72D297353CC}">
                <c16:uniqueId val="{00000043-86DC-479D-9858-07D3D2858377}"/>
              </c:ext>
            </c:extLst>
          </c:dPt>
          <c:dPt>
            <c:idx val="11"/>
            <c:invertIfNegative val="0"/>
            <c:bubble3D val="0"/>
            <c:extLst>
              <c:ext xmlns:c16="http://schemas.microsoft.com/office/drawing/2014/chart" uri="{C3380CC4-5D6E-409C-BE32-E72D297353CC}">
                <c16:uniqueId val="{00000044-86DC-479D-9858-07D3D2858377}"/>
              </c:ext>
            </c:extLst>
          </c:dPt>
          <c:dPt>
            <c:idx val="12"/>
            <c:invertIfNegative val="0"/>
            <c:bubble3D val="0"/>
            <c:extLst>
              <c:ext xmlns:c16="http://schemas.microsoft.com/office/drawing/2014/chart" uri="{C3380CC4-5D6E-409C-BE32-E72D297353CC}">
                <c16:uniqueId val="{00000045-86DC-479D-9858-07D3D2858377}"/>
              </c:ext>
            </c:extLst>
          </c:dPt>
          <c:dPt>
            <c:idx val="13"/>
            <c:invertIfNegative val="0"/>
            <c:bubble3D val="0"/>
            <c:extLst>
              <c:ext xmlns:c16="http://schemas.microsoft.com/office/drawing/2014/chart" uri="{C3380CC4-5D6E-409C-BE32-E72D297353CC}">
                <c16:uniqueId val="{00000046-86DC-479D-9858-07D3D2858377}"/>
              </c:ext>
            </c:extLst>
          </c:dPt>
          <c:dPt>
            <c:idx val="14"/>
            <c:invertIfNegative val="0"/>
            <c:bubble3D val="0"/>
            <c:spPr>
              <a:solidFill>
                <a:srgbClr val="C55A11"/>
              </a:solidFill>
            </c:spPr>
            <c:extLst>
              <c:ext xmlns:c16="http://schemas.microsoft.com/office/drawing/2014/chart" uri="{C3380CC4-5D6E-409C-BE32-E72D297353CC}">
                <c16:uniqueId val="{00000048-86DC-479D-9858-07D3D2858377}"/>
              </c:ext>
            </c:extLst>
          </c:dPt>
          <c:dPt>
            <c:idx val="15"/>
            <c:invertIfNegative val="0"/>
            <c:bubble3D val="0"/>
            <c:extLst>
              <c:ext xmlns:c16="http://schemas.microsoft.com/office/drawing/2014/chart" uri="{C3380CC4-5D6E-409C-BE32-E72D297353CC}">
                <c16:uniqueId val="{00000049-86DC-479D-9858-07D3D2858377}"/>
              </c:ext>
            </c:extLst>
          </c:dPt>
          <c:dPt>
            <c:idx val="17"/>
            <c:invertIfNegative val="0"/>
            <c:bubble3D val="0"/>
            <c:extLst>
              <c:ext xmlns:c16="http://schemas.microsoft.com/office/drawing/2014/chart" uri="{C3380CC4-5D6E-409C-BE32-E72D297353CC}">
                <c16:uniqueId val="{0000004A-86DC-479D-9858-07D3D2858377}"/>
              </c:ext>
            </c:extLst>
          </c:dPt>
          <c:dPt>
            <c:idx val="19"/>
            <c:invertIfNegative val="0"/>
            <c:bubble3D val="0"/>
            <c:extLst>
              <c:ext xmlns:c16="http://schemas.microsoft.com/office/drawing/2014/chart" uri="{C3380CC4-5D6E-409C-BE32-E72D297353CC}">
                <c16:uniqueId val="{0000004B-86DC-479D-9858-07D3D2858377}"/>
              </c:ext>
            </c:extLst>
          </c:dPt>
          <c:dPt>
            <c:idx val="20"/>
            <c:invertIfNegative val="0"/>
            <c:bubble3D val="0"/>
            <c:extLst>
              <c:ext xmlns:c16="http://schemas.microsoft.com/office/drawing/2014/chart" uri="{C3380CC4-5D6E-409C-BE32-E72D297353CC}">
                <c16:uniqueId val="{0000004C-86DC-479D-9858-07D3D2858377}"/>
              </c:ext>
            </c:extLst>
          </c:dPt>
          <c:dPt>
            <c:idx val="21"/>
            <c:invertIfNegative val="0"/>
            <c:bubble3D val="0"/>
            <c:extLst>
              <c:ext xmlns:c16="http://schemas.microsoft.com/office/drawing/2014/chart" uri="{C3380CC4-5D6E-409C-BE32-E72D297353CC}">
                <c16:uniqueId val="{0000004D-86DC-479D-9858-07D3D2858377}"/>
              </c:ext>
            </c:extLst>
          </c:dPt>
          <c:dPt>
            <c:idx val="22"/>
            <c:invertIfNegative val="0"/>
            <c:bubble3D val="0"/>
            <c:extLst>
              <c:ext xmlns:c16="http://schemas.microsoft.com/office/drawing/2014/chart" uri="{C3380CC4-5D6E-409C-BE32-E72D297353CC}">
                <c16:uniqueId val="{0000004E-86DC-479D-9858-07D3D2858377}"/>
              </c:ext>
            </c:extLst>
          </c:dPt>
          <c:dPt>
            <c:idx val="23"/>
            <c:invertIfNegative val="0"/>
            <c:bubble3D val="0"/>
            <c:spPr>
              <a:solidFill>
                <a:srgbClr val="C55A11"/>
              </a:solidFill>
            </c:spPr>
            <c:extLst>
              <c:ext xmlns:c16="http://schemas.microsoft.com/office/drawing/2014/chart" uri="{C3380CC4-5D6E-409C-BE32-E72D297353CC}">
                <c16:uniqueId val="{00000050-86DC-479D-9858-07D3D2858377}"/>
              </c:ext>
            </c:extLst>
          </c:dPt>
          <c:dPt>
            <c:idx val="24"/>
            <c:invertIfNegative val="0"/>
            <c:bubble3D val="0"/>
            <c:extLst>
              <c:ext xmlns:c16="http://schemas.microsoft.com/office/drawing/2014/chart" uri="{C3380CC4-5D6E-409C-BE32-E72D297353CC}">
                <c16:uniqueId val="{00000051-86DC-479D-9858-07D3D2858377}"/>
              </c:ext>
            </c:extLst>
          </c:dPt>
          <c:dPt>
            <c:idx val="25"/>
            <c:invertIfNegative val="0"/>
            <c:bubble3D val="0"/>
            <c:extLst>
              <c:ext xmlns:c16="http://schemas.microsoft.com/office/drawing/2014/chart" uri="{C3380CC4-5D6E-409C-BE32-E72D297353CC}">
                <c16:uniqueId val="{00000052-86DC-479D-9858-07D3D2858377}"/>
              </c:ext>
            </c:extLst>
          </c:dPt>
          <c:dPt>
            <c:idx val="26"/>
            <c:invertIfNegative val="0"/>
            <c:bubble3D val="0"/>
            <c:extLst>
              <c:ext xmlns:c16="http://schemas.microsoft.com/office/drawing/2014/chart" uri="{C3380CC4-5D6E-409C-BE32-E72D297353CC}">
                <c16:uniqueId val="{00000053-86DC-479D-9858-07D3D2858377}"/>
              </c:ext>
            </c:extLst>
          </c:dPt>
          <c:dPt>
            <c:idx val="27"/>
            <c:invertIfNegative val="0"/>
            <c:bubble3D val="0"/>
            <c:extLst>
              <c:ext xmlns:c16="http://schemas.microsoft.com/office/drawing/2014/chart" uri="{C3380CC4-5D6E-409C-BE32-E72D297353CC}">
                <c16:uniqueId val="{00000054-86DC-479D-9858-07D3D2858377}"/>
              </c:ext>
            </c:extLst>
          </c:dPt>
          <c:dPt>
            <c:idx val="30"/>
            <c:invertIfNegative val="0"/>
            <c:bubble3D val="0"/>
            <c:extLst>
              <c:ext xmlns:c16="http://schemas.microsoft.com/office/drawing/2014/chart" uri="{C3380CC4-5D6E-409C-BE32-E72D297353CC}">
                <c16:uniqueId val="{00000055-86DC-479D-9858-07D3D2858377}"/>
              </c:ext>
            </c:extLst>
          </c:dPt>
          <c:dPt>
            <c:idx val="32"/>
            <c:invertIfNegative val="0"/>
            <c:bubble3D val="0"/>
            <c:extLst>
              <c:ext xmlns:c16="http://schemas.microsoft.com/office/drawing/2014/chart" uri="{C3380CC4-5D6E-409C-BE32-E72D297353CC}">
                <c16:uniqueId val="{00000056-86DC-479D-9858-07D3D2858377}"/>
              </c:ext>
            </c:extLst>
          </c:dPt>
          <c:dLbls>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8-86DC-479D-9858-07D3D2858377}"/>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0-86DC-479D-9858-07D3D2858377}"/>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'F39'!$A$7:$A$39</c:f>
              <c:strCache>
                <c:ptCount val="33"/>
                <c:pt idx="0">
                  <c:v>Tamaulipas</c:v>
                </c:pt>
                <c:pt idx="1">
                  <c:v>Chihuahua</c:v>
                </c:pt>
                <c:pt idx="2">
                  <c:v>Querétaro</c:v>
                </c:pt>
                <c:pt idx="3">
                  <c:v>Baja California</c:v>
                </c:pt>
                <c:pt idx="4">
                  <c:v>Sonora</c:v>
                </c:pt>
                <c:pt idx="5">
                  <c:v>Coahuila</c:v>
                </c:pt>
                <c:pt idx="6">
                  <c:v>Hidalgo</c:v>
                </c:pt>
                <c:pt idx="7">
                  <c:v>Puebla</c:v>
                </c:pt>
                <c:pt idx="8">
                  <c:v>Tlaxcala</c:v>
                </c:pt>
                <c:pt idx="9">
                  <c:v>Veracruz</c:v>
                </c:pt>
                <c:pt idx="10">
                  <c:v>Tabasco</c:v>
                </c:pt>
                <c:pt idx="11">
                  <c:v>Morelos</c:v>
                </c:pt>
                <c:pt idx="12">
                  <c:v>Aguascalientes</c:v>
                </c:pt>
                <c:pt idx="13">
                  <c:v>Chiapas</c:v>
                </c:pt>
                <c:pt idx="14">
                  <c:v>Nacional</c:v>
                </c:pt>
                <c:pt idx="15">
                  <c:v>México</c:v>
                </c:pt>
                <c:pt idx="16">
                  <c:v>Guanajuato</c:v>
                </c:pt>
                <c:pt idx="17">
                  <c:v>San Luis Potosí</c:v>
                </c:pt>
                <c:pt idx="18">
                  <c:v>Zacatecas</c:v>
                </c:pt>
                <c:pt idx="19">
                  <c:v>Colima</c:v>
                </c:pt>
                <c:pt idx="20">
                  <c:v>Durango</c:v>
                </c:pt>
                <c:pt idx="21">
                  <c:v>Sinaloa</c:v>
                </c:pt>
                <c:pt idx="22">
                  <c:v>Michoacán</c:v>
                </c:pt>
                <c:pt idx="23">
                  <c:v>Jalisco</c:v>
                </c:pt>
                <c:pt idx="24">
                  <c:v>Yucatán</c:v>
                </c:pt>
                <c:pt idx="25">
                  <c:v>Ciudad de México</c:v>
                </c:pt>
                <c:pt idx="26">
                  <c:v>Nayarit</c:v>
                </c:pt>
                <c:pt idx="27">
                  <c:v>Oaxaca</c:v>
                </c:pt>
                <c:pt idx="28">
                  <c:v>Campeche</c:v>
                </c:pt>
                <c:pt idx="29">
                  <c:v>Baja California Sur</c:v>
                </c:pt>
                <c:pt idx="30">
                  <c:v>Nuevo León</c:v>
                </c:pt>
                <c:pt idx="31">
                  <c:v>Quintana Roo</c:v>
                </c:pt>
                <c:pt idx="32">
                  <c:v>Guerrero</c:v>
                </c:pt>
              </c:strCache>
            </c:strRef>
          </c:cat>
          <c:val>
            <c:numRef>
              <c:f>'F39'!$D$7:$D$39</c:f>
              <c:numCache>
                <c:formatCode>0.00</c:formatCode>
                <c:ptCount val="33"/>
                <c:pt idx="0">
                  <c:v>22.900981522080201</c:v>
                </c:pt>
                <c:pt idx="1">
                  <c:v>23.134916597099</c:v>
                </c:pt>
                <c:pt idx="2">
                  <c:v>23.0733112822831</c:v>
                </c:pt>
                <c:pt idx="3">
                  <c:v>22.7626867548117</c:v>
                </c:pt>
                <c:pt idx="4">
                  <c:v>24.037095201637499</c:v>
                </c:pt>
                <c:pt idx="5">
                  <c:v>23.718489410855</c:v>
                </c:pt>
                <c:pt idx="6">
                  <c:v>23.219970188254202</c:v>
                </c:pt>
                <c:pt idx="7">
                  <c:v>23.2598664295041</c:v>
                </c:pt>
                <c:pt idx="8">
                  <c:v>23.138749232734501</c:v>
                </c:pt>
                <c:pt idx="9">
                  <c:v>23.468071993240699</c:v>
                </c:pt>
                <c:pt idx="10">
                  <c:v>23.529537031524399</c:v>
                </c:pt>
                <c:pt idx="11">
                  <c:v>23.3923597019126</c:v>
                </c:pt>
                <c:pt idx="12">
                  <c:v>23.5737861066224</c:v>
                </c:pt>
                <c:pt idx="13">
                  <c:v>23.8507951760159</c:v>
                </c:pt>
                <c:pt idx="14">
                  <c:v>23.716998445227802</c:v>
                </c:pt>
                <c:pt idx="15">
                  <c:v>23.317665308067099</c:v>
                </c:pt>
                <c:pt idx="16">
                  <c:v>23.968661523439199</c:v>
                </c:pt>
                <c:pt idx="17">
                  <c:v>23.965685579316101</c:v>
                </c:pt>
                <c:pt idx="18">
                  <c:v>23.872849853518002</c:v>
                </c:pt>
                <c:pt idx="19">
                  <c:v>23.886307969769</c:v>
                </c:pt>
                <c:pt idx="20">
                  <c:v>24.1215836368814</c:v>
                </c:pt>
                <c:pt idx="21">
                  <c:v>23.8310672099737</c:v>
                </c:pt>
                <c:pt idx="22">
                  <c:v>24.187478445369401</c:v>
                </c:pt>
                <c:pt idx="23">
                  <c:v>23.968715240332099</c:v>
                </c:pt>
                <c:pt idx="24">
                  <c:v>24.2710999263868</c:v>
                </c:pt>
                <c:pt idx="25">
                  <c:v>23.633731102871199</c:v>
                </c:pt>
                <c:pt idx="26">
                  <c:v>24.2768969785891</c:v>
                </c:pt>
                <c:pt idx="27">
                  <c:v>24.457643649339101</c:v>
                </c:pt>
                <c:pt idx="28">
                  <c:v>24.329218202748901</c:v>
                </c:pt>
                <c:pt idx="29">
                  <c:v>24.475949142935001</c:v>
                </c:pt>
                <c:pt idx="30">
                  <c:v>24.114578553297399</c:v>
                </c:pt>
                <c:pt idx="31">
                  <c:v>24.662670403249901</c:v>
                </c:pt>
                <c:pt idx="32">
                  <c:v>24.8579635025289</c:v>
                </c:pt>
              </c:numCache>
            </c:numRef>
          </c:val>
          <c:extLst>
            <c:ext xmlns:c16="http://schemas.microsoft.com/office/drawing/2014/chart" uri="{C3380CC4-5D6E-409C-BE32-E72D297353CC}">
              <c16:uniqueId val="{00000057-86DC-479D-9858-07D3D2858377}"/>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3413-45BF-9DFE-5D9FC384E157}"/>
              </c:ext>
            </c:extLst>
          </c:dPt>
          <c:dPt>
            <c:idx val="1"/>
            <c:invertIfNegative val="0"/>
            <c:bubble3D val="0"/>
            <c:spPr>
              <a:solidFill>
                <a:srgbClr val="606868"/>
              </a:solidFill>
              <a:ln>
                <a:noFill/>
              </a:ln>
              <a:effectLst/>
            </c:spPr>
            <c:extLst>
              <c:ext xmlns:c16="http://schemas.microsoft.com/office/drawing/2014/chart" uri="{C3380CC4-5D6E-409C-BE32-E72D297353CC}">
                <c16:uniqueId val="{00000003-3413-45BF-9DFE-5D9FC384E157}"/>
              </c:ext>
            </c:extLst>
          </c:dPt>
          <c:dPt>
            <c:idx val="2"/>
            <c:invertIfNegative val="0"/>
            <c:bubble3D val="0"/>
            <c:spPr>
              <a:solidFill>
                <a:srgbClr val="FFC000"/>
              </a:solidFill>
              <a:ln>
                <a:noFill/>
              </a:ln>
              <a:effectLst/>
            </c:spPr>
            <c:extLst>
              <c:ext xmlns:c16="http://schemas.microsoft.com/office/drawing/2014/chart" uri="{C3380CC4-5D6E-409C-BE32-E72D297353CC}">
                <c16:uniqueId val="{00000005-3413-45BF-9DFE-5D9FC384E157}"/>
              </c:ext>
            </c:extLst>
          </c:dPt>
          <c:dPt>
            <c:idx val="3"/>
            <c:invertIfNegative val="0"/>
            <c:bubble3D val="0"/>
            <c:spPr>
              <a:solidFill>
                <a:srgbClr val="606868"/>
              </a:solidFill>
              <a:ln>
                <a:noFill/>
              </a:ln>
              <a:effectLst/>
            </c:spPr>
            <c:extLst>
              <c:ext xmlns:c16="http://schemas.microsoft.com/office/drawing/2014/chart" uri="{C3380CC4-5D6E-409C-BE32-E72D297353CC}">
                <c16:uniqueId val="{00000007-3413-45BF-9DFE-5D9FC384E157}"/>
              </c:ext>
            </c:extLst>
          </c:dPt>
          <c:dPt>
            <c:idx val="4"/>
            <c:invertIfNegative val="0"/>
            <c:bubble3D val="0"/>
            <c:spPr>
              <a:solidFill>
                <a:srgbClr val="606868"/>
              </a:solidFill>
              <a:ln>
                <a:noFill/>
              </a:ln>
              <a:effectLst/>
            </c:spPr>
            <c:extLst>
              <c:ext xmlns:c16="http://schemas.microsoft.com/office/drawing/2014/chart" uri="{C3380CC4-5D6E-409C-BE32-E72D297353CC}">
                <c16:uniqueId val="{00000009-3413-45BF-9DFE-5D9FC384E157}"/>
              </c:ext>
            </c:extLst>
          </c:dPt>
          <c:dPt>
            <c:idx val="5"/>
            <c:invertIfNegative val="0"/>
            <c:bubble3D val="0"/>
            <c:spPr>
              <a:solidFill>
                <a:srgbClr val="606868"/>
              </a:solidFill>
              <a:ln>
                <a:noFill/>
              </a:ln>
              <a:effectLst/>
            </c:spPr>
            <c:extLst>
              <c:ext xmlns:c16="http://schemas.microsoft.com/office/drawing/2014/chart" uri="{C3380CC4-5D6E-409C-BE32-E72D297353CC}">
                <c16:uniqueId val="{0000000B-3413-45BF-9DFE-5D9FC384E157}"/>
              </c:ext>
            </c:extLst>
          </c:dPt>
          <c:dPt>
            <c:idx val="6"/>
            <c:invertIfNegative val="0"/>
            <c:bubble3D val="0"/>
            <c:spPr>
              <a:solidFill>
                <a:srgbClr val="606868"/>
              </a:solidFill>
              <a:ln>
                <a:noFill/>
              </a:ln>
              <a:effectLst/>
            </c:spPr>
            <c:extLst>
              <c:ext xmlns:c16="http://schemas.microsoft.com/office/drawing/2014/chart" uri="{C3380CC4-5D6E-409C-BE32-E72D297353CC}">
                <c16:uniqueId val="{0000000D-3413-45BF-9DFE-5D9FC384E157}"/>
              </c:ext>
            </c:extLst>
          </c:dPt>
          <c:dPt>
            <c:idx val="7"/>
            <c:invertIfNegative val="0"/>
            <c:bubble3D val="0"/>
            <c:spPr>
              <a:solidFill>
                <a:srgbClr val="606868"/>
              </a:solidFill>
              <a:ln>
                <a:noFill/>
              </a:ln>
              <a:effectLst/>
            </c:spPr>
            <c:extLst>
              <c:ext xmlns:c16="http://schemas.microsoft.com/office/drawing/2014/chart" uri="{C3380CC4-5D6E-409C-BE32-E72D297353CC}">
                <c16:uniqueId val="{0000000F-3413-45BF-9DFE-5D9FC384E157}"/>
              </c:ext>
            </c:extLst>
          </c:dPt>
          <c:dPt>
            <c:idx val="8"/>
            <c:invertIfNegative val="0"/>
            <c:bubble3D val="0"/>
            <c:spPr>
              <a:solidFill>
                <a:srgbClr val="606868"/>
              </a:solidFill>
              <a:ln>
                <a:noFill/>
              </a:ln>
              <a:effectLst/>
            </c:spPr>
            <c:extLst>
              <c:ext xmlns:c16="http://schemas.microsoft.com/office/drawing/2014/chart" uri="{C3380CC4-5D6E-409C-BE32-E72D297353CC}">
                <c16:uniqueId val="{00000011-3413-45BF-9DFE-5D9FC384E157}"/>
              </c:ext>
            </c:extLst>
          </c:dPt>
          <c:dPt>
            <c:idx val="9"/>
            <c:invertIfNegative val="0"/>
            <c:bubble3D val="0"/>
            <c:spPr>
              <a:solidFill>
                <a:srgbClr val="606868"/>
              </a:solidFill>
              <a:ln>
                <a:noFill/>
              </a:ln>
              <a:effectLst/>
            </c:spPr>
            <c:extLst>
              <c:ext xmlns:c16="http://schemas.microsoft.com/office/drawing/2014/chart" uri="{C3380CC4-5D6E-409C-BE32-E72D297353CC}">
                <c16:uniqueId val="{00000013-3413-45BF-9DFE-5D9FC384E157}"/>
              </c:ext>
            </c:extLst>
          </c:dPt>
          <c:dPt>
            <c:idx val="10"/>
            <c:invertIfNegative val="0"/>
            <c:bubble3D val="0"/>
            <c:spPr>
              <a:solidFill>
                <a:srgbClr val="606868"/>
              </a:solidFill>
              <a:ln>
                <a:noFill/>
              </a:ln>
              <a:effectLst/>
            </c:spPr>
            <c:extLst>
              <c:ext xmlns:c16="http://schemas.microsoft.com/office/drawing/2014/chart" uri="{C3380CC4-5D6E-409C-BE32-E72D297353CC}">
                <c16:uniqueId val="{00000015-3413-45BF-9DFE-5D9FC384E157}"/>
              </c:ext>
            </c:extLst>
          </c:dPt>
          <c:dPt>
            <c:idx val="12"/>
            <c:invertIfNegative val="0"/>
            <c:bubble3D val="0"/>
            <c:spPr>
              <a:solidFill>
                <a:srgbClr val="606868"/>
              </a:solidFill>
              <a:ln>
                <a:noFill/>
              </a:ln>
              <a:effectLst/>
            </c:spPr>
            <c:extLst>
              <c:ext xmlns:c16="http://schemas.microsoft.com/office/drawing/2014/chart" uri="{C3380CC4-5D6E-409C-BE32-E72D297353CC}">
                <c16:uniqueId val="{00000017-3413-45BF-9DFE-5D9FC384E157}"/>
              </c:ext>
            </c:extLst>
          </c:dPt>
          <c:dPt>
            <c:idx val="13"/>
            <c:invertIfNegative val="0"/>
            <c:bubble3D val="0"/>
            <c:spPr>
              <a:solidFill>
                <a:srgbClr val="606868"/>
              </a:solidFill>
              <a:ln>
                <a:noFill/>
              </a:ln>
              <a:effectLst/>
            </c:spPr>
            <c:extLst>
              <c:ext xmlns:c16="http://schemas.microsoft.com/office/drawing/2014/chart" uri="{C3380CC4-5D6E-409C-BE32-E72D297353CC}">
                <c16:uniqueId val="{00000019-3413-45BF-9DFE-5D9FC384E157}"/>
              </c:ext>
            </c:extLst>
          </c:dPt>
          <c:dPt>
            <c:idx val="14"/>
            <c:invertIfNegative val="0"/>
            <c:bubble3D val="0"/>
            <c:spPr>
              <a:solidFill>
                <a:srgbClr val="FFC000"/>
              </a:solidFill>
              <a:ln>
                <a:noFill/>
              </a:ln>
              <a:effectLst/>
            </c:spPr>
            <c:extLst>
              <c:ext xmlns:c16="http://schemas.microsoft.com/office/drawing/2014/chart" uri="{C3380CC4-5D6E-409C-BE32-E72D297353CC}">
                <c16:uniqueId val="{0000001B-3413-45BF-9DFE-5D9FC384E157}"/>
              </c:ext>
            </c:extLst>
          </c:dPt>
          <c:dPt>
            <c:idx val="15"/>
            <c:invertIfNegative val="0"/>
            <c:bubble3D val="0"/>
            <c:spPr>
              <a:solidFill>
                <a:srgbClr val="606868"/>
              </a:solidFill>
              <a:ln>
                <a:noFill/>
              </a:ln>
              <a:effectLst/>
            </c:spPr>
            <c:extLst>
              <c:ext xmlns:c16="http://schemas.microsoft.com/office/drawing/2014/chart" uri="{C3380CC4-5D6E-409C-BE32-E72D297353CC}">
                <c16:uniqueId val="{0000001D-3413-45BF-9DFE-5D9FC384E157}"/>
              </c:ext>
            </c:extLst>
          </c:dPt>
          <c:dPt>
            <c:idx val="16"/>
            <c:invertIfNegative val="0"/>
            <c:bubble3D val="0"/>
            <c:spPr>
              <a:solidFill>
                <a:srgbClr val="606868"/>
              </a:solidFill>
              <a:ln>
                <a:noFill/>
              </a:ln>
              <a:effectLst/>
            </c:spPr>
            <c:extLst>
              <c:ext xmlns:c16="http://schemas.microsoft.com/office/drawing/2014/chart" uri="{C3380CC4-5D6E-409C-BE32-E72D297353CC}">
                <c16:uniqueId val="{0000001F-3413-45BF-9DFE-5D9FC384E157}"/>
              </c:ext>
            </c:extLst>
          </c:dPt>
          <c:dPt>
            <c:idx val="17"/>
            <c:invertIfNegative val="0"/>
            <c:bubble3D val="0"/>
            <c:spPr>
              <a:solidFill>
                <a:srgbClr val="606868"/>
              </a:solidFill>
              <a:ln>
                <a:noFill/>
              </a:ln>
              <a:effectLst/>
            </c:spPr>
            <c:extLst>
              <c:ext xmlns:c16="http://schemas.microsoft.com/office/drawing/2014/chart" uri="{C3380CC4-5D6E-409C-BE32-E72D297353CC}">
                <c16:uniqueId val="{00000021-3413-45BF-9DFE-5D9FC384E157}"/>
              </c:ext>
            </c:extLst>
          </c:dPt>
          <c:dPt>
            <c:idx val="18"/>
            <c:invertIfNegative val="0"/>
            <c:bubble3D val="0"/>
            <c:spPr>
              <a:solidFill>
                <a:srgbClr val="606868"/>
              </a:solidFill>
              <a:ln>
                <a:noFill/>
              </a:ln>
              <a:effectLst/>
            </c:spPr>
            <c:extLst>
              <c:ext xmlns:c16="http://schemas.microsoft.com/office/drawing/2014/chart" uri="{C3380CC4-5D6E-409C-BE32-E72D297353CC}">
                <c16:uniqueId val="{00000023-3413-45BF-9DFE-5D9FC384E157}"/>
              </c:ext>
            </c:extLst>
          </c:dPt>
          <c:dPt>
            <c:idx val="19"/>
            <c:invertIfNegative val="0"/>
            <c:bubble3D val="0"/>
            <c:spPr>
              <a:solidFill>
                <a:srgbClr val="606868"/>
              </a:solidFill>
              <a:ln>
                <a:noFill/>
              </a:ln>
              <a:effectLst/>
            </c:spPr>
            <c:extLst>
              <c:ext xmlns:c16="http://schemas.microsoft.com/office/drawing/2014/chart" uri="{C3380CC4-5D6E-409C-BE32-E72D297353CC}">
                <c16:uniqueId val="{00000025-3413-45BF-9DFE-5D9FC384E157}"/>
              </c:ext>
            </c:extLst>
          </c:dPt>
          <c:dPt>
            <c:idx val="20"/>
            <c:invertIfNegative val="0"/>
            <c:bubble3D val="0"/>
            <c:spPr>
              <a:solidFill>
                <a:srgbClr val="606868"/>
              </a:solidFill>
              <a:ln>
                <a:noFill/>
              </a:ln>
              <a:effectLst/>
            </c:spPr>
            <c:extLst>
              <c:ext xmlns:c16="http://schemas.microsoft.com/office/drawing/2014/chart" uri="{C3380CC4-5D6E-409C-BE32-E72D297353CC}">
                <c16:uniqueId val="{00000027-3413-45BF-9DFE-5D9FC384E157}"/>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9-3413-45BF-9DFE-5D9FC384E157}"/>
              </c:ext>
            </c:extLst>
          </c:dPt>
          <c:dPt>
            <c:idx val="22"/>
            <c:invertIfNegative val="0"/>
            <c:bubble3D val="0"/>
            <c:spPr>
              <a:solidFill>
                <a:srgbClr val="606868"/>
              </a:solidFill>
              <a:ln>
                <a:noFill/>
              </a:ln>
              <a:effectLst/>
            </c:spPr>
            <c:extLst>
              <c:ext xmlns:c16="http://schemas.microsoft.com/office/drawing/2014/chart" uri="{C3380CC4-5D6E-409C-BE32-E72D297353CC}">
                <c16:uniqueId val="{0000002B-3413-45BF-9DFE-5D9FC384E157}"/>
              </c:ext>
            </c:extLst>
          </c:dPt>
          <c:dPt>
            <c:idx val="24"/>
            <c:invertIfNegative val="0"/>
            <c:bubble3D val="0"/>
            <c:spPr>
              <a:solidFill>
                <a:srgbClr val="606868"/>
              </a:solidFill>
              <a:ln>
                <a:noFill/>
              </a:ln>
              <a:effectLst/>
            </c:spPr>
            <c:extLst>
              <c:ext xmlns:c16="http://schemas.microsoft.com/office/drawing/2014/chart" uri="{C3380CC4-5D6E-409C-BE32-E72D297353CC}">
                <c16:uniqueId val="{0000002D-3413-45BF-9DFE-5D9FC384E157}"/>
              </c:ext>
            </c:extLst>
          </c:dPt>
          <c:dPt>
            <c:idx val="25"/>
            <c:invertIfNegative val="0"/>
            <c:bubble3D val="0"/>
            <c:spPr>
              <a:solidFill>
                <a:srgbClr val="606868"/>
              </a:solidFill>
              <a:ln>
                <a:noFill/>
              </a:ln>
              <a:effectLst/>
            </c:spPr>
            <c:extLst>
              <c:ext xmlns:c16="http://schemas.microsoft.com/office/drawing/2014/chart" uri="{C3380CC4-5D6E-409C-BE32-E72D297353CC}">
                <c16:uniqueId val="{0000002F-3413-45BF-9DFE-5D9FC384E157}"/>
              </c:ext>
            </c:extLst>
          </c:dPt>
          <c:dPt>
            <c:idx val="26"/>
            <c:invertIfNegative val="0"/>
            <c:bubble3D val="0"/>
            <c:spPr>
              <a:solidFill>
                <a:srgbClr val="FFC000"/>
              </a:solidFill>
              <a:ln>
                <a:noFill/>
              </a:ln>
              <a:effectLst/>
            </c:spPr>
            <c:extLst>
              <c:ext xmlns:c16="http://schemas.microsoft.com/office/drawing/2014/chart" uri="{C3380CC4-5D6E-409C-BE32-E72D297353CC}">
                <c16:uniqueId val="{00000031-3413-45BF-9DFE-5D9FC384E157}"/>
              </c:ext>
            </c:extLst>
          </c:dPt>
          <c:dPt>
            <c:idx val="27"/>
            <c:invertIfNegative val="0"/>
            <c:bubble3D val="0"/>
            <c:spPr>
              <a:solidFill>
                <a:srgbClr val="606868"/>
              </a:solidFill>
              <a:ln>
                <a:noFill/>
              </a:ln>
              <a:effectLst/>
            </c:spPr>
            <c:extLst>
              <c:ext xmlns:c16="http://schemas.microsoft.com/office/drawing/2014/chart" uri="{C3380CC4-5D6E-409C-BE32-E72D297353CC}">
                <c16:uniqueId val="{00000033-3413-45BF-9DFE-5D9FC384E157}"/>
              </c:ext>
            </c:extLst>
          </c:dPt>
          <c:dPt>
            <c:idx val="28"/>
            <c:invertIfNegative val="0"/>
            <c:bubble3D val="0"/>
            <c:spPr>
              <a:solidFill>
                <a:srgbClr val="606868"/>
              </a:solidFill>
              <a:ln>
                <a:noFill/>
              </a:ln>
              <a:effectLst/>
            </c:spPr>
            <c:extLst>
              <c:ext xmlns:c16="http://schemas.microsoft.com/office/drawing/2014/chart" uri="{C3380CC4-5D6E-409C-BE32-E72D297353CC}">
                <c16:uniqueId val="{00000035-3413-45BF-9DFE-5D9FC384E157}"/>
              </c:ext>
            </c:extLst>
          </c:dPt>
          <c:dPt>
            <c:idx val="36"/>
            <c:invertIfNegative val="0"/>
            <c:bubble3D val="0"/>
            <c:spPr>
              <a:solidFill>
                <a:srgbClr val="606868"/>
              </a:solidFill>
              <a:ln>
                <a:noFill/>
              </a:ln>
              <a:effectLst/>
            </c:spPr>
            <c:extLst>
              <c:ext xmlns:c16="http://schemas.microsoft.com/office/drawing/2014/chart" uri="{C3380CC4-5D6E-409C-BE32-E72D297353CC}">
                <c16:uniqueId val="{00000037-3413-45BF-9DFE-5D9FC384E157}"/>
              </c:ext>
            </c:extLst>
          </c:dPt>
          <c:dPt>
            <c:idx val="37"/>
            <c:invertIfNegative val="0"/>
            <c:bubble3D val="0"/>
            <c:spPr>
              <a:solidFill>
                <a:srgbClr val="606868"/>
              </a:solidFill>
              <a:ln>
                <a:noFill/>
              </a:ln>
              <a:effectLst/>
            </c:spPr>
            <c:extLst>
              <c:ext xmlns:c16="http://schemas.microsoft.com/office/drawing/2014/chart" uri="{C3380CC4-5D6E-409C-BE32-E72D297353CC}">
                <c16:uniqueId val="{00000039-3413-45BF-9DFE-5D9FC384E157}"/>
              </c:ext>
            </c:extLst>
          </c:dPt>
          <c:dPt>
            <c:idx val="38"/>
            <c:invertIfNegative val="0"/>
            <c:bubble3D val="0"/>
            <c:spPr>
              <a:solidFill>
                <a:srgbClr val="FFC000"/>
              </a:solidFill>
              <a:ln>
                <a:noFill/>
              </a:ln>
              <a:effectLst/>
            </c:spPr>
            <c:extLst>
              <c:ext xmlns:c16="http://schemas.microsoft.com/office/drawing/2014/chart" uri="{C3380CC4-5D6E-409C-BE32-E72D297353CC}">
                <c16:uniqueId val="{0000003B-3413-45BF-9DFE-5D9FC384E157}"/>
              </c:ext>
            </c:extLst>
          </c:dPt>
          <c:dPt>
            <c:idx val="39"/>
            <c:invertIfNegative val="0"/>
            <c:bubble3D val="0"/>
            <c:spPr>
              <a:solidFill>
                <a:srgbClr val="606868"/>
              </a:solidFill>
              <a:ln>
                <a:noFill/>
              </a:ln>
              <a:effectLst/>
            </c:spPr>
            <c:extLst>
              <c:ext xmlns:c16="http://schemas.microsoft.com/office/drawing/2014/chart" uri="{C3380CC4-5D6E-409C-BE32-E72D297353CC}">
                <c16:uniqueId val="{0000003D-3413-45BF-9DFE-5D9FC384E157}"/>
              </c:ext>
            </c:extLst>
          </c:dPt>
          <c:dPt>
            <c:idx val="40"/>
            <c:invertIfNegative val="0"/>
            <c:bubble3D val="0"/>
            <c:spPr>
              <a:solidFill>
                <a:srgbClr val="606868"/>
              </a:solidFill>
              <a:ln>
                <a:noFill/>
              </a:ln>
              <a:effectLst/>
            </c:spPr>
            <c:extLst>
              <c:ext xmlns:c16="http://schemas.microsoft.com/office/drawing/2014/chart" uri="{C3380CC4-5D6E-409C-BE32-E72D297353CC}">
                <c16:uniqueId val="{0000003F-3413-45BF-9DFE-5D9FC384E157}"/>
              </c:ext>
            </c:extLst>
          </c:dPt>
          <c:dPt>
            <c:idx val="48"/>
            <c:invertIfNegative val="0"/>
            <c:bubble3D val="0"/>
            <c:spPr>
              <a:solidFill>
                <a:srgbClr val="606868"/>
              </a:solidFill>
              <a:ln>
                <a:noFill/>
              </a:ln>
              <a:effectLst/>
            </c:spPr>
            <c:extLst>
              <c:ext xmlns:c16="http://schemas.microsoft.com/office/drawing/2014/chart" uri="{C3380CC4-5D6E-409C-BE32-E72D297353CC}">
                <c16:uniqueId val="{00000041-3413-45BF-9DFE-5D9FC384E157}"/>
              </c:ext>
            </c:extLst>
          </c:dPt>
          <c:dPt>
            <c:idx val="49"/>
            <c:invertIfNegative val="0"/>
            <c:bubble3D val="0"/>
            <c:spPr>
              <a:solidFill>
                <a:srgbClr val="606868"/>
              </a:solidFill>
              <a:ln>
                <a:noFill/>
              </a:ln>
              <a:effectLst/>
            </c:spPr>
            <c:extLst>
              <c:ext xmlns:c16="http://schemas.microsoft.com/office/drawing/2014/chart" uri="{C3380CC4-5D6E-409C-BE32-E72D297353CC}">
                <c16:uniqueId val="{00000043-3413-45BF-9DFE-5D9FC384E157}"/>
              </c:ext>
            </c:extLst>
          </c:dPt>
          <c:dPt>
            <c:idx val="50"/>
            <c:invertIfNegative val="0"/>
            <c:bubble3D val="0"/>
            <c:spPr>
              <a:solidFill>
                <a:srgbClr val="FFC000"/>
              </a:solidFill>
              <a:ln>
                <a:noFill/>
              </a:ln>
              <a:effectLst/>
            </c:spPr>
            <c:extLst>
              <c:ext xmlns:c16="http://schemas.microsoft.com/office/drawing/2014/chart" uri="{C3380CC4-5D6E-409C-BE32-E72D297353CC}">
                <c16:uniqueId val="{00000045-3413-45BF-9DFE-5D9FC384E157}"/>
              </c:ext>
            </c:extLst>
          </c:dPt>
          <c:dPt>
            <c:idx val="51"/>
            <c:invertIfNegative val="0"/>
            <c:bubble3D val="0"/>
            <c:spPr>
              <a:solidFill>
                <a:srgbClr val="606868"/>
              </a:solidFill>
              <a:ln>
                <a:noFill/>
              </a:ln>
              <a:effectLst/>
            </c:spPr>
            <c:extLst>
              <c:ext xmlns:c16="http://schemas.microsoft.com/office/drawing/2014/chart" uri="{C3380CC4-5D6E-409C-BE32-E72D297353CC}">
                <c16:uniqueId val="{00000047-3413-45BF-9DFE-5D9FC384E157}"/>
              </c:ext>
            </c:extLst>
          </c:dPt>
          <c:dPt>
            <c:idx val="52"/>
            <c:invertIfNegative val="0"/>
            <c:bubble3D val="0"/>
            <c:spPr>
              <a:solidFill>
                <a:srgbClr val="606868"/>
              </a:solidFill>
              <a:ln>
                <a:noFill/>
              </a:ln>
              <a:effectLst/>
            </c:spPr>
            <c:extLst>
              <c:ext xmlns:c16="http://schemas.microsoft.com/office/drawing/2014/chart" uri="{C3380CC4-5D6E-409C-BE32-E72D297353CC}">
                <c16:uniqueId val="{00000049-3413-45BF-9DFE-5D9FC384E157}"/>
              </c:ext>
            </c:extLst>
          </c:dPt>
          <c:dPt>
            <c:idx val="60"/>
            <c:invertIfNegative val="0"/>
            <c:bubble3D val="0"/>
            <c:spPr>
              <a:solidFill>
                <a:srgbClr val="606868"/>
              </a:solidFill>
              <a:ln>
                <a:noFill/>
              </a:ln>
              <a:effectLst/>
            </c:spPr>
            <c:extLst>
              <c:ext xmlns:c16="http://schemas.microsoft.com/office/drawing/2014/chart" uri="{C3380CC4-5D6E-409C-BE32-E72D297353CC}">
                <c16:uniqueId val="{0000004B-3413-45BF-9DFE-5D9FC384E157}"/>
              </c:ext>
            </c:extLst>
          </c:dPt>
          <c:dPt>
            <c:idx val="61"/>
            <c:invertIfNegative val="0"/>
            <c:bubble3D val="0"/>
            <c:spPr>
              <a:solidFill>
                <a:srgbClr val="606868"/>
              </a:solidFill>
              <a:ln>
                <a:noFill/>
              </a:ln>
              <a:effectLst/>
            </c:spPr>
            <c:extLst>
              <c:ext xmlns:c16="http://schemas.microsoft.com/office/drawing/2014/chart" uri="{C3380CC4-5D6E-409C-BE32-E72D297353CC}">
                <c16:uniqueId val="{0000004D-3413-45BF-9DFE-5D9FC384E157}"/>
              </c:ext>
            </c:extLst>
          </c:dPt>
          <c:dPt>
            <c:idx val="62"/>
            <c:invertIfNegative val="0"/>
            <c:bubble3D val="0"/>
            <c:spPr>
              <a:solidFill>
                <a:srgbClr val="FFC000"/>
              </a:solidFill>
              <a:ln>
                <a:noFill/>
              </a:ln>
              <a:effectLst/>
            </c:spPr>
            <c:extLst>
              <c:ext xmlns:c16="http://schemas.microsoft.com/office/drawing/2014/chart" uri="{C3380CC4-5D6E-409C-BE32-E72D297353CC}">
                <c16:uniqueId val="{0000004F-3413-45BF-9DFE-5D9FC384E157}"/>
              </c:ext>
            </c:extLst>
          </c:dPt>
          <c:dPt>
            <c:idx val="63"/>
            <c:invertIfNegative val="0"/>
            <c:bubble3D val="0"/>
            <c:spPr>
              <a:solidFill>
                <a:srgbClr val="606868"/>
              </a:solidFill>
              <a:ln>
                <a:noFill/>
              </a:ln>
              <a:effectLst/>
            </c:spPr>
            <c:extLst>
              <c:ext xmlns:c16="http://schemas.microsoft.com/office/drawing/2014/chart" uri="{C3380CC4-5D6E-409C-BE32-E72D297353CC}">
                <c16:uniqueId val="{00000051-3413-45BF-9DFE-5D9FC384E157}"/>
              </c:ext>
            </c:extLst>
          </c:dPt>
          <c:dPt>
            <c:idx val="64"/>
            <c:invertIfNegative val="0"/>
            <c:bubble3D val="0"/>
            <c:spPr>
              <a:solidFill>
                <a:srgbClr val="606868"/>
              </a:solidFill>
              <a:ln>
                <a:noFill/>
              </a:ln>
              <a:effectLst/>
            </c:spPr>
            <c:extLst>
              <c:ext xmlns:c16="http://schemas.microsoft.com/office/drawing/2014/chart" uri="{C3380CC4-5D6E-409C-BE32-E72D297353CC}">
                <c16:uniqueId val="{00000053-3413-45BF-9DFE-5D9FC384E157}"/>
              </c:ext>
            </c:extLst>
          </c:dPt>
          <c:dPt>
            <c:idx val="72"/>
            <c:invertIfNegative val="0"/>
            <c:bubble3D val="0"/>
            <c:spPr>
              <a:solidFill>
                <a:srgbClr val="606868"/>
              </a:solidFill>
              <a:ln>
                <a:noFill/>
              </a:ln>
              <a:effectLst/>
            </c:spPr>
            <c:extLst>
              <c:ext xmlns:c16="http://schemas.microsoft.com/office/drawing/2014/chart" uri="{C3380CC4-5D6E-409C-BE32-E72D297353CC}">
                <c16:uniqueId val="{00000055-3413-45BF-9DFE-5D9FC384E157}"/>
              </c:ext>
            </c:extLst>
          </c:dPt>
          <c:dPt>
            <c:idx val="73"/>
            <c:invertIfNegative val="0"/>
            <c:bubble3D val="0"/>
            <c:spPr>
              <a:solidFill>
                <a:srgbClr val="606868"/>
              </a:solidFill>
              <a:ln>
                <a:noFill/>
              </a:ln>
              <a:effectLst/>
            </c:spPr>
            <c:extLst>
              <c:ext xmlns:c16="http://schemas.microsoft.com/office/drawing/2014/chart" uri="{C3380CC4-5D6E-409C-BE32-E72D297353CC}">
                <c16:uniqueId val="{00000057-3413-45BF-9DFE-5D9FC384E157}"/>
              </c:ext>
            </c:extLst>
          </c:dPt>
          <c:dPt>
            <c:idx val="74"/>
            <c:invertIfNegative val="0"/>
            <c:bubble3D val="0"/>
            <c:spPr>
              <a:solidFill>
                <a:srgbClr val="FFC000"/>
              </a:solidFill>
              <a:ln>
                <a:noFill/>
              </a:ln>
              <a:effectLst/>
            </c:spPr>
            <c:extLst>
              <c:ext xmlns:c16="http://schemas.microsoft.com/office/drawing/2014/chart" uri="{C3380CC4-5D6E-409C-BE32-E72D297353CC}">
                <c16:uniqueId val="{00000059-3413-45BF-9DFE-5D9FC384E157}"/>
              </c:ext>
            </c:extLst>
          </c:dPt>
          <c:dPt>
            <c:idx val="75"/>
            <c:invertIfNegative val="0"/>
            <c:bubble3D val="0"/>
            <c:spPr>
              <a:solidFill>
                <a:srgbClr val="606868"/>
              </a:solidFill>
              <a:ln>
                <a:noFill/>
              </a:ln>
              <a:effectLst/>
            </c:spPr>
            <c:extLst>
              <c:ext xmlns:c16="http://schemas.microsoft.com/office/drawing/2014/chart" uri="{C3380CC4-5D6E-409C-BE32-E72D297353CC}">
                <c16:uniqueId val="{0000005B-3413-45BF-9DFE-5D9FC384E157}"/>
              </c:ext>
            </c:extLst>
          </c:dPt>
          <c:dPt>
            <c:idx val="76"/>
            <c:invertIfNegative val="0"/>
            <c:bubble3D val="0"/>
            <c:spPr>
              <a:solidFill>
                <a:srgbClr val="606868"/>
              </a:solidFill>
              <a:ln>
                <a:noFill/>
              </a:ln>
              <a:effectLst/>
            </c:spPr>
            <c:extLst>
              <c:ext xmlns:c16="http://schemas.microsoft.com/office/drawing/2014/chart" uri="{C3380CC4-5D6E-409C-BE32-E72D297353CC}">
                <c16:uniqueId val="{0000005D-3413-45BF-9DFE-5D9FC384E157}"/>
              </c:ext>
            </c:extLst>
          </c:dPt>
          <c:dPt>
            <c:idx val="84"/>
            <c:invertIfNegative val="0"/>
            <c:bubble3D val="0"/>
            <c:spPr>
              <a:solidFill>
                <a:srgbClr val="606868"/>
              </a:solidFill>
              <a:ln>
                <a:noFill/>
              </a:ln>
              <a:effectLst/>
            </c:spPr>
            <c:extLst>
              <c:ext xmlns:c16="http://schemas.microsoft.com/office/drawing/2014/chart" uri="{C3380CC4-5D6E-409C-BE32-E72D297353CC}">
                <c16:uniqueId val="{0000005F-3413-45BF-9DFE-5D9FC384E157}"/>
              </c:ext>
            </c:extLst>
          </c:dPt>
          <c:dPt>
            <c:idx val="85"/>
            <c:invertIfNegative val="0"/>
            <c:bubble3D val="0"/>
            <c:spPr>
              <a:solidFill>
                <a:srgbClr val="606868"/>
              </a:solidFill>
              <a:ln>
                <a:noFill/>
              </a:ln>
              <a:effectLst/>
            </c:spPr>
            <c:extLst>
              <c:ext xmlns:c16="http://schemas.microsoft.com/office/drawing/2014/chart" uri="{C3380CC4-5D6E-409C-BE32-E72D297353CC}">
                <c16:uniqueId val="{00000061-3413-45BF-9DFE-5D9FC384E157}"/>
              </c:ext>
            </c:extLst>
          </c:dPt>
          <c:dPt>
            <c:idx val="86"/>
            <c:invertIfNegative val="0"/>
            <c:bubble3D val="0"/>
            <c:spPr>
              <a:solidFill>
                <a:srgbClr val="FFC000"/>
              </a:solidFill>
              <a:ln>
                <a:noFill/>
              </a:ln>
              <a:effectLst/>
            </c:spPr>
            <c:extLst>
              <c:ext xmlns:c16="http://schemas.microsoft.com/office/drawing/2014/chart" uri="{C3380CC4-5D6E-409C-BE32-E72D297353CC}">
                <c16:uniqueId val="{00000063-3413-45BF-9DFE-5D9FC384E157}"/>
              </c:ext>
            </c:extLst>
          </c:dPt>
          <c:dPt>
            <c:idx val="87"/>
            <c:invertIfNegative val="0"/>
            <c:bubble3D val="0"/>
            <c:spPr>
              <a:solidFill>
                <a:srgbClr val="606868"/>
              </a:solidFill>
              <a:ln>
                <a:noFill/>
              </a:ln>
              <a:effectLst/>
            </c:spPr>
            <c:extLst>
              <c:ext xmlns:c16="http://schemas.microsoft.com/office/drawing/2014/chart" uri="{C3380CC4-5D6E-409C-BE32-E72D297353CC}">
                <c16:uniqueId val="{00000065-3413-45BF-9DFE-5D9FC384E157}"/>
              </c:ext>
            </c:extLst>
          </c:dPt>
          <c:dPt>
            <c:idx val="88"/>
            <c:invertIfNegative val="0"/>
            <c:bubble3D val="0"/>
            <c:spPr>
              <a:solidFill>
                <a:srgbClr val="606868"/>
              </a:solidFill>
              <a:ln>
                <a:noFill/>
              </a:ln>
              <a:effectLst/>
            </c:spPr>
            <c:extLst>
              <c:ext xmlns:c16="http://schemas.microsoft.com/office/drawing/2014/chart" uri="{C3380CC4-5D6E-409C-BE32-E72D297353CC}">
                <c16:uniqueId val="{00000067-3413-45BF-9DFE-5D9FC384E157}"/>
              </c:ext>
            </c:extLst>
          </c:dPt>
          <c:dPt>
            <c:idx val="96"/>
            <c:invertIfNegative val="0"/>
            <c:bubble3D val="0"/>
            <c:spPr>
              <a:solidFill>
                <a:srgbClr val="606868"/>
              </a:solidFill>
              <a:ln>
                <a:noFill/>
              </a:ln>
              <a:effectLst/>
            </c:spPr>
            <c:extLst>
              <c:ext xmlns:c16="http://schemas.microsoft.com/office/drawing/2014/chart" uri="{C3380CC4-5D6E-409C-BE32-E72D297353CC}">
                <c16:uniqueId val="{00000069-3413-45BF-9DFE-5D9FC384E157}"/>
              </c:ext>
            </c:extLst>
          </c:dPt>
          <c:dPt>
            <c:idx val="97"/>
            <c:invertIfNegative val="0"/>
            <c:bubble3D val="0"/>
            <c:spPr>
              <a:solidFill>
                <a:srgbClr val="606868"/>
              </a:solidFill>
              <a:ln>
                <a:noFill/>
              </a:ln>
              <a:effectLst/>
            </c:spPr>
            <c:extLst>
              <c:ext xmlns:c16="http://schemas.microsoft.com/office/drawing/2014/chart" uri="{C3380CC4-5D6E-409C-BE32-E72D297353CC}">
                <c16:uniqueId val="{0000006B-3413-45BF-9DFE-5D9FC384E157}"/>
              </c:ext>
            </c:extLst>
          </c:dPt>
          <c:dPt>
            <c:idx val="98"/>
            <c:invertIfNegative val="0"/>
            <c:bubble3D val="0"/>
            <c:spPr>
              <a:solidFill>
                <a:srgbClr val="FFC000"/>
              </a:solidFill>
              <a:ln>
                <a:noFill/>
              </a:ln>
              <a:effectLst/>
            </c:spPr>
            <c:extLst>
              <c:ext xmlns:c16="http://schemas.microsoft.com/office/drawing/2014/chart" uri="{C3380CC4-5D6E-409C-BE32-E72D297353CC}">
                <c16:uniqueId val="{0000006D-3413-45BF-9DFE-5D9FC384E157}"/>
              </c:ext>
            </c:extLst>
          </c:dPt>
          <c:dPt>
            <c:idx val="99"/>
            <c:invertIfNegative val="0"/>
            <c:bubble3D val="0"/>
            <c:spPr>
              <a:solidFill>
                <a:srgbClr val="606868"/>
              </a:solidFill>
              <a:ln>
                <a:noFill/>
              </a:ln>
              <a:effectLst/>
            </c:spPr>
            <c:extLst>
              <c:ext xmlns:c16="http://schemas.microsoft.com/office/drawing/2014/chart" uri="{C3380CC4-5D6E-409C-BE32-E72D297353CC}">
                <c16:uniqueId val="{0000006F-3413-45BF-9DFE-5D9FC384E157}"/>
              </c:ext>
            </c:extLst>
          </c:dPt>
          <c:dPt>
            <c:idx val="100"/>
            <c:invertIfNegative val="0"/>
            <c:bubble3D val="0"/>
            <c:spPr>
              <a:solidFill>
                <a:srgbClr val="606868"/>
              </a:solidFill>
              <a:ln>
                <a:noFill/>
              </a:ln>
              <a:effectLst/>
            </c:spPr>
            <c:extLst>
              <c:ext xmlns:c16="http://schemas.microsoft.com/office/drawing/2014/chart" uri="{C3380CC4-5D6E-409C-BE32-E72D297353CC}">
                <c16:uniqueId val="{00000071-3413-45BF-9DFE-5D9FC384E157}"/>
              </c:ext>
            </c:extLst>
          </c:dPt>
          <c:dPt>
            <c:idx val="108"/>
            <c:invertIfNegative val="0"/>
            <c:bubble3D val="0"/>
            <c:spPr>
              <a:solidFill>
                <a:srgbClr val="606868"/>
              </a:solidFill>
              <a:ln>
                <a:noFill/>
              </a:ln>
              <a:effectLst/>
            </c:spPr>
            <c:extLst>
              <c:ext xmlns:c16="http://schemas.microsoft.com/office/drawing/2014/chart" uri="{C3380CC4-5D6E-409C-BE32-E72D297353CC}">
                <c16:uniqueId val="{00000073-3413-45BF-9DFE-5D9FC384E157}"/>
              </c:ext>
            </c:extLst>
          </c:dPt>
          <c:dPt>
            <c:idx val="109"/>
            <c:invertIfNegative val="0"/>
            <c:bubble3D val="0"/>
            <c:spPr>
              <a:solidFill>
                <a:srgbClr val="606868"/>
              </a:solidFill>
              <a:ln>
                <a:noFill/>
              </a:ln>
              <a:effectLst/>
            </c:spPr>
            <c:extLst>
              <c:ext xmlns:c16="http://schemas.microsoft.com/office/drawing/2014/chart" uri="{C3380CC4-5D6E-409C-BE32-E72D297353CC}">
                <c16:uniqueId val="{00000075-3413-45BF-9DFE-5D9FC384E157}"/>
              </c:ext>
            </c:extLst>
          </c:dPt>
          <c:dPt>
            <c:idx val="110"/>
            <c:invertIfNegative val="0"/>
            <c:bubble3D val="0"/>
            <c:spPr>
              <a:solidFill>
                <a:srgbClr val="FFC000"/>
              </a:solidFill>
              <a:ln>
                <a:noFill/>
              </a:ln>
              <a:effectLst/>
            </c:spPr>
            <c:extLst>
              <c:ext xmlns:c16="http://schemas.microsoft.com/office/drawing/2014/chart" uri="{C3380CC4-5D6E-409C-BE32-E72D297353CC}">
                <c16:uniqueId val="{00000077-3413-45BF-9DFE-5D9FC384E157}"/>
              </c:ext>
            </c:extLst>
          </c:dPt>
          <c:dPt>
            <c:idx val="111"/>
            <c:invertIfNegative val="0"/>
            <c:bubble3D val="0"/>
            <c:spPr>
              <a:solidFill>
                <a:srgbClr val="606868"/>
              </a:solidFill>
              <a:ln>
                <a:noFill/>
              </a:ln>
              <a:effectLst/>
            </c:spPr>
            <c:extLst>
              <c:ext xmlns:c16="http://schemas.microsoft.com/office/drawing/2014/chart" uri="{C3380CC4-5D6E-409C-BE32-E72D297353CC}">
                <c16:uniqueId val="{00000079-3413-45BF-9DFE-5D9FC384E157}"/>
              </c:ext>
            </c:extLst>
          </c:dPt>
          <c:dPt>
            <c:idx val="112"/>
            <c:invertIfNegative val="0"/>
            <c:bubble3D val="0"/>
            <c:spPr>
              <a:solidFill>
                <a:srgbClr val="606868"/>
              </a:solidFill>
              <a:ln>
                <a:noFill/>
              </a:ln>
              <a:effectLst/>
            </c:spPr>
            <c:extLst>
              <c:ext xmlns:c16="http://schemas.microsoft.com/office/drawing/2014/chart" uri="{C3380CC4-5D6E-409C-BE32-E72D297353CC}">
                <c16:uniqueId val="{0000007B-3413-45BF-9DFE-5D9FC384E157}"/>
              </c:ext>
            </c:extLst>
          </c:dPt>
          <c:dPt>
            <c:idx val="122"/>
            <c:invertIfNegative val="0"/>
            <c:bubble3D val="0"/>
            <c:spPr>
              <a:solidFill>
                <a:srgbClr val="FFC000"/>
              </a:solidFill>
              <a:ln>
                <a:noFill/>
              </a:ln>
              <a:effectLst/>
            </c:spPr>
            <c:extLst>
              <c:ext xmlns:c16="http://schemas.microsoft.com/office/drawing/2014/chart" uri="{C3380CC4-5D6E-409C-BE32-E72D297353CC}">
                <c16:uniqueId val="{0000007D-3413-45BF-9DFE-5D9FC384E157}"/>
              </c:ext>
            </c:extLst>
          </c:dPt>
          <c:dLbls>
            <c:dLbl>
              <c:idx val="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13-45BF-9DFE-5D9FC384E157}"/>
                </c:ext>
              </c:extLst>
            </c:dLbl>
            <c:dLbl>
              <c:idx val="1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13-45BF-9DFE-5D9FC384E157}"/>
                </c:ext>
              </c:extLst>
            </c:dLbl>
            <c:dLbl>
              <c:idx val="2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413-45BF-9DFE-5D9FC384E157}"/>
                </c:ext>
              </c:extLst>
            </c:dLbl>
            <c:dLbl>
              <c:idx val="3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413-45BF-9DFE-5D9FC384E157}"/>
                </c:ext>
              </c:extLst>
            </c:dLbl>
            <c:dLbl>
              <c:idx val="5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3413-45BF-9DFE-5D9FC384E157}"/>
                </c:ext>
              </c:extLst>
            </c:dLbl>
            <c:dLbl>
              <c:idx val="6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3413-45BF-9DFE-5D9FC384E157}"/>
                </c:ext>
              </c:extLst>
            </c:dLbl>
            <c:dLbl>
              <c:idx val="7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3413-45BF-9DFE-5D9FC384E157}"/>
                </c:ext>
              </c:extLst>
            </c:dLbl>
            <c:dLbl>
              <c:idx val="8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3413-45BF-9DFE-5D9FC384E157}"/>
                </c:ext>
              </c:extLst>
            </c:dLbl>
            <c:dLbl>
              <c:idx val="9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3413-45BF-9DFE-5D9FC384E157}"/>
                </c:ext>
              </c:extLst>
            </c:dLbl>
            <c:dLbl>
              <c:idx val="11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3413-45BF-9DFE-5D9FC384E157}"/>
                </c:ext>
              </c:extLst>
            </c:dLbl>
            <c:dLbl>
              <c:idx val="12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3413-45BF-9DFE-5D9FC384E1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'F40'!$A$163:$B$285</c:f>
              <c:multiLvlStrCache>
                <c:ptCount val="12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'F40'!$C$163:$C$285</c:f>
              <c:numCache>
                <c:formatCode>#,##0</c:formatCode>
                <c:ptCount val="123"/>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pt idx="112">
                  <c:v>1888232</c:v>
                </c:pt>
                <c:pt idx="113">
                  <c:v>1896755</c:v>
                </c:pt>
                <c:pt idx="114">
                  <c:v>1896517</c:v>
                </c:pt>
                <c:pt idx="115">
                  <c:v>1910627</c:v>
                </c:pt>
                <c:pt idx="116">
                  <c:v>1927647</c:v>
                </c:pt>
                <c:pt idx="117">
                  <c:v>1950941</c:v>
                </c:pt>
                <c:pt idx="118">
                  <c:v>1960510</c:v>
                </c:pt>
                <c:pt idx="119">
                  <c:v>1932962</c:v>
                </c:pt>
                <c:pt idx="120">
                  <c:v>1951256</c:v>
                </c:pt>
                <c:pt idx="121">
                  <c:v>1964519</c:v>
                </c:pt>
                <c:pt idx="122">
                  <c:v>1972715</c:v>
                </c:pt>
              </c:numCache>
            </c:numRef>
          </c:val>
          <c:extLst xmlns:c15="http://schemas.microsoft.com/office/drawing/2012/chart">
            <c:ext xmlns:c16="http://schemas.microsoft.com/office/drawing/2014/chart" uri="{C3380CC4-5D6E-409C-BE32-E72D297353CC}">
              <c16:uniqueId val="{0000007E-3413-45BF-9DFE-5D9FC384E157}"/>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8F7F-4054-9D38-1B1F7FC902A6}"/>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8F7F-4054-9D38-1B1F7FC902A6}"/>
              </c:ext>
            </c:extLst>
          </c:dPt>
          <c:dPt>
            <c:idx val="22"/>
            <c:invertIfNegative val="0"/>
            <c:bubble3D val="0"/>
            <c:spPr>
              <a:solidFill>
                <a:srgbClr val="7C878E"/>
              </a:solidFill>
              <a:ln>
                <a:noFill/>
              </a:ln>
              <a:effectLst/>
            </c:spPr>
            <c:extLst>
              <c:ext xmlns:c16="http://schemas.microsoft.com/office/drawing/2014/chart" uri="{C3380CC4-5D6E-409C-BE32-E72D297353CC}">
                <c16:uniqueId val="{00000005-8F7F-4054-9D38-1B1F7FC902A6}"/>
              </c:ext>
            </c:extLst>
          </c:dPt>
          <c:dPt>
            <c:idx val="23"/>
            <c:invertIfNegative val="0"/>
            <c:bubble3D val="0"/>
            <c:spPr>
              <a:solidFill>
                <a:srgbClr val="FFC000"/>
              </a:solidFill>
              <a:ln>
                <a:noFill/>
              </a:ln>
              <a:effectLst/>
            </c:spPr>
            <c:extLst>
              <c:ext xmlns:c16="http://schemas.microsoft.com/office/drawing/2014/chart" uri="{C3380CC4-5D6E-409C-BE32-E72D297353CC}">
                <c16:uniqueId val="{00000007-8F7F-4054-9D38-1B1F7FC902A6}"/>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7F-4054-9D38-1B1F7FC902A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7F-4054-9D38-1B1F7FC902A6}"/>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7F-4054-9D38-1B1F7FC902A6}"/>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7F-4054-9D38-1B1F7FC902A6}"/>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7F-4054-9D38-1B1F7FC902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'F41'!$A$7:$A$30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'F41'!$F$7:$F$30</c:f>
              <c:numCache>
                <c:formatCode>#,##0</c:formatCode>
                <c:ptCount val="24"/>
                <c:pt idx="0">
                  <c:v>5237</c:v>
                </c:pt>
                <c:pt idx="1">
                  <c:v>-7330</c:v>
                </c:pt>
                <c:pt idx="2">
                  <c:v>-3404</c:v>
                </c:pt>
                <c:pt idx="3">
                  <c:v>-529</c:v>
                </c:pt>
                <c:pt idx="4">
                  <c:v>10851</c:v>
                </c:pt>
                <c:pt idx="5">
                  <c:v>425</c:v>
                </c:pt>
                <c:pt idx="6">
                  <c:v>10184</c:v>
                </c:pt>
                <c:pt idx="7">
                  <c:v>6177</c:v>
                </c:pt>
                <c:pt idx="8">
                  <c:v>-51</c:v>
                </c:pt>
                <c:pt idx="9">
                  <c:v>4090</c:v>
                </c:pt>
                <c:pt idx="10">
                  <c:v>10619</c:v>
                </c:pt>
                <c:pt idx="11">
                  <c:v>7938</c:v>
                </c:pt>
                <c:pt idx="12">
                  <c:v>10898</c:v>
                </c:pt>
                <c:pt idx="13">
                  <c:v>7127</c:v>
                </c:pt>
                <c:pt idx="14">
                  <c:v>10840</c:v>
                </c:pt>
                <c:pt idx="15">
                  <c:v>14292</c:v>
                </c:pt>
                <c:pt idx="16">
                  <c:v>6800</c:v>
                </c:pt>
                <c:pt idx="17">
                  <c:v>21371</c:v>
                </c:pt>
                <c:pt idx="18">
                  <c:v>5082</c:v>
                </c:pt>
                <c:pt idx="19">
                  <c:v>3911</c:v>
                </c:pt>
                <c:pt idx="20">
                  <c:v>-6026</c:v>
                </c:pt>
                <c:pt idx="21">
                  <c:v>2886</c:v>
                </c:pt>
                <c:pt idx="22">
                  <c:v>12154</c:v>
                </c:pt>
                <c:pt idx="23">
                  <c:v>8196</c:v>
                </c:pt>
              </c:numCache>
            </c:numRef>
          </c:val>
          <c:extLst xmlns:c15="http://schemas.microsoft.com/office/drawing/2012/chart">
            <c:ext xmlns:c16="http://schemas.microsoft.com/office/drawing/2014/chart" uri="{C3380CC4-5D6E-409C-BE32-E72D297353CC}">
              <c16:uniqueId val="{0000000A-8F7F-4054-9D38-1B1F7FC902A6}"/>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3371"/>
          <c:min val="-933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1793-4968-85E7-BF46B89D1F56}"/>
              </c:ext>
            </c:extLst>
          </c:dPt>
          <c:dPt>
            <c:idx val="1"/>
            <c:invertIfNegative val="0"/>
            <c:bubble3D val="0"/>
            <c:spPr>
              <a:solidFill>
                <a:srgbClr val="606868"/>
              </a:solidFill>
              <a:ln>
                <a:noFill/>
              </a:ln>
              <a:effectLst/>
            </c:spPr>
            <c:extLst>
              <c:ext xmlns:c16="http://schemas.microsoft.com/office/drawing/2014/chart" uri="{C3380CC4-5D6E-409C-BE32-E72D297353CC}">
                <c16:uniqueId val="{00000003-1793-4968-85E7-BF46B89D1F56}"/>
              </c:ext>
            </c:extLst>
          </c:dPt>
          <c:dPt>
            <c:idx val="3"/>
            <c:invertIfNegative val="0"/>
            <c:bubble3D val="0"/>
            <c:spPr>
              <a:solidFill>
                <a:srgbClr val="606868"/>
              </a:solidFill>
              <a:ln>
                <a:noFill/>
              </a:ln>
              <a:effectLst/>
            </c:spPr>
            <c:extLst>
              <c:ext xmlns:c16="http://schemas.microsoft.com/office/drawing/2014/chart" uri="{C3380CC4-5D6E-409C-BE32-E72D297353CC}">
                <c16:uniqueId val="{00000005-1793-4968-85E7-BF46B89D1F56}"/>
              </c:ext>
            </c:extLst>
          </c:dPt>
          <c:dPt>
            <c:idx val="4"/>
            <c:invertIfNegative val="0"/>
            <c:bubble3D val="0"/>
            <c:spPr>
              <a:solidFill>
                <a:srgbClr val="606868"/>
              </a:solidFill>
              <a:ln>
                <a:noFill/>
              </a:ln>
              <a:effectLst/>
            </c:spPr>
            <c:extLst>
              <c:ext xmlns:c16="http://schemas.microsoft.com/office/drawing/2014/chart" uri="{C3380CC4-5D6E-409C-BE32-E72D297353CC}">
                <c16:uniqueId val="{00000007-1793-4968-85E7-BF46B89D1F56}"/>
              </c:ext>
            </c:extLst>
          </c:dPt>
          <c:dPt>
            <c:idx val="6"/>
            <c:invertIfNegative val="0"/>
            <c:bubble3D val="0"/>
            <c:spPr>
              <a:solidFill>
                <a:srgbClr val="606868"/>
              </a:solidFill>
              <a:ln>
                <a:noFill/>
              </a:ln>
              <a:effectLst/>
            </c:spPr>
            <c:extLst>
              <c:ext xmlns:c16="http://schemas.microsoft.com/office/drawing/2014/chart" uri="{C3380CC4-5D6E-409C-BE32-E72D297353CC}">
                <c16:uniqueId val="{00000009-1793-4968-85E7-BF46B89D1F56}"/>
              </c:ext>
            </c:extLst>
          </c:dPt>
          <c:dPt>
            <c:idx val="11"/>
            <c:invertIfNegative val="0"/>
            <c:bubble3D val="0"/>
            <c:spPr>
              <a:solidFill>
                <a:srgbClr val="606868"/>
              </a:solidFill>
              <a:ln>
                <a:noFill/>
              </a:ln>
              <a:effectLst/>
            </c:spPr>
            <c:extLst>
              <c:ext xmlns:c16="http://schemas.microsoft.com/office/drawing/2014/chart" uri="{C3380CC4-5D6E-409C-BE32-E72D297353CC}">
                <c16:uniqueId val="{0000000B-1793-4968-85E7-BF46B89D1F56}"/>
              </c:ext>
            </c:extLst>
          </c:dPt>
          <c:dPt>
            <c:idx val="14"/>
            <c:invertIfNegative val="0"/>
            <c:bubble3D val="0"/>
            <c:spPr>
              <a:solidFill>
                <a:srgbClr val="606868"/>
              </a:solidFill>
              <a:ln>
                <a:noFill/>
              </a:ln>
              <a:effectLst/>
            </c:spPr>
            <c:extLst>
              <c:ext xmlns:c16="http://schemas.microsoft.com/office/drawing/2014/chart" uri="{C3380CC4-5D6E-409C-BE32-E72D297353CC}">
                <c16:uniqueId val="{0000000D-1793-4968-85E7-BF46B89D1F56}"/>
              </c:ext>
            </c:extLst>
          </c:dPt>
          <c:dPt>
            <c:idx val="19"/>
            <c:invertIfNegative val="0"/>
            <c:bubble3D val="0"/>
            <c:spPr>
              <a:solidFill>
                <a:srgbClr val="606868"/>
              </a:solidFill>
              <a:ln>
                <a:noFill/>
              </a:ln>
              <a:effectLst/>
            </c:spPr>
            <c:extLst>
              <c:ext xmlns:c16="http://schemas.microsoft.com/office/drawing/2014/chart" uri="{C3380CC4-5D6E-409C-BE32-E72D297353CC}">
                <c16:uniqueId val="{0000000F-1793-4968-85E7-BF46B89D1F56}"/>
              </c:ext>
            </c:extLst>
          </c:dPt>
          <c:dPt>
            <c:idx val="24"/>
            <c:invertIfNegative val="0"/>
            <c:bubble3D val="0"/>
            <c:spPr>
              <a:solidFill>
                <a:srgbClr val="606868"/>
              </a:solidFill>
              <a:ln>
                <a:noFill/>
              </a:ln>
              <a:effectLst/>
            </c:spPr>
            <c:extLst>
              <c:ext xmlns:c16="http://schemas.microsoft.com/office/drawing/2014/chart" uri="{C3380CC4-5D6E-409C-BE32-E72D297353CC}">
                <c16:uniqueId val="{00000011-1793-4968-85E7-BF46B89D1F56}"/>
              </c:ext>
            </c:extLst>
          </c:dPt>
          <c:dPt>
            <c:idx val="25"/>
            <c:invertIfNegative val="0"/>
            <c:bubble3D val="0"/>
            <c:spPr>
              <a:solidFill>
                <a:srgbClr val="606868"/>
              </a:solidFill>
              <a:ln>
                <a:noFill/>
              </a:ln>
              <a:effectLst/>
            </c:spPr>
            <c:extLst>
              <c:ext xmlns:c16="http://schemas.microsoft.com/office/drawing/2014/chart" uri="{C3380CC4-5D6E-409C-BE32-E72D297353CC}">
                <c16:uniqueId val="{00000013-1793-4968-85E7-BF46B89D1F56}"/>
              </c:ext>
            </c:extLst>
          </c:dPt>
          <c:dPt>
            <c:idx val="27"/>
            <c:invertIfNegative val="0"/>
            <c:bubble3D val="0"/>
            <c:spPr>
              <a:solidFill>
                <a:srgbClr val="606868"/>
              </a:solidFill>
              <a:ln>
                <a:noFill/>
              </a:ln>
              <a:effectLst/>
            </c:spPr>
            <c:extLst>
              <c:ext xmlns:c16="http://schemas.microsoft.com/office/drawing/2014/chart" uri="{C3380CC4-5D6E-409C-BE32-E72D297353CC}">
                <c16:uniqueId val="{00000015-1793-4968-85E7-BF46B89D1F56}"/>
              </c:ext>
            </c:extLst>
          </c:dPt>
          <c:dPt>
            <c:idx val="30"/>
            <c:invertIfNegative val="0"/>
            <c:bubble3D val="0"/>
            <c:spPr>
              <a:solidFill>
                <a:srgbClr val="606868"/>
              </a:solidFill>
              <a:ln>
                <a:noFill/>
              </a:ln>
              <a:effectLst/>
            </c:spPr>
            <c:extLst>
              <c:ext xmlns:c16="http://schemas.microsoft.com/office/drawing/2014/chart" uri="{C3380CC4-5D6E-409C-BE32-E72D297353CC}">
                <c16:uniqueId val="{00000017-1793-4968-85E7-BF46B89D1F56}"/>
              </c:ext>
            </c:extLst>
          </c:dPt>
          <c:dPt>
            <c:idx val="31"/>
            <c:invertIfNegative val="0"/>
            <c:bubble3D val="0"/>
            <c:spPr>
              <a:solidFill>
                <a:srgbClr val="FFC000"/>
              </a:solidFill>
              <a:ln>
                <a:noFill/>
              </a:ln>
              <a:effectLst/>
            </c:spPr>
            <c:extLst>
              <c:ext xmlns:c16="http://schemas.microsoft.com/office/drawing/2014/chart" uri="{C3380CC4-5D6E-409C-BE32-E72D297353CC}">
                <c16:uniqueId val="{00000019-1793-4968-85E7-BF46B89D1F56}"/>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3-4968-85E7-BF46B89D1F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'F42'!$A$7:$A$38</c:f>
              <c:strCache>
                <c:ptCount val="32"/>
                <c:pt idx="0">
                  <c:v>Ciudad de México</c:v>
                </c:pt>
                <c:pt idx="1">
                  <c:v>Guerrero</c:v>
                </c:pt>
                <c:pt idx="2">
                  <c:v>Morelos</c:v>
                </c:pt>
                <c:pt idx="3">
                  <c:v>Puebla</c:v>
                </c:pt>
                <c:pt idx="4">
                  <c:v>Oaxaca</c:v>
                </c:pt>
                <c:pt idx="5">
                  <c:v>Zacatecas</c:v>
                </c:pt>
                <c:pt idx="6">
                  <c:v>Tamaulipas</c:v>
                </c:pt>
                <c:pt idx="7">
                  <c:v>Tlaxcala</c:v>
                </c:pt>
                <c:pt idx="8">
                  <c:v>Veracruz</c:v>
                </c:pt>
                <c:pt idx="9">
                  <c:v>Durango</c:v>
                </c:pt>
                <c:pt idx="10">
                  <c:v>Colima</c:v>
                </c:pt>
                <c:pt idx="11">
                  <c:v>Campeche</c:v>
                </c:pt>
                <c:pt idx="12">
                  <c:v>Chiapas</c:v>
                </c:pt>
                <c:pt idx="13">
                  <c:v>Quintana Roo</c:v>
                </c:pt>
                <c:pt idx="14">
                  <c:v>Hidalgo</c:v>
                </c:pt>
                <c:pt idx="15">
                  <c:v>San Luis Potosí</c:v>
                </c:pt>
                <c:pt idx="16">
                  <c:v>Aguascalientes</c:v>
                </c:pt>
                <c:pt idx="17">
                  <c:v>Michoacán</c:v>
                </c:pt>
                <c:pt idx="18">
                  <c:v>Baja California Sur</c:v>
                </c:pt>
                <c:pt idx="19">
                  <c:v>Sonora</c:v>
                </c:pt>
                <c:pt idx="20">
                  <c:v>Nayarit</c:v>
                </c:pt>
                <c:pt idx="21">
                  <c:v>Yucatán</c:v>
                </c:pt>
                <c:pt idx="22">
                  <c:v>Coahuila</c:v>
                </c:pt>
                <c:pt idx="23">
                  <c:v>Sinaloa</c:v>
                </c:pt>
                <c:pt idx="24">
                  <c:v>Guanajuato</c:v>
                </c:pt>
                <c:pt idx="25">
                  <c:v>Tabasco</c:v>
                </c:pt>
                <c:pt idx="26">
                  <c:v>Chihuahua</c:v>
                </c:pt>
                <c:pt idx="27">
                  <c:v>Querétaro</c:v>
                </c:pt>
                <c:pt idx="28">
                  <c:v>Estado de México</c:v>
                </c:pt>
                <c:pt idx="29">
                  <c:v>Baja California</c:v>
                </c:pt>
                <c:pt idx="30">
                  <c:v>Nuevo León</c:v>
                </c:pt>
                <c:pt idx="31">
                  <c:v>Jalisco</c:v>
                </c:pt>
              </c:strCache>
            </c:strRef>
          </c:cat>
          <c:val>
            <c:numRef>
              <c:f>'F42'!$DC$7:$DC$38</c:f>
              <c:numCache>
                <c:formatCode>#,##0</c:formatCode>
                <c:ptCount val="32"/>
                <c:pt idx="0">
                  <c:v>-77448</c:v>
                </c:pt>
                <c:pt idx="1">
                  <c:v>-1303</c:v>
                </c:pt>
                <c:pt idx="2">
                  <c:v>3946</c:v>
                </c:pt>
                <c:pt idx="3">
                  <c:v>7622</c:v>
                </c:pt>
                <c:pt idx="4">
                  <c:v>9755</c:v>
                </c:pt>
                <c:pt idx="5">
                  <c:v>10417</c:v>
                </c:pt>
                <c:pt idx="6">
                  <c:v>10722</c:v>
                </c:pt>
                <c:pt idx="7">
                  <c:v>10754</c:v>
                </c:pt>
                <c:pt idx="8">
                  <c:v>11431</c:v>
                </c:pt>
                <c:pt idx="9">
                  <c:v>12177</c:v>
                </c:pt>
                <c:pt idx="10">
                  <c:v>12395</c:v>
                </c:pt>
                <c:pt idx="11">
                  <c:v>13557</c:v>
                </c:pt>
                <c:pt idx="12">
                  <c:v>16840</c:v>
                </c:pt>
                <c:pt idx="13">
                  <c:v>22911</c:v>
                </c:pt>
                <c:pt idx="14">
                  <c:v>24995</c:v>
                </c:pt>
                <c:pt idx="15">
                  <c:v>25144</c:v>
                </c:pt>
                <c:pt idx="16">
                  <c:v>25943</c:v>
                </c:pt>
                <c:pt idx="17">
                  <c:v>26132</c:v>
                </c:pt>
                <c:pt idx="18">
                  <c:v>26890</c:v>
                </c:pt>
                <c:pt idx="19">
                  <c:v>37566</c:v>
                </c:pt>
                <c:pt idx="20">
                  <c:v>38112</c:v>
                </c:pt>
                <c:pt idx="21">
                  <c:v>43784</c:v>
                </c:pt>
                <c:pt idx="22">
                  <c:v>50143</c:v>
                </c:pt>
                <c:pt idx="23">
                  <c:v>59243</c:v>
                </c:pt>
                <c:pt idx="24">
                  <c:v>66790</c:v>
                </c:pt>
                <c:pt idx="25">
                  <c:v>75044</c:v>
                </c:pt>
                <c:pt idx="26">
                  <c:v>88990</c:v>
                </c:pt>
                <c:pt idx="27">
                  <c:v>90380</c:v>
                </c:pt>
                <c:pt idx="28">
                  <c:v>90702</c:v>
                </c:pt>
                <c:pt idx="29">
                  <c:v>147277</c:v>
                </c:pt>
                <c:pt idx="30">
                  <c:v>176764</c:v>
                </c:pt>
                <c:pt idx="31">
                  <c:v>180679</c:v>
                </c:pt>
              </c:numCache>
            </c:numRef>
          </c:val>
          <c:extLst>
            <c:ext xmlns:c16="http://schemas.microsoft.com/office/drawing/2014/chart" uri="{C3380CC4-5D6E-409C-BE32-E72D297353CC}">
              <c16:uniqueId val="{0000001A-1793-4968-85E7-BF46B89D1F56}"/>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84679"/>
          <c:min val="-99448"/>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702-4EDA-8066-B4FB32E387FA}"/>
              </c:ext>
            </c:extLst>
          </c:dPt>
          <c:dPt>
            <c:idx val="1"/>
            <c:invertIfNegative val="0"/>
            <c:bubble3D val="0"/>
            <c:spPr>
              <a:solidFill>
                <a:srgbClr val="606868"/>
              </a:solidFill>
              <a:ln>
                <a:noFill/>
              </a:ln>
              <a:effectLst/>
            </c:spPr>
            <c:extLst>
              <c:ext xmlns:c16="http://schemas.microsoft.com/office/drawing/2014/chart" uri="{C3380CC4-5D6E-409C-BE32-E72D297353CC}">
                <c16:uniqueId val="{00000003-C702-4EDA-8066-B4FB32E387FA}"/>
              </c:ext>
            </c:extLst>
          </c:dPt>
          <c:dPt>
            <c:idx val="3"/>
            <c:invertIfNegative val="0"/>
            <c:bubble3D val="0"/>
            <c:spPr>
              <a:solidFill>
                <a:srgbClr val="606868"/>
              </a:solidFill>
              <a:ln>
                <a:noFill/>
              </a:ln>
              <a:effectLst/>
            </c:spPr>
            <c:extLst>
              <c:ext xmlns:c16="http://schemas.microsoft.com/office/drawing/2014/chart" uri="{C3380CC4-5D6E-409C-BE32-E72D297353CC}">
                <c16:uniqueId val="{00000005-C702-4EDA-8066-B4FB32E387FA}"/>
              </c:ext>
            </c:extLst>
          </c:dPt>
          <c:dPt>
            <c:idx val="4"/>
            <c:invertIfNegative val="0"/>
            <c:bubble3D val="0"/>
            <c:spPr>
              <a:solidFill>
                <a:srgbClr val="606868"/>
              </a:solidFill>
              <a:ln>
                <a:noFill/>
              </a:ln>
              <a:effectLst/>
            </c:spPr>
            <c:extLst>
              <c:ext xmlns:c16="http://schemas.microsoft.com/office/drawing/2014/chart" uri="{C3380CC4-5D6E-409C-BE32-E72D297353CC}">
                <c16:uniqueId val="{00000007-C702-4EDA-8066-B4FB32E387FA}"/>
              </c:ext>
            </c:extLst>
          </c:dPt>
          <c:dPt>
            <c:idx val="6"/>
            <c:invertIfNegative val="0"/>
            <c:bubble3D val="0"/>
            <c:spPr>
              <a:solidFill>
                <a:srgbClr val="606868"/>
              </a:solidFill>
              <a:ln>
                <a:noFill/>
              </a:ln>
              <a:effectLst/>
            </c:spPr>
            <c:extLst>
              <c:ext xmlns:c16="http://schemas.microsoft.com/office/drawing/2014/chart" uri="{C3380CC4-5D6E-409C-BE32-E72D297353CC}">
                <c16:uniqueId val="{00000009-C702-4EDA-8066-B4FB32E387FA}"/>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702-4EDA-8066-B4FB32E387FA}"/>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702-4EDA-8066-B4FB32E387FA}"/>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702-4EDA-8066-B4FB32E387FA}"/>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702-4EDA-8066-B4FB32E387FA}"/>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702-4EDA-8066-B4FB32E387FA}"/>
              </c:ext>
            </c:extLst>
          </c:dPt>
          <c:dPt>
            <c:idx val="27"/>
            <c:invertIfNegative val="0"/>
            <c:bubble3D val="0"/>
            <c:spPr>
              <a:solidFill>
                <a:srgbClr val="FFC000"/>
              </a:solidFill>
              <a:ln>
                <a:noFill/>
              </a:ln>
              <a:effectLst/>
            </c:spPr>
            <c:extLst>
              <c:ext xmlns:c16="http://schemas.microsoft.com/office/drawing/2014/chart" uri="{C3380CC4-5D6E-409C-BE32-E72D297353CC}">
                <c16:uniqueId val="{00000015-C702-4EDA-8066-B4FB32E387FA}"/>
              </c:ext>
            </c:extLst>
          </c:dPt>
          <c:dPt>
            <c:idx val="30"/>
            <c:invertIfNegative val="0"/>
            <c:bubble3D val="0"/>
            <c:spPr>
              <a:solidFill>
                <a:srgbClr val="606868"/>
              </a:solidFill>
              <a:ln>
                <a:noFill/>
              </a:ln>
              <a:effectLst/>
            </c:spPr>
            <c:extLst>
              <c:ext xmlns:c16="http://schemas.microsoft.com/office/drawing/2014/chart" uri="{C3380CC4-5D6E-409C-BE32-E72D297353CC}">
                <c16:uniqueId val="{00000017-C702-4EDA-8066-B4FB32E387FA}"/>
              </c:ext>
            </c:extLst>
          </c:dPt>
          <c:dPt>
            <c:idx val="31"/>
            <c:invertIfNegative val="0"/>
            <c:bubble3D val="0"/>
            <c:spPr>
              <a:solidFill>
                <a:srgbClr val="606868"/>
              </a:solidFill>
              <a:ln>
                <a:noFill/>
              </a:ln>
              <a:effectLst/>
            </c:spPr>
            <c:extLst>
              <c:ext xmlns:c16="http://schemas.microsoft.com/office/drawing/2014/chart" uri="{C3380CC4-5D6E-409C-BE32-E72D297353CC}">
                <c16:uniqueId val="{00000019-C702-4EDA-8066-B4FB32E387FA}"/>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02-4EDA-8066-B4FB32E387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'F43'!$A$7:$A$38</c:f>
              <c:strCache>
                <c:ptCount val="32"/>
                <c:pt idx="0">
                  <c:v>Veracruz</c:v>
                </c:pt>
                <c:pt idx="1">
                  <c:v>Durango</c:v>
                </c:pt>
                <c:pt idx="2">
                  <c:v>Nayarit</c:v>
                </c:pt>
                <c:pt idx="3">
                  <c:v>Morelos</c:v>
                </c:pt>
                <c:pt idx="4">
                  <c:v>Campeche</c:v>
                </c:pt>
                <c:pt idx="5">
                  <c:v>Guerrero</c:v>
                </c:pt>
                <c:pt idx="6">
                  <c:v>Colima</c:v>
                </c:pt>
                <c:pt idx="7">
                  <c:v>Yucatán</c:v>
                </c:pt>
                <c:pt idx="8">
                  <c:v>Tlaxcala</c:v>
                </c:pt>
                <c:pt idx="9">
                  <c:v>Hidalgo</c:v>
                </c:pt>
                <c:pt idx="10">
                  <c:v>Zacatecas</c:v>
                </c:pt>
                <c:pt idx="11">
                  <c:v>Oaxaca</c:v>
                </c:pt>
                <c:pt idx="12">
                  <c:v>Chiapas</c:v>
                </c:pt>
                <c:pt idx="13">
                  <c:v>Baja California Sur</c:v>
                </c:pt>
                <c:pt idx="14">
                  <c:v>Tamaulipas</c:v>
                </c:pt>
                <c:pt idx="15">
                  <c:v>Tabasco</c:v>
                </c:pt>
                <c:pt idx="16">
                  <c:v>Quintana Roo</c:v>
                </c:pt>
                <c:pt idx="17">
                  <c:v>Michoacán</c:v>
                </c:pt>
                <c:pt idx="18">
                  <c:v>Puebla</c:v>
                </c:pt>
                <c:pt idx="19">
                  <c:v>Aguascalientes</c:v>
                </c:pt>
                <c:pt idx="20">
                  <c:v>Querétaro</c:v>
                </c:pt>
                <c:pt idx="21">
                  <c:v>Sonora</c:v>
                </c:pt>
                <c:pt idx="22">
                  <c:v>Chihuahua</c:v>
                </c:pt>
                <c:pt idx="23">
                  <c:v>Coahuila</c:v>
                </c:pt>
                <c:pt idx="24">
                  <c:v>Baja California</c:v>
                </c:pt>
                <c:pt idx="25">
                  <c:v>San Luis Potosí</c:v>
                </c:pt>
                <c:pt idx="26">
                  <c:v>Sinaloa</c:v>
                </c:pt>
                <c:pt idx="27">
                  <c:v>Jalisco</c:v>
                </c:pt>
                <c:pt idx="28">
                  <c:v>Guanajuato</c:v>
                </c:pt>
                <c:pt idx="29">
                  <c:v>Nuevo León</c:v>
                </c:pt>
                <c:pt idx="30">
                  <c:v>Estado de México</c:v>
                </c:pt>
                <c:pt idx="31">
                  <c:v>Ciudad de México</c:v>
                </c:pt>
              </c:strCache>
            </c:strRef>
          </c:cat>
          <c:val>
            <c:numRef>
              <c:f>'F43'!$D$7:$D$38</c:f>
              <c:numCache>
                <c:formatCode>#,##0</c:formatCode>
                <c:ptCount val="32"/>
                <c:pt idx="0">
                  <c:v>-216</c:v>
                </c:pt>
                <c:pt idx="1">
                  <c:v>-175</c:v>
                </c:pt>
                <c:pt idx="2">
                  <c:v>-21</c:v>
                </c:pt>
                <c:pt idx="3">
                  <c:v>377</c:v>
                </c:pt>
                <c:pt idx="4">
                  <c:v>431</c:v>
                </c:pt>
                <c:pt idx="5">
                  <c:v>476</c:v>
                </c:pt>
                <c:pt idx="6">
                  <c:v>590</c:v>
                </c:pt>
                <c:pt idx="7">
                  <c:v>791</c:v>
                </c:pt>
                <c:pt idx="8">
                  <c:v>1020</c:v>
                </c:pt>
                <c:pt idx="9">
                  <c:v>1155</c:v>
                </c:pt>
                <c:pt idx="10">
                  <c:v>1481</c:v>
                </c:pt>
                <c:pt idx="11">
                  <c:v>2010</c:v>
                </c:pt>
                <c:pt idx="12">
                  <c:v>2187</c:v>
                </c:pt>
                <c:pt idx="13">
                  <c:v>2400</c:v>
                </c:pt>
                <c:pt idx="14">
                  <c:v>2699</c:v>
                </c:pt>
                <c:pt idx="15">
                  <c:v>2761</c:v>
                </c:pt>
                <c:pt idx="16">
                  <c:v>2998</c:v>
                </c:pt>
                <c:pt idx="17">
                  <c:v>3366</c:v>
                </c:pt>
                <c:pt idx="18">
                  <c:v>3798</c:v>
                </c:pt>
                <c:pt idx="19">
                  <c:v>3993</c:v>
                </c:pt>
                <c:pt idx="20">
                  <c:v>5225</c:v>
                </c:pt>
                <c:pt idx="21">
                  <c:v>5766</c:v>
                </c:pt>
                <c:pt idx="22">
                  <c:v>5777</c:v>
                </c:pt>
                <c:pt idx="23">
                  <c:v>6380</c:v>
                </c:pt>
                <c:pt idx="24">
                  <c:v>6631</c:v>
                </c:pt>
                <c:pt idx="25">
                  <c:v>7431</c:v>
                </c:pt>
                <c:pt idx="26">
                  <c:v>8139</c:v>
                </c:pt>
                <c:pt idx="27">
                  <c:v>8196</c:v>
                </c:pt>
                <c:pt idx="28">
                  <c:v>8596</c:v>
                </c:pt>
                <c:pt idx="29">
                  <c:v>13493</c:v>
                </c:pt>
                <c:pt idx="30">
                  <c:v>13812</c:v>
                </c:pt>
                <c:pt idx="31">
                  <c:v>14244</c:v>
                </c:pt>
              </c:numCache>
            </c:numRef>
          </c:val>
          <c:extLst>
            <c:ext xmlns:c16="http://schemas.microsoft.com/office/drawing/2014/chart" uri="{C3380CC4-5D6E-409C-BE32-E72D297353CC}">
              <c16:uniqueId val="{0000001A-C702-4EDA-8066-B4FB32E387FA}"/>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5244"/>
          <c:min val="-1216"/>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EB2-48A6-BAB5-544B4BB09635}"/>
              </c:ext>
            </c:extLst>
          </c:dPt>
          <c:dPt>
            <c:idx val="2"/>
            <c:invertIfNegative val="0"/>
            <c:bubble3D val="0"/>
            <c:extLst>
              <c:ext xmlns:c16="http://schemas.microsoft.com/office/drawing/2014/chart" uri="{C3380CC4-5D6E-409C-BE32-E72D297353CC}">
                <c16:uniqueId val="{00000001-8EB2-48A6-BAB5-544B4BB09635}"/>
              </c:ext>
            </c:extLst>
          </c:dPt>
          <c:dPt>
            <c:idx val="3"/>
            <c:invertIfNegative val="0"/>
            <c:bubble3D val="0"/>
            <c:extLst>
              <c:ext xmlns:c16="http://schemas.microsoft.com/office/drawing/2014/chart" uri="{C3380CC4-5D6E-409C-BE32-E72D297353CC}">
                <c16:uniqueId val="{00000002-8EB2-48A6-BAB5-544B4BB09635}"/>
              </c:ext>
            </c:extLst>
          </c:dPt>
          <c:dPt>
            <c:idx val="4"/>
            <c:invertIfNegative val="0"/>
            <c:bubble3D val="0"/>
            <c:spPr>
              <a:solidFill>
                <a:srgbClr val="7C878E"/>
              </a:solidFill>
              <a:ln>
                <a:noFill/>
              </a:ln>
              <a:effectLst/>
            </c:spPr>
            <c:extLst>
              <c:ext xmlns:c16="http://schemas.microsoft.com/office/drawing/2014/chart" uri="{C3380CC4-5D6E-409C-BE32-E72D297353CC}">
                <c16:uniqueId val="{00000004-8EB2-48A6-BAB5-544B4BB09635}"/>
              </c:ext>
            </c:extLst>
          </c:dPt>
          <c:dPt>
            <c:idx val="5"/>
            <c:invertIfNegative val="0"/>
            <c:bubble3D val="0"/>
            <c:extLst>
              <c:ext xmlns:c16="http://schemas.microsoft.com/office/drawing/2014/chart" uri="{C3380CC4-5D6E-409C-BE32-E72D297353CC}">
                <c16:uniqueId val="{00000005-8EB2-48A6-BAB5-544B4BB09635}"/>
              </c:ext>
            </c:extLst>
          </c:dPt>
          <c:dPt>
            <c:idx val="6"/>
            <c:invertIfNegative val="0"/>
            <c:bubble3D val="0"/>
            <c:extLst>
              <c:ext xmlns:c16="http://schemas.microsoft.com/office/drawing/2014/chart" uri="{C3380CC4-5D6E-409C-BE32-E72D297353CC}">
                <c16:uniqueId val="{00000006-8EB2-48A6-BAB5-544B4BB09635}"/>
              </c:ext>
            </c:extLst>
          </c:dPt>
          <c:dPt>
            <c:idx val="7"/>
            <c:invertIfNegative val="0"/>
            <c:bubble3D val="0"/>
            <c:extLst>
              <c:ext xmlns:c16="http://schemas.microsoft.com/office/drawing/2014/chart" uri="{C3380CC4-5D6E-409C-BE32-E72D297353CC}">
                <c16:uniqueId val="{00000007-8EB2-48A6-BAB5-544B4BB09635}"/>
              </c:ext>
            </c:extLst>
          </c:dPt>
          <c:dPt>
            <c:idx val="8"/>
            <c:invertIfNegative val="0"/>
            <c:bubble3D val="0"/>
            <c:extLst>
              <c:ext xmlns:c16="http://schemas.microsoft.com/office/drawing/2014/chart" uri="{C3380CC4-5D6E-409C-BE32-E72D297353CC}">
                <c16:uniqueId val="{00000008-8EB2-48A6-BAB5-544B4BB09635}"/>
              </c:ext>
            </c:extLst>
          </c:dPt>
          <c:dPt>
            <c:idx val="9"/>
            <c:invertIfNegative val="0"/>
            <c:bubble3D val="0"/>
            <c:spPr>
              <a:solidFill>
                <a:srgbClr val="7C878E"/>
              </a:solidFill>
              <a:ln>
                <a:noFill/>
              </a:ln>
              <a:effectLst/>
            </c:spPr>
            <c:extLst>
              <c:ext xmlns:c16="http://schemas.microsoft.com/office/drawing/2014/chart" uri="{C3380CC4-5D6E-409C-BE32-E72D297353CC}">
                <c16:uniqueId val="{0000000A-8EB2-48A6-BAB5-544B4BB09635}"/>
              </c:ext>
            </c:extLst>
          </c:dPt>
          <c:dPt>
            <c:idx val="11"/>
            <c:invertIfNegative val="0"/>
            <c:bubble3D val="0"/>
            <c:spPr>
              <a:solidFill>
                <a:srgbClr val="7C878E"/>
              </a:solidFill>
              <a:ln>
                <a:noFill/>
              </a:ln>
              <a:effectLst/>
            </c:spPr>
            <c:extLst>
              <c:ext xmlns:c16="http://schemas.microsoft.com/office/drawing/2014/chart" uri="{C3380CC4-5D6E-409C-BE32-E72D297353CC}">
                <c16:uniqueId val="{0000000C-8EB2-48A6-BAB5-544B4BB09635}"/>
              </c:ext>
            </c:extLst>
          </c:dPt>
          <c:dPt>
            <c:idx val="12"/>
            <c:invertIfNegative val="0"/>
            <c:bubble3D val="0"/>
            <c:extLst>
              <c:ext xmlns:c16="http://schemas.microsoft.com/office/drawing/2014/chart" uri="{C3380CC4-5D6E-409C-BE32-E72D297353CC}">
                <c16:uniqueId val="{0000000D-8EB2-48A6-BAB5-544B4BB09635}"/>
              </c:ext>
            </c:extLst>
          </c:dPt>
          <c:dPt>
            <c:idx val="13"/>
            <c:invertIfNegative val="0"/>
            <c:bubble3D val="0"/>
            <c:spPr>
              <a:solidFill>
                <a:srgbClr val="7C878E"/>
              </a:solidFill>
              <a:ln>
                <a:noFill/>
              </a:ln>
              <a:effectLst/>
            </c:spPr>
            <c:extLst>
              <c:ext xmlns:c16="http://schemas.microsoft.com/office/drawing/2014/chart" uri="{C3380CC4-5D6E-409C-BE32-E72D297353CC}">
                <c16:uniqueId val="{0000000F-8EB2-48A6-BAB5-544B4BB09635}"/>
              </c:ext>
            </c:extLst>
          </c:dPt>
          <c:dPt>
            <c:idx val="14"/>
            <c:invertIfNegative val="0"/>
            <c:bubble3D val="0"/>
            <c:spPr>
              <a:solidFill>
                <a:srgbClr val="7C878E"/>
              </a:solidFill>
              <a:ln>
                <a:noFill/>
              </a:ln>
              <a:effectLst/>
            </c:spPr>
            <c:extLst>
              <c:ext xmlns:c16="http://schemas.microsoft.com/office/drawing/2014/chart" uri="{C3380CC4-5D6E-409C-BE32-E72D297353CC}">
                <c16:uniqueId val="{00000011-8EB2-48A6-BAB5-544B4BB09635}"/>
              </c:ext>
            </c:extLst>
          </c:dPt>
          <c:dPt>
            <c:idx val="15"/>
            <c:invertIfNegative val="0"/>
            <c:bubble3D val="0"/>
            <c:extLst>
              <c:ext xmlns:c16="http://schemas.microsoft.com/office/drawing/2014/chart" uri="{C3380CC4-5D6E-409C-BE32-E72D297353CC}">
                <c16:uniqueId val="{00000012-8EB2-48A6-BAB5-544B4BB09635}"/>
              </c:ext>
            </c:extLst>
          </c:dPt>
          <c:dPt>
            <c:idx val="16"/>
            <c:invertIfNegative val="0"/>
            <c:bubble3D val="0"/>
            <c:extLst>
              <c:ext xmlns:c16="http://schemas.microsoft.com/office/drawing/2014/chart" uri="{C3380CC4-5D6E-409C-BE32-E72D297353CC}">
                <c16:uniqueId val="{00000013-8EB2-48A6-BAB5-544B4BB09635}"/>
              </c:ext>
            </c:extLst>
          </c:dPt>
          <c:dPt>
            <c:idx val="20"/>
            <c:invertIfNegative val="0"/>
            <c:bubble3D val="0"/>
            <c:extLst>
              <c:ext xmlns:c16="http://schemas.microsoft.com/office/drawing/2014/chart" uri="{C3380CC4-5D6E-409C-BE32-E72D297353CC}">
                <c16:uniqueId val="{00000014-8EB2-48A6-BAB5-544B4BB09635}"/>
              </c:ext>
            </c:extLst>
          </c:dPt>
          <c:dPt>
            <c:idx val="22"/>
            <c:invertIfNegative val="0"/>
            <c:bubble3D val="0"/>
            <c:spPr>
              <a:solidFill>
                <a:srgbClr val="7C878E"/>
              </a:solidFill>
              <a:ln>
                <a:noFill/>
              </a:ln>
              <a:effectLst/>
            </c:spPr>
            <c:extLst>
              <c:ext xmlns:c16="http://schemas.microsoft.com/office/drawing/2014/chart" uri="{C3380CC4-5D6E-409C-BE32-E72D297353CC}">
                <c16:uniqueId val="{00000016-8EB2-48A6-BAB5-544B4BB09635}"/>
              </c:ext>
            </c:extLst>
          </c:dPt>
          <c:dPt>
            <c:idx val="24"/>
            <c:invertIfNegative val="0"/>
            <c:bubble3D val="0"/>
            <c:spPr>
              <a:solidFill>
                <a:srgbClr val="7C878E"/>
              </a:solidFill>
              <a:ln>
                <a:noFill/>
              </a:ln>
              <a:effectLst/>
            </c:spPr>
            <c:extLst>
              <c:ext xmlns:c16="http://schemas.microsoft.com/office/drawing/2014/chart" uri="{C3380CC4-5D6E-409C-BE32-E72D297353CC}">
                <c16:uniqueId val="{00000018-8EB2-48A6-BAB5-544B4BB09635}"/>
              </c:ext>
            </c:extLst>
          </c:dPt>
          <c:dPt>
            <c:idx val="25"/>
            <c:invertIfNegative val="0"/>
            <c:bubble3D val="0"/>
            <c:spPr>
              <a:solidFill>
                <a:srgbClr val="7C878E"/>
              </a:solidFill>
              <a:ln>
                <a:noFill/>
              </a:ln>
              <a:effectLst/>
            </c:spPr>
            <c:extLst>
              <c:ext xmlns:c16="http://schemas.microsoft.com/office/drawing/2014/chart" uri="{C3380CC4-5D6E-409C-BE32-E72D297353CC}">
                <c16:uniqueId val="{0000001A-8EB2-48A6-BAB5-544B4BB09635}"/>
              </c:ext>
            </c:extLst>
          </c:dPt>
          <c:dPt>
            <c:idx val="28"/>
            <c:invertIfNegative val="0"/>
            <c:bubble3D val="0"/>
            <c:spPr>
              <a:solidFill>
                <a:srgbClr val="7C878E"/>
              </a:solidFill>
              <a:ln>
                <a:noFill/>
              </a:ln>
              <a:effectLst/>
            </c:spPr>
            <c:extLst>
              <c:ext xmlns:c16="http://schemas.microsoft.com/office/drawing/2014/chart" uri="{C3380CC4-5D6E-409C-BE32-E72D297353CC}">
                <c16:uniqueId val="{0000001C-8EB2-48A6-BAB5-544B4BB09635}"/>
              </c:ext>
            </c:extLst>
          </c:dPt>
          <c:dPt>
            <c:idx val="30"/>
            <c:invertIfNegative val="0"/>
            <c:bubble3D val="0"/>
            <c:extLst>
              <c:ext xmlns:c16="http://schemas.microsoft.com/office/drawing/2014/chart" uri="{C3380CC4-5D6E-409C-BE32-E72D297353CC}">
                <c16:uniqueId val="{0000001D-8EB2-48A6-BAB5-544B4BB09635}"/>
              </c:ext>
            </c:extLst>
          </c:dPt>
          <c:dPt>
            <c:idx val="31"/>
            <c:invertIfNegative val="0"/>
            <c:bubble3D val="0"/>
            <c:spPr>
              <a:solidFill>
                <a:srgbClr val="7C878E"/>
              </a:solidFill>
              <a:ln>
                <a:noFill/>
              </a:ln>
              <a:effectLst/>
            </c:spPr>
            <c:extLst>
              <c:ext xmlns:c16="http://schemas.microsoft.com/office/drawing/2014/chart" uri="{C3380CC4-5D6E-409C-BE32-E72D297353CC}">
                <c16:uniqueId val="{0000001F-8EB2-48A6-BAB5-544B4BB096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'F17'!$A$5:$A$37</c:f>
              <c:strCache>
                <c:ptCount val="33"/>
                <c:pt idx="0">
                  <c:v>Tabasco</c:v>
                </c:pt>
                <c:pt idx="1">
                  <c:v>Sonora</c:v>
                </c:pt>
                <c:pt idx="2">
                  <c:v>Tamaulipas</c:v>
                </c:pt>
                <c:pt idx="3">
                  <c:v>Veracruz</c:v>
                </c:pt>
                <c:pt idx="4">
                  <c:v>México</c:v>
                </c:pt>
                <c:pt idx="5">
                  <c:v>Coahuila</c:v>
                </c:pt>
                <c:pt idx="6">
                  <c:v>Guerrero</c:v>
                </c:pt>
                <c:pt idx="7">
                  <c:v>Ciudad de México</c:v>
                </c:pt>
                <c:pt idx="8">
                  <c:v>Quintana Roo</c:v>
                </c:pt>
                <c:pt idx="9">
                  <c:v>Oaxaca</c:v>
                </c:pt>
                <c:pt idx="10">
                  <c:v>Durango</c:v>
                </c:pt>
                <c:pt idx="11">
                  <c:v>Nuevo León</c:v>
                </c:pt>
                <c:pt idx="12">
                  <c:v>Nacional</c:v>
                </c:pt>
                <c:pt idx="13">
                  <c:v>Hidalgo</c:v>
                </c:pt>
                <c:pt idx="14">
                  <c:v>Campeche</c:v>
                </c:pt>
                <c:pt idx="15">
                  <c:v>Yucatán</c:v>
                </c:pt>
                <c:pt idx="16">
                  <c:v>Morelos</c:v>
                </c:pt>
                <c:pt idx="17">
                  <c:v>Puebla</c:v>
                </c:pt>
                <c:pt idx="18">
                  <c:v>Tlaxcala</c:v>
                </c:pt>
                <c:pt idx="19">
                  <c:v>Chihuahua</c:v>
                </c:pt>
                <c:pt idx="20">
                  <c:v>Chiapas</c:v>
                </c:pt>
                <c:pt idx="21">
                  <c:v>Baja California</c:v>
                </c:pt>
                <c:pt idx="22">
                  <c:v>Sinaloa</c:v>
                </c:pt>
                <c:pt idx="23">
                  <c:v>Baja California Sur</c:v>
                </c:pt>
                <c:pt idx="24">
                  <c:v>Jalisco</c:v>
                </c:pt>
                <c:pt idx="25">
                  <c:v>Colima</c:v>
                </c:pt>
                <c:pt idx="26">
                  <c:v>Michoacán</c:v>
                </c:pt>
                <c:pt idx="27">
                  <c:v>Guanajuato</c:v>
                </c:pt>
                <c:pt idx="28">
                  <c:v>Nayarit</c:v>
                </c:pt>
                <c:pt idx="29">
                  <c:v>Aguascalientes</c:v>
                </c:pt>
                <c:pt idx="30">
                  <c:v>Querétaro</c:v>
                </c:pt>
                <c:pt idx="31">
                  <c:v>San Luis Potosí</c:v>
                </c:pt>
                <c:pt idx="32">
                  <c:v>Zacatecas</c:v>
                </c:pt>
              </c:strCache>
            </c:strRef>
          </c:cat>
          <c:val>
            <c:numRef>
              <c:f>'F17'!$B$5:$B$37</c:f>
              <c:numCache>
                <c:formatCode>0.00%</c:formatCode>
                <c:ptCount val="33"/>
                <c:pt idx="0">
                  <c:v>0.22306292673260192</c:v>
                </c:pt>
                <c:pt idx="1">
                  <c:v>0.19367254012638865</c:v>
                </c:pt>
                <c:pt idx="2">
                  <c:v>0.18117788492950201</c:v>
                </c:pt>
                <c:pt idx="3">
                  <c:v>0.18010469734607665</c:v>
                </c:pt>
                <c:pt idx="4">
                  <c:v>0.16618693531622292</c:v>
                </c:pt>
                <c:pt idx="5">
                  <c:v>0.1640365879372262</c:v>
                </c:pt>
                <c:pt idx="6">
                  <c:v>0.16285527605357727</c:v>
                </c:pt>
                <c:pt idx="7">
                  <c:v>0.15921916447321255</c:v>
                </c:pt>
                <c:pt idx="8">
                  <c:v>0.15644300788689</c:v>
                </c:pt>
                <c:pt idx="9">
                  <c:v>0.15323060039325073</c:v>
                </c:pt>
                <c:pt idx="10">
                  <c:v>0.1529154896289377</c:v>
                </c:pt>
                <c:pt idx="11">
                  <c:v>0.1475330886395555</c:v>
                </c:pt>
                <c:pt idx="12">
                  <c:v>0.14702038439520529</c:v>
                </c:pt>
                <c:pt idx="13">
                  <c:v>0.1466481148111225</c:v>
                </c:pt>
                <c:pt idx="14">
                  <c:v>0.14445064138315672</c:v>
                </c:pt>
                <c:pt idx="15">
                  <c:v>0.14273916313047214</c:v>
                </c:pt>
                <c:pt idx="16">
                  <c:v>0.14066855743824691</c:v>
                </c:pt>
                <c:pt idx="17">
                  <c:v>0.13897452761677698</c:v>
                </c:pt>
                <c:pt idx="18">
                  <c:v>0.13884864119871365</c:v>
                </c:pt>
                <c:pt idx="19">
                  <c:v>0.13789209954902287</c:v>
                </c:pt>
                <c:pt idx="20">
                  <c:v>0.13698932056342544</c:v>
                </c:pt>
                <c:pt idx="21">
                  <c:v>0.13672171458061383</c:v>
                </c:pt>
                <c:pt idx="22">
                  <c:v>0.13621162296006387</c:v>
                </c:pt>
                <c:pt idx="23">
                  <c:v>0.13611389221264439</c:v>
                </c:pt>
                <c:pt idx="24">
                  <c:v>0.13204421075222664</c:v>
                </c:pt>
                <c:pt idx="25">
                  <c:v>0.12860164349363754</c:v>
                </c:pt>
                <c:pt idx="26">
                  <c:v>0.12801207541712611</c:v>
                </c:pt>
                <c:pt idx="27">
                  <c:v>0.12213541225319888</c:v>
                </c:pt>
                <c:pt idx="28">
                  <c:v>0.11774131521599795</c:v>
                </c:pt>
                <c:pt idx="29">
                  <c:v>0.10597887675082725</c:v>
                </c:pt>
                <c:pt idx="30">
                  <c:v>0.10299899323187266</c:v>
                </c:pt>
                <c:pt idx="31">
                  <c:v>9.1875741464914978E-2</c:v>
                </c:pt>
                <c:pt idx="32">
                  <c:v>8.7547400300307943E-2</c:v>
                </c:pt>
              </c:numCache>
            </c:numRef>
          </c:val>
          <c:extLst>
            <c:ext xmlns:c16="http://schemas.microsoft.com/office/drawing/2014/chart" uri="{C3380CC4-5D6E-409C-BE32-E72D297353CC}">
              <c16:uniqueId val="{00000020-8EB2-48A6-BAB5-544B4BB0963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74E2-4517-92E0-B2FE09ECCCB1}"/>
              </c:ext>
            </c:extLst>
          </c:dPt>
          <c:dPt>
            <c:idx val="6"/>
            <c:invertIfNegative val="0"/>
            <c:bubble3D val="0"/>
            <c:extLst>
              <c:ext xmlns:c16="http://schemas.microsoft.com/office/drawing/2014/chart" uri="{C3380CC4-5D6E-409C-BE32-E72D297353CC}">
                <c16:uniqueId val="{00000001-74E2-4517-92E0-B2FE09ECCCB1}"/>
              </c:ext>
            </c:extLst>
          </c:dPt>
          <c:dPt>
            <c:idx val="8"/>
            <c:invertIfNegative val="0"/>
            <c:bubble3D val="0"/>
            <c:extLst>
              <c:ext xmlns:c16="http://schemas.microsoft.com/office/drawing/2014/chart" uri="{C3380CC4-5D6E-409C-BE32-E72D297353CC}">
                <c16:uniqueId val="{00000002-74E2-4517-92E0-B2FE09ECCCB1}"/>
              </c:ext>
            </c:extLst>
          </c:dPt>
          <c:dPt>
            <c:idx val="9"/>
            <c:invertIfNegative val="0"/>
            <c:bubble3D val="0"/>
            <c:spPr>
              <a:solidFill>
                <a:srgbClr val="FFC000"/>
              </a:solidFill>
              <a:ln>
                <a:noFill/>
              </a:ln>
              <a:effectLst/>
            </c:spPr>
            <c:extLst>
              <c:ext xmlns:c16="http://schemas.microsoft.com/office/drawing/2014/chart" uri="{C3380CC4-5D6E-409C-BE32-E72D297353CC}">
                <c16:uniqueId val="{00000004-74E2-4517-92E0-B2FE09ECCCB1}"/>
              </c:ext>
            </c:extLst>
          </c:dPt>
          <c:dPt>
            <c:idx val="13"/>
            <c:invertIfNegative val="0"/>
            <c:bubble3D val="0"/>
            <c:extLst>
              <c:ext xmlns:c16="http://schemas.microsoft.com/office/drawing/2014/chart" uri="{C3380CC4-5D6E-409C-BE32-E72D297353CC}">
                <c16:uniqueId val="{00000005-74E2-4517-92E0-B2FE09ECCCB1}"/>
              </c:ext>
            </c:extLst>
          </c:dPt>
          <c:dPt>
            <c:idx val="14"/>
            <c:invertIfNegative val="0"/>
            <c:bubble3D val="0"/>
            <c:extLst>
              <c:ext xmlns:c16="http://schemas.microsoft.com/office/drawing/2014/chart" uri="{C3380CC4-5D6E-409C-BE32-E72D297353CC}">
                <c16:uniqueId val="{00000006-74E2-4517-92E0-B2FE09ECCCB1}"/>
              </c:ext>
            </c:extLst>
          </c:dPt>
          <c:dPt>
            <c:idx val="15"/>
            <c:invertIfNegative val="0"/>
            <c:bubble3D val="0"/>
            <c:extLst>
              <c:ext xmlns:c16="http://schemas.microsoft.com/office/drawing/2014/chart" uri="{C3380CC4-5D6E-409C-BE32-E72D297353CC}">
                <c16:uniqueId val="{00000007-74E2-4517-92E0-B2FE09ECCCB1}"/>
              </c:ext>
            </c:extLst>
          </c:dPt>
          <c:dPt>
            <c:idx val="16"/>
            <c:invertIfNegative val="0"/>
            <c:bubble3D val="0"/>
            <c:spPr>
              <a:solidFill>
                <a:srgbClr val="E46C0A"/>
              </a:solidFill>
              <a:ln>
                <a:noFill/>
              </a:ln>
              <a:effectLst/>
            </c:spPr>
            <c:extLst>
              <c:ext xmlns:c16="http://schemas.microsoft.com/office/drawing/2014/chart" uri="{C3380CC4-5D6E-409C-BE32-E72D297353CC}">
                <c16:uniqueId val="{00000009-74E2-4517-92E0-B2FE09ECCCB1}"/>
              </c:ext>
            </c:extLst>
          </c:dPt>
          <c:dPt>
            <c:idx val="17"/>
            <c:invertIfNegative val="0"/>
            <c:bubble3D val="0"/>
            <c:extLst>
              <c:ext xmlns:c16="http://schemas.microsoft.com/office/drawing/2014/chart" uri="{C3380CC4-5D6E-409C-BE32-E72D297353CC}">
                <c16:uniqueId val="{0000000A-74E2-4517-92E0-B2FE09ECCCB1}"/>
              </c:ext>
            </c:extLst>
          </c:dPt>
          <c:dPt>
            <c:idx val="19"/>
            <c:invertIfNegative val="0"/>
            <c:bubble3D val="0"/>
            <c:extLst>
              <c:ext xmlns:c16="http://schemas.microsoft.com/office/drawing/2014/chart" uri="{C3380CC4-5D6E-409C-BE32-E72D297353CC}">
                <c16:uniqueId val="{0000000B-74E2-4517-92E0-B2FE09ECCCB1}"/>
              </c:ext>
            </c:extLst>
          </c:dPt>
          <c:dPt>
            <c:idx val="21"/>
            <c:invertIfNegative val="0"/>
            <c:bubble3D val="0"/>
            <c:extLst>
              <c:ext xmlns:c16="http://schemas.microsoft.com/office/drawing/2014/chart" uri="{C3380CC4-5D6E-409C-BE32-E72D297353CC}">
                <c16:uniqueId val="{0000000C-74E2-4517-92E0-B2FE09ECCCB1}"/>
              </c:ext>
            </c:extLst>
          </c:dPt>
          <c:dPt>
            <c:idx val="22"/>
            <c:invertIfNegative val="0"/>
            <c:bubble3D val="0"/>
            <c:extLst>
              <c:ext xmlns:c16="http://schemas.microsoft.com/office/drawing/2014/chart" uri="{C3380CC4-5D6E-409C-BE32-E72D297353CC}">
                <c16:uniqueId val="{0000000D-74E2-4517-92E0-B2FE09ECCCB1}"/>
              </c:ext>
            </c:extLst>
          </c:dPt>
          <c:dPt>
            <c:idx val="23"/>
            <c:invertIfNegative val="0"/>
            <c:bubble3D val="0"/>
            <c:extLst>
              <c:ext xmlns:c16="http://schemas.microsoft.com/office/drawing/2014/chart" uri="{C3380CC4-5D6E-409C-BE32-E72D297353CC}">
                <c16:uniqueId val="{0000000E-74E2-4517-92E0-B2FE09ECCCB1}"/>
              </c:ext>
            </c:extLst>
          </c:dPt>
          <c:dPt>
            <c:idx val="24"/>
            <c:invertIfNegative val="0"/>
            <c:bubble3D val="0"/>
            <c:extLst>
              <c:ext xmlns:c16="http://schemas.microsoft.com/office/drawing/2014/chart" uri="{C3380CC4-5D6E-409C-BE32-E72D297353CC}">
                <c16:uniqueId val="{0000000F-74E2-4517-92E0-B2FE09ECCCB1}"/>
              </c:ext>
            </c:extLst>
          </c:dPt>
          <c:dPt>
            <c:idx val="26"/>
            <c:invertIfNegative val="0"/>
            <c:bubble3D val="0"/>
            <c:extLst>
              <c:ext xmlns:c16="http://schemas.microsoft.com/office/drawing/2014/chart" uri="{C3380CC4-5D6E-409C-BE32-E72D297353CC}">
                <c16:uniqueId val="{00000010-74E2-4517-92E0-B2FE09ECCCB1}"/>
              </c:ext>
            </c:extLst>
          </c:dPt>
          <c:dPt>
            <c:idx val="32"/>
            <c:invertIfNegative val="0"/>
            <c:bubble3D val="0"/>
            <c:extLst>
              <c:ext xmlns:c16="http://schemas.microsoft.com/office/drawing/2014/chart" uri="{C3380CC4-5D6E-409C-BE32-E72D297353CC}">
                <c16:uniqueId val="{00000011-74E2-4517-92E0-B2FE09ECCCB1}"/>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E2-4517-92E0-B2FE09ECCCB1}"/>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E2-4517-92E0-B2FE09ECCCB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'F44'!$A$7:$A$39</c:f>
              <c:strCache>
                <c:ptCount val="33"/>
                <c:pt idx="0">
                  <c:v>Durango</c:v>
                </c:pt>
                <c:pt idx="1">
                  <c:v>Veracruz</c:v>
                </c:pt>
                <c:pt idx="2">
                  <c:v>Nayarit</c:v>
                </c:pt>
                <c:pt idx="3">
                  <c:v>Morelos</c:v>
                </c:pt>
                <c:pt idx="4">
                  <c:v>Yucatán</c:v>
                </c:pt>
                <c:pt idx="5">
                  <c:v>Guerrero</c:v>
                </c:pt>
                <c:pt idx="6">
                  <c:v>Campeche</c:v>
                </c:pt>
                <c:pt idx="7">
                  <c:v>Tamaulipas</c:v>
                </c:pt>
                <c:pt idx="8">
                  <c:v>Colima</c:v>
                </c:pt>
                <c:pt idx="9">
                  <c:v>Jalisco</c:v>
                </c:pt>
                <c:pt idx="10">
                  <c:v>Ciudad de México</c:v>
                </c:pt>
                <c:pt idx="11">
                  <c:v>Hidalgo</c:v>
                </c:pt>
                <c:pt idx="12">
                  <c:v>Chihuahua</c:v>
                </c:pt>
                <c:pt idx="13">
                  <c:v>Puebla</c:v>
                </c:pt>
                <c:pt idx="14">
                  <c:v>Quintana Roo</c:v>
                </c:pt>
                <c:pt idx="15">
                  <c:v>Baja California</c:v>
                </c:pt>
                <c:pt idx="16">
                  <c:v>Nacional</c:v>
                </c:pt>
                <c:pt idx="17">
                  <c:v>Michoacán</c:v>
                </c:pt>
                <c:pt idx="18">
                  <c:v>Nuevo León</c:v>
                </c:pt>
                <c:pt idx="19">
                  <c:v>Zacatecas</c:v>
                </c:pt>
                <c:pt idx="20">
                  <c:v>Coahuila</c:v>
                </c:pt>
                <c:pt idx="21">
                  <c:v>Querétaro</c:v>
                </c:pt>
                <c:pt idx="22">
                  <c:v>Estado de México</c:v>
                </c:pt>
                <c:pt idx="23">
                  <c:v>Guanajuato</c:v>
                </c:pt>
                <c:pt idx="24">
                  <c:v>Chiapas</c:v>
                </c:pt>
                <c:pt idx="25">
                  <c:v>Oaxaca</c:v>
                </c:pt>
                <c:pt idx="26">
                  <c:v>Tlaxcala</c:v>
                </c:pt>
                <c:pt idx="27">
                  <c:v>Sonora</c:v>
                </c:pt>
                <c:pt idx="28">
                  <c:v>Baja California Sur</c:v>
                </c:pt>
                <c:pt idx="29">
                  <c:v>Tabasco</c:v>
                </c:pt>
                <c:pt idx="30">
                  <c:v>Aguascalientes</c:v>
                </c:pt>
                <c:pt idx="31">
                  <c:v>Sinaloa</c:v>
                </c:pt>
                <c:pt idx="32">
                  <c:v>San Luis Potosí</c:v>
                </c:pt>
              </c:strCache>
            </c:strRef>
          </c:cat>
          <c:val>
            <c:numRef>
              <c:f>'F44'!$D$7:$D$39</c:f>
              <c:numCache>
                <c:formatCode>0.00%</c:formatCode>
                <c:ptCount val="33"/>
                <c:pt idx="0">
                  <c:v>-6.7176955617143097E-4</c:v>
                </c:pt>
                <c:pt idx="1">
                  <c:v>-2.8669230085176522E-4</c:v>
                </c:pt>
                <c:pt idx="2">
                  <c:v>-1.1771366431423402E-4</c:v>
                </c:pt>
                <c:pt idx="3">
                  <c:v>1.7371830908035069E-3</c:v>
                </c:pt>
                <c:pt idx="4">
                  <c:v>1.8792839239258896E-3</c:v>
                </c:pt>
                <c:pt idx="5">
                  <c:v>3.0174517746546226E-3</c:v>
                </c:pt>
                <c:pt idx="6">
                  <c:v>3.0916003156158389E-3</c:v>
                </c:pt>
                <c:pt idx="7">
                  <c:v>3.7940767980746415E-3</c:v>
                </c:pt>
                <c:pt idx="8">
                  <c:v>3.9639349108451238E-3</c:v>
                </c:pt>
                <c:pt idx="9">
                  <c:v>4.1720136074021585E-3</c:v>
                </c:pt>
                <c:pt idx="10">
                  <c:v>4.1927795532235024E-3</c:v>
                </c:pt>
                <c:pt idx="11">
                  <c:v>4.4349899588755903E-3</c:v>
                </c:pt>
                <c:pt idx="12">
                  <c:v>5.8848516766785153E-3</c:v>
                </c:pt>
                <c:pt idx="13">
                  <c:v>5.9893365209178206E-3</c:v>
                </c:pt>
                <c:pt idx="14">
                  <c:v>6.1537198394860937E-3</c:v>
                </c:pt>
                <c:pt idx="15">
                  <c:v>6.210098175930101E-3</c:v>
                </c:pt>
                <c:pt idx="16">
                  <c:v>6.2699935075274382E-3</c:v>
                </c:pt>
                <c:pt idx="17">
                  <c:v>7.0202661694500623E-3</c:v>
                </c:pt>
                <c:pt idx="18">
                  <c:v>7.4663163608776895E-3</c:v>
                </c:pt>
                <c:pt idx="19">
                  <c:v>7.5696396626629969E-3</c:v>
                </c:pt>
                <c:pt idx="20">
                  <c:v>7.5929873168549822E-3</c:v>
                </c:pt>
                <c:pt idx="21">
                  <c:v>7.7268210157701578E-3</c:v>
                </c:pt>
                <c:pt idx="22">
                  <c:v>7.950317995451428E-3</c:v>
                </c:pt>
                <c:pt idx="23">
                  <c:v>8.1041127712369043E-3</c:v>
                </c:pt>
                <c:pt idx="24">
                  <c:v>9.0541385320455081E-3</c:v>
                </c:pt>
                <c:pt idx="25">
                  <c:v>9.0955164986334935E-3</c:v>
                </c:pt>
                <c:pt idx="26">
                  <c:v>9.097476788055614E-3</c:v>
                </c:pt>
                <c:pt idx="27">
                  <c:v>9.1768817700590422E-3</c:v>
                </c:pt>
                <c:pt idx="28">
                  <c:v>1.1118781010975187E-2</c:v>
                </c:pt>
                <c:pt idx="29">
                  <c:v>1.1456479072527337E-2</c:v>
                </c:pt>
                <c:pt idx="30">
                  <c:v>1.1473577440182625E-2</c:v>
                </c:pt>
                <c:pt idx="31">
                  <c:v>1.332353316723256E-2</c:v>
                </c:pt>
                <c:pt idx="32">
                  <c:v>1.6001188622812412E-2</c:v>
                </c:pt>
              </c:numCache>
            </c:numRef>
          </c:val>
          <c:extLst>
            <c:ext xmlns:c16="http://schemas.microsoft.com/office/drawing/2014/chart" uri="{C3380CC4-5D6E-409C-BE32-E72D297353CC}">
              <c16:uniqueId val="{00000013-74E2-4517-92E0-B2FE09ECCCB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6001188622812414E-2"/>
          <c:min val="-1.0671769556171431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CBC-44DF-A30E-203463BDB114}"/>
              </c:ext>
            </c:extLst>
          </c:dPt>
          <c:dPt>
            <c:idx val="1"/>
            <c:invertIfNegative val="0"/>
            <c:bubble3D val="0"/>
            <c:spPr>
              <a:solidFill>
                <a:srgbClr val="606868"/>
              </a:solidFill>
              <a:ln>
                <a:noFill/>
              </a:ln>
              <a:effectLst/>
            </c:spPr>
            <c:extLst>
              <c:ext xmlns:c16="http://schemas.microsoft.com/office/drawing/2014/chart" uri="{C3380CC4-5D6E-409C-BE32-E72D297353CC}">
                <c16:uniqueId val="{00000003-ECBC-44DF-A30E-203463BDB114}"/>
              </c:ext>
            </c:extLst>
          </c:dPt>
          <c:dPt>
            <c:idx val="3"/>
            <c:invertIfNegative val="0"/>
            <c:bubble3D val="0"/>
            <c:spPr>
              <a:solidFill>
                <a:srgbClr val="606868"/>
              </a:solidFill>
              <a:ln>
                <a:noFill/>
              </a:ln>
              <a:effectLst/>
            </c:spPr>
            <c:extLst>
              <c:ext xmlns:c16="http://schemas.microsoft.com/office/drawing/2014/chart" uri="{C3380CC4-5D6E-409C-BE32-E72D297353CC}">
                <c16:uniqueId val="{00000005-ECBC-44DF-A30E-203463BDB114}"/>
              </c:ext>
            </c:extLst>
          </c:dPt>
          <c:dPt>
            <c:idx val="4"/>
            <c:invertIfNegative val="0"/>
            <c:bubble3D val="0"/>
            <c:spPr>
              <a:solidFill>
                <a:srgbClr val="606868"/>
              </a:solidFill>
              <a:ln>
                <a:noFill/>
              </a:ln>
              <a:effectLst/>
            </c:spPr>
            <c:extLst>
              <c:ext xmlns:c16="http://schemas.microsoft.com/office/drawing/2014/chart" uri="{C3380CC4-5D6E-409C-BE32-E72D297353CC}">
                <c16:uniqueId val="{00000007-ECBC-44DF-A30E-203463BDB114}"/>
              </c:ext>
            </c:extLst>
          </c:dPt>
          <c:dPt>
            <c:idx val="6"/>
            <c:invertIfNegative val="0"/>
            <c:bubble3D val="0"/>
            <c:spPr>
              <a:solidFill>
                <a:srgbClr val="606868"/>
              </a:solidFill>
              <a:ln>
                <a:noFill/>
              </a:ln>
              <a:effectLst/>
            </c:spPr>
            <c:extLst>
              <c:ext xmlns:c16="http://schemas.microsoft.com/office/drawing/2014/chart" uri="{C3380CC4-5D6E-409C-BE32-E72D297353CC}">
                <c16:uniqueId val="{00000009-ECBC-44DF-A30E-203463BDB114}"/>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CBC-44DF-A30E-203463BDB114}"/>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CBC-44DF-A30E-203463BDB114}"/>
              </c:ext>
            </c:extLst>
          </c:dPt>
          <c:dPt>
            <c:idx val="19"/>
            <c:invertIfNegative val="0"/>
            <c:bubble3D val="0"/>
            <c:spPr>
              <a:solidFill>
                <a:srgbClr val="606868"/>
              </a:solidFill>
              <a:ln>
                <a:noFill/>
              </a:ln>
              <a:effectLst/>
            </c:spPr>
            <c:extLst>
              <c:ext xmlns:c16="http://schemas.microsoft.com/office/drawing/2014/chart" uri="{C3380CC4-5D6E-409C-BE32-E72D297353CC}">
                <c16:uniqueId val="{0000000F-ECBC-44DF-A30E-203463BDB114}"/>
              </c:ext>
            </c:extLst>
          </c:dPt>
          <c:dPt>
            <c:idx val="24"/>
            <c:invertIfNegative val="0"/>
            <c:bubble3D val="0"/>
            <c:spPr>
              <a:solidFill>
                <a:srgbClr val="606868"/>
              </a:solidFill>
              <a:ln>
                <a:noFill/>
              </a:ln>
              <a:effectLst/>
            </c:spPr>
            <c:extLst>
              <c:ext xmlns:c16="http://schemas.microsoft.com/office/drawing/2014/chart" uri="{C3380CC4-5D6E-409C-BE32-E72D297353CC}">
                <c16:uniqueId val="{00000011-ECBC-44DF-A30E-203463BDB114}"/>
              </c:ext>
            </c:extLst>
          </c:dPt>
          <c:dPt>
            <c:idx val="25"/>
            <c:invertIfNegative val="0"/>
            <c:bubble3D val="0"/>
            <c:spPr>
              <a:solidFill>
                <a:srgbClr val="606868"/>
              </a:solidFill>
              <a:ln>
                <a:noFill/>
              </a:ln>
              <a:effectLst/>
            </c:spPr>
            <c:extLst>
              <c:ext xmlns:c16="http://schemas.microsoft.com/office/drawing/2014/chart" uri="{C3380CC4-5D6E-409C-BE32-E72D297353CC}">
                <c16:uniqueId val="{00000013-ECBC-44DF-A30E-203463BDB114}"/>
              </c:ext>
            </c:extLst>
          </c:dPt>
          <c:dPt>
            <c:idx val="27"/>
            <c:invertIfNegative val="0"/>
            <c:bubble3D val="0"/>
            <c:spPr>
              <a:solidFill>
                <a:srgbClr val="606868"/>
              </a:solidFill>
              <a:ln>
                <a:noFill/>
              </a:ln>
              <a:effectLst/>
            </c:spPr>
            <c:extLst>
              <c:ext xmlns:c16="http://schemas.microsoft.com/office/drawing/2014/chart" uri="{C3380CC4-5D6E-409C-BE32-E72D297353CC}">
                <c16:uniqueId val="{00000015-ECBC-44DF-A30E-203463BDB114}"/>
              </c:ext>
            </c:extLst>
          </c:dPt>
          <c:dPt>
            <c:idx val="30"/>
            <c:invertIfNegative val="0"/>
            <c:bubble3D val="0"/>
            <c:spPr>
              <a:solidFill>
                <a:srgbClr val="FFC000"/>
              </a:solidFill>
              <a:ln>
                <a:noFill/>
              </a:ln>
              <a:effectLst/>
            </c:spPr>
            <c:extLst>
              <c:ext xmlns:c16="http://schemas.microsoft.com/office/drawing/2014/chart" uri="{C3380CC4-5D6E-409C-BE32-E72D297353CC}">
                <c16:uniqueId val="{00000017-ECBC-44DF-A30E-203463BDB114}"/>
              </c:ext>
            </c:extLst>
          </c:dPt>
          <c:dPt>
            <c:idx val="31"/>
            <c:invertIfNegative val="0"/>
            <c:bubble3D val="0"/>
            <c:spPr>
              <a:solidFill>
                <a:srgbClr val="606868"/>
              </a:solidFill>
              <a:ln>
                <a:noFill/>
              </a:ln>
              <a:effectLst/>
            </c:spPr>
            <c:extLst>
              <c:ext xmlns:c16="http://schemas.microsoft.com/office/drawing/2014/chart" uri="{C3380CC4-5D6E-409C-BE32-E72D297353CC}">
                <c16:uniqueId val="{00000019-ECBC-44DF-A30E-203463BDB114}"/>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BC-44DF-A30E-203463BDB1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'F45'!$A$7:$A$38</c:f>
              <c:strCache>
                <c:ptCount val="32"/>
                <c:pt idx="0">
                  <c:v>Tamaulipas</c:v>
                </c:pt>
                <c:pt idx="1">
                  <c:v>Zacatecas</c:v>
                </c:pt>
                <c:pt idx="2">
                  <c:v>Durango</c:v>
                </c:pt>
                <c:pt idx="3">
                  <c:v>Morelos</c:v>
                </c:pt>
                <c:pt idx="4">
                  <c:v>Colima</c:v>
                </c:pt>
                <c:pt idx="5">
                  <c:v>Campeche</c:v>
                </c:pt>
                <c:pt idx="6">
                  <c:v>Chiapas</c:v>
                </c:pt>
                <c:pt idx="7">
                  <c:v>Guerrero</c:v>
                </c:pt>
                <c:pt idx="8">
                  <c:v>Tlaxcala</c:v>
                </c:pt>
                <c:pt idx="9">
                  <c:v>Sonora</c:v>
                </c:pt>
                <c:pt idx="10">
                  <c:v>Oaxaca</c:v>
                </c:pt>
                <c:pt idx="11">
                  <c:v>Aguascalientes</c:v>
                </c:pt>
                <c:pt idx="12">
                  <c:v>Nayarit</c:v>
                </c:pt>
                <c:pt idx="13">
                  <c:v>Hidalgo</c:v>
                </c:pt>
                <c:pt idx="14">
                  <c:v>San Luis Potosí</c:v>
                </c:pt>
                <c:pt idx="15">
                  <c:v>Michoacán</c:v>
                </c:pt>
                <c:pt idx="16">
                  <c:v>Veracruz</c:v>
                </c:pt>
                <c:pt idx="17">
                  <c:v>Sinaloa</c:v>
                </c:pt>
                <c:pt idx="18">
                  <c:v>Baja California Sur</c:v>
                </c:pt>
                <c:pt idx="19">
                  <c:v>Yucatán</c:v>
                </c:pt>
                <c:pt idx="20">
                  <c:v>Tabasco</c:v>
                </c:pt>
                <c:pt idx="21">
                  <c:v>Puebla</c:v>
                </c:pt>
                <c:pt idx="22">
                  <c:v>Chihuahua</c:v>
                </c:pt>
                <c:pt idx="23">
                  <c:v>Coahuila</c:v>
                </c:pt>
                <c:pt idx="24">
                  <c:v>Guanajuato</c:v>
                </c:pt>
                <c:pt idx="25">
                  <c:v>Querétaro</c:v>
                </c:pt>
                <c:pt idx="26">
                  <c:v>Baja California</c:v>
                </c:pt>
                <c:pt idx="27">
                  <c:v>Quintana Roo</c:v>
                </c:pt>
                <c:pt idx="28">
                  <c:v>Estado de México</c:v>
                </c:pt>
                <c:pt idx="29">
                  <c:v>Nuevo León</c:v>
                </c:pt>
                <c:pt idx="30">
                  <c:v>Jalisco</c:v>
                </c:pt>
                <c:pt idx="31">
                  <c:v>Ciudad de México</c:v>
                </c:pt>
              </c:strCache>
            </c:strRef>
          </c:cat>
          <c:val>
            <c:numRef>
              <c:f>'F45'!$D$7:$D$38</c:f>
              <c:numCache>
                <c:formatCode>#,##0</c:formatCode>
                <c:ptCount val="32"/>
                <c:pt idx="0">
                  <c:v>8</c:v>
                </c:pt>
                <c:pt idx="1">
                  <c:v>428</c:v>
                </c:pt>
                <c:pt idx="2">
                  <c:v>1295</c:v>
                </c:pt>
                <c:pt idx="3">
                  <c:v>3255</c:v>
                </c:pt>
                <c:pt idx="4">
                  <c:v>6510</c:v>
                </c:pt>
                <c:pt idx="5">
                  <c:v>6644</c:v>
                </c:pt>
                <c:pt idx="6">
                  <c:v>7500</c:v>
                </c:pt>
                <c:pt idx="7">
                  <c:v>7582</c:v>
                </c:pt>
                <c:pt idx="8">
                  <c:v>7986</c:v>
                </c:pt>
                <c:pt idx="9">
                  <c:v>10256</c:v>
                </c:pt>
                <c:pt idx="10">
                  <c:v>10332</c:v>
                </c:pt>
                <c:pt idx="11">
                  <c:v>10760</c:v>
                </c:pt>
                <c:pt idx="12">
                  <c:v>11045</c:v>
                </c:pt>
                <c:pt idx="13">
                  <c:v>13276</c:v>
                </c:pt>
                <c:pt idx="14">
                  <c:v>13805</c:v>
                </c:pt>
                <c:pt idx="15">
                  <c:v>13925</c:v>
                </c:pt>
                <c:pt idx="16">
                  <c:v>17460</c:v>
                </c:pt>
                <c:pt idx="17">
                  <c:v>19094</c:v>
                </c:pt>
                <c:pt idx="18">
                  <c:v>20061</c:v>
                </c:pt>
                <c:pt idx="19">
                  <c:v>21648</c:v>
                </c:pt>
                <c:pt idx="20">
                  <c:v>24001</c:v>
                </c:pt>
                <c:pt idx="21">
                  <c:v>24213</c:v>
                </c:pt>
                <c:pt idx="22">
                  <c:v>26830</c:v>
                </c:pt>
                <c:pt idx="23">
                  <c:v>32465</c:v>
                </c:pt>
                <c:pt idx="24">
                  <c:v>32905</c:v>
                </c:pt>
                <c:pt idx="25">
                  <c:v>35725</c:v>
                </c:pt>
                <c:pt idx="26">
                  <c:v>37938</c:v>
                </c:pt>
                <c:pt idx="27">
                  <c:v>44360</c:v>
                </c:pt>
                <c:pt idx="28">
                  <c:v>76525</c:v>
                </c:pt>
                <c:pt idx="29">
                  <c:v>78666</c:v>
                </c:pt>
                <c:pt idx="30">
                  <c:v>85939</c:v>
                </c:pt>
                <c:pt idx="31">
                  <c:v>87991</c:v>
                </c:pt>
              </c:numCache>
            </c:numRef>
          </c:val>
          <c:extLst>
            <c:ext xmlns:c16="http://schemas.microsoft.com/office/drawing/2014/chart" uri="{C3380CC4-5D6E-409C-BE32-E72D297353CC}">
              <c16:uniqueId val="{0000001A-ECBC-44DF-A30E-203463BDB114}"/>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90991"/>
          <c:min val="-992"/>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6248-479E-93A5-F842F840C31F}"/>
              </c:ext>
            </c:extLst>
          </c:dPt>
          <c:dPt>
            <c:idx val="6"/>
            <c:invertIfNegative val="0"/>
            <c:bubble3D val="0"/>
            <c:extLst>
              <c:ext xmlns:c16="http://schemas.microsoft.com/office/drawing/2014/chart" uri="{C3380CC4-5D6E-409C-BE32-E72D297353CC}">
                <c16:uniqueId val="{00000001-6248-479E-93A5-F842F840C31F}"/>
              </c:ext>
            </c:extLst>
          </c:dPt>
          <c:dPt>
            <c:idx val="8"/>
            <c:invertIfNegative val="0"/>
            <c:bubble3D val="0"/>
            <c:extLst>
              <c:ext xmlns:c16="http://schemas.microsoft.com/office/drawing/2014/chart" uri="{C3380CC4-5D6E-409C-BE32-E72D297353CC}">
                <c16:uniqueId val="{00000002-6248-479E-93A5-F842F840C31F}"/>
              </c:ext>
            </c:extLst>
          </c:dPt>
          <c:dPt>
            <c:idx val="9"/>
            <c:invertIfNegative val="0"/>
            <c:bubble3D val="0"/>
            <c:extLst>
              <c:ext xmlns:c16="http://schemas.microsoft.com/office/drawing/2014/chart" uri="{C3380CC4-5D6E-409C-BE32-E72D297353CC}">
                <c16:uniqueId val="{00000003-6248-479E-93A5-F842F840C31F}"/>
              </c:ext>
            </c:extLst>
          </c:dPt>
          <c:dPt>
            <c:idx val="13"/>
            <c:invertIfNegative val="0"/>
            <c:bubble3D val="0"/>
            <c:extLst>
              <c:ext xmlns:c16="http://schemas.microsoft.com/office/drawing/2014/chart" uri="{C3380CC4-5D6E-409C-BE32-E72D297353CC}">
                <c16:uniqueId val="{00000004-6248-479E-93A5-F842F840C31F}"/>
              </c:ext>
            </c:extLst>
          </c:dPt>
          <c:dPt>
            <c:idx val="14"/>
            <c:invertIfNegative val="0"/>
            <c:bubble3D val="0"/>
            <c:extLst>
              <c:ext xmlns:c16="http://schemas.microsoft.com/office/drawing/2014/chart" uri="{C3380CC4-5D6E-409C-BE32-E72D297353CC}">
                <c16:uniqueId val="{00000005-6248-479E-93A5-F842F840C31F}"/>
              </c:ext>
            </c:extLst>
          </c:dPt>
          <c:dPt>
            <c:idx val="15"/>
            <c:invertIfNegative val="0"/>
            <c:bubble3D val="0"/>
            <c:spPr>
              <a:solidFill>
                <a:srgbClr val="E46C0A"/>
              </a:solidFill>
              <a:ln>
                <a:noFill/>
              </a:ln>
              <a:effectLst/>
            </c:spPr>
            <c:extLst>
              <c:ext xmlns:c16="http://schemas.microsoft.com/office/drawing/2014/chart" uri="{C3380CC4-5D6E-409C-BE32-E72D297353CC}">
                <c16:uniqueId val="{00000007-6248-479E-93A5-F842F840C31F}"/>
              </c:ext>
            </c:extLst>
          </c:dPt>
          <c:dPt>
            <c:idx val="16"/>
            <c:invertIfNegative val="0"/>
            <c:bubble3D val="0"/>
            <c:extLst>
              <c:ext xmlns:c16="http://schemas.microsoft.com/office/drawing/2014/chart" uri="{C3380CC4-5D6E-409C-BE32-E72D297353CC}">
                <c16:uniqueId val="{00000008-6248-479E-93A5-F842F840C31F}"/>
              </c:ext>
            </c:extLst>
          </c:dPt>
          <c:dPt>
            <c:idx val="17"/>
            <c:invertIfNegative val="0"/>
            <c:bubble3D val="0"/>
            <c:extLst>
              <c:ext xmlns:c16="http://schemas.microsoft.com/office/drawing/2014/chart" uri="{C3380CC4-5D6E-409C-BE32-E72D297353CC}">
                <c16:uniqueId val="{00000009-6248-479E-93A5-F842F840C31F}"/>
              </c:ext>
            </c:extLst>
          </c:dPt>
          <c:dPt>
            <c:idx val="19"/>
            <c:invertIfNegative val="0"/>
            <c:bubble3D val="0"/>
            <c:spPr>
              <a:solidFill>
                <a:srgbClr val="FFC000"/>
              </a:solidFill>
              <a:ln>
                <a:noFill/>
              </a:ln>
              <a:effectLst/>
            </c:spPr>
            <c:extLst>
              <c:ext xmlns:c16="http://schemas.microsoft.com/office/drawing/2014/chart" uri="{C3380CC4-5D6E-409C-BE32-E72D297353CC}">
                <c16:uniqueId val="{0000000B-6248-479E-93A5-F842F840C31F}"/>
              </c:ext>
            </c:extLst>
          </c:dPt>
          <c:dPt>
            <c:idx val="21"/>
            <c:invertIfNegative val="0"/>
            <c:bubble3D val="0"/>
            <c:extLst>
              <c:ext xmlns:c16="http://schemas.microsoft.com/office/drawing/2014/chart" uri="{C3380CC4-5D6E-409C-BE32-E72D297353CC}">
                <c16:uniqueId val="{0000000C-6248-479E-93A5-F842F840C31F}"/>
              </c:ext>
            </c:extLst>
          </c:dPt>
          <c:dPt>
            <c:idx val="22"/>
            <c:invertIfNegative val="0"/>
            <c:bubble3D val="0"/>
            <c:extLst>
              <c:ext xmlns:c16="http://schemas.microsoft.com/office/drawing/2014/chart" uri="{C3380CC4-5D6E-409C-BE32-E72D297353CC}">
                <c16:uniqueId val="{0000000D-6248-479E-93A5-F842F840C31F}"/>
              </c:ext>
            </c:extLst>
          </c:dPt>
          <c:dPt>
            <c:idx val="23"/>
            <c:invertIfNegative val="0"/>
            <c:bubble3D val="0"/>
            <c:extLst>
              <c:ext xmlns:c16="http://schemas.microsoft.com/office/drawing/2014/chart" uri="{C3380CC4-5D6E-409C-BE32-E72D297353CC}">
                <c16:uniqueId val="{0000000E-6248-479E-93A5-F842F840C31F}"/>
              </c:ext>
            </c:extLst>
          </c:dPt>
          <c:dPt>
            <c:idx val="24"/>
            <c:invertIfNegative val="0"/>
            <c:bubble3D val="0"/>
            <c:extLst>
              <c:ext xmlns:c16="http://schemas.microsoft.com/office/drawing/2014/chart" uri="{C3380CC4-5D6E-409C-BE32-E72D297353CC}">
                <c16:uniqueId val="{0000000F-6248-479E-93A5-F842F840C31F}"/>
              </c:ext>
            </c:extLst>
          </c:dPt>
          <c:dPt>
            <c:idx val="26"/>
            <c:invertIfNegative val="0"/>
            <c:bubble3D val="0"/>
            <c:extLst>
              <c:ext xmlns:c16="http://schemas.microsoft.com/office/drawing/2014/chart" uri="{C3380CC4-5D6E-409C-BE32-E72D297353CC}">
                <c16:uniqueId val="{00000010-6248-479E-93A5-F842F840C31F}"/>
              </c:ext>
            </c:extLst>
          </c:dPt>
          <c:dPt>
            <c:idx val="32"/>
            <c:invertIfNegative val="0"/>
            <c:bubble3D val="0"/>
            <c:extLst>
              <c:ext xmlns:c16="http://schemas.microsoft.com/office/drawing/2014/chart" uri="{C3380CC4-5D6E-409C-BE32-E72D297353CC}">
                <c16:uniqueId val="{00000011-6248-479E-93A5-F842F840C31F}"/>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248-479E-93A5-F842F840C31F}"/>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48-479E-93A5-F842F840C31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'F46'!$A$7:$A$39</c:f>
              <c:strCache>
                <c:ptCount val="33"/>
                <c:pt idx="0">
                  <c:v>Tamaulipas</c:v>
                </c:pt>
                <c:pt idx="1">
                  <c:v>Zacatecas</c:v>
                </c:pt>
                <c:pt idx="2">
                  <c:v>Durango</c:v>
                </c:pt>
                <c:pt idx="3">
                  <c:v>Morelos</c:v>
                </c:pt>
                <c:pt idx="4">
                  <c:v>Sonora</c:v>
                </c:pt>
                <c:pt idx="5">
                  <c:v>Veracruz</c:v>
                </c:pt>
                <c:pt idx="6">
                  <c:v>Ciudad de México</c:v>
                </c:pt>
                <c:pt idx="7">
                  <c:v>Chihuahua</c:v>
                </c:pt>
                <c:pt idx="8">
                  <c:v>Michoacán</c:v>
                </c:pt>
                <c:pt idx="9">
                  <c:v>San Luis Potosí</c:v>
                </c:pt>
                <c:pt idx="10">
                  <c:v>Aguascalientes</c:v>
                </c:pt>
                <c:pt idx="11">
                  <c:v>Chiapas</c:v>
                </c:pt>
                <c:pt idx="12">
                  <c:v>Guanajuato</c:v>
                </c:pt>
                <c:pt idx="13">
                  <c:v>Sinaloa</c:v>
                </c:pt>
                <c:pt idx="14">
                  <c:v>Baja California</c:v>
                </c:pt>
                <c:pt idx="15">
                  <c:v>Nacional</c:v>
                </c:pt>
                <c:pt idx="16">
                  <c:v>Puebla</c:v>
                </c:pt>
                <c:pt idx="17">
                  <c:v>Coahuila</c:v>
                </c:pt>
                <c:pt idx="18">
                  <c:v>Nuevo León</c:v>
                </c:pt>
                <c:pt idx="19">
                  <c:v>Jalisco</c:v>
                </c:pt>
                <c:pt idx="20">
                  <c:v>Colima</c:v>
                </c:pt>
                <c:pt idx="21">
                  <c:v>Estado de México</c:v>
                </c:pt>
                <c:pt idx="22">
                  <c:v>Oaxaca</c:v>
                </c:pt>
                <c:pt idx="23">
                  <c:v>Campeche</c:v>
                </c:pt>
                <c:pt idx="24">
                  <c:v>Guerrero</c:v>
                </c:pt>
                <c:pt idx="25">
                  <c:v>Hidalgo</c:v>
                </c:pt>
                <c:pt idx="26">
                  <c:v>Yucatán</c:v>
                </c:pt>
                <c:pt idx="27">
                  <c:v>Querétaro</c:v>
                </c:pt>
                <c:pt idx="28">
                  <c:v>Nayarit</c:v>
                </c:pt>
                <c:pt idx="29">
                  <c:v>Tlaxcala</c:v>
                </c:pt>
                <c:pt idx="30">
                  <c:v>Quintana Roo</c:v>
                </c:pt>
                <c:pt idx="31">
                  <c:v>Baja California Sur</c:v>
                </c:pt>
                <c:pt idx="32">
                  <c:v>Tabasco</c:v>
                </c:pt>
              </c:strCache>
            </c:strRef>
          </c:cat>
          <c:val>
            <c:numRef>
              <c:f>'F46'!$E$7:$E$39</c:f>
              <c:numCache>
                <c:formatCode>0.00%</c:formatCode>
                <c:ptCount val="33"/>
                <c:pt idx="0">
                  <c:v>1.1203493249123397E-5</c:v>
                </c:pt>
                <c:pt idx="1">
                  <c:v>2.1758692038249539E-3</c:v>
                </c:pt>
                <c:pt idx="2">
                  <c:v>4.999305115891195E-3</c:v>
                </c:pt>
                <c:pt idx="3">
                  <c:v>1.520033622863548E-2</c:v>
                </c:pt>
                <c:pt idx="4">
                  <c:v>1.6440429092634545E-2</c:v>
                </c:pt>
                <c:pt idx="5">
                  <c:v>2.3731048121292009E-2</c:v>
                </c:pt>
                <c:pt idx="6">
                  <c:v>2.6475227183692551E-2</c:v>
                </c:pt>
                <c:pt idx="7">
                  <c:v>2.7929878620057913E-2</c:v>
                </c:pt>
                <c:pt idx="8">
                  <c:v>2.9696530251007713E-2</c:v>
                </c:pt>
                <c:pt idx="9">
                  <c:v>3.014001296861113E-2</c:v>
                </c:pt>
                <c:pt idx="10">
                  <c:v>3.1531135531135623E-2</c:v>
                </c:pt>
                <c:pt idx="11">
                  <c:v>3.1748181887450544E-2</c:v>
                </c:pt>
                <c:pt idx="12">
                  <c:v>3.1749722835195726E-2</c:v>
                </c:pt>
                <c:pt idx="13">
                  <c:v>3.1827630063391954E-2</c:v>
                </c:pt>
                <c:pt idx="14">
                  <c:v>3.6603085472806773E-2</c:v>
                </c:pt>
                <c:pt idx="15">
                  <c:v>3.7628942639412966E-2</c:v>
                </c:pt>
                <c:pt idx="16">
                  <c:v>3.9453359230388285E-2</c:v>
                </c:pt>
                <c:pt idx="17">
                  <c:v>3.9875258547418024E-2</c:v>
                </c:pt>
                <c:pt idx="18">
                  <c:v>4.5158179344550353E-2</c:v>
                </c:pt>
                <c:pt idx="19">
                  <c:v>4.5548067179145724E-2</c:v>
                </c:pt>
                <c:pt idx="20">
                  <c:v>4.5549320608443855E-2</c:v>
                </c:pt>
                <c:pt idx="21">
                  <c:v>4.5698134930872047E-2</c:v>
                </c:pt>
                <c:pt idx="22">
                  <c:v>4.8583224398822678E-2</c:v>
                </c:pt>
                <c:pt idx="23">
                  <c:v>4.988100332590073E-2</c:v>
                </c:pt>
                <c:pt idx="24">
                  <c:v>5.0330914811839822E-2</c:v>
                </c:pt>
                <c:pt idx="25">
                  <c:v>5.3465856919632015E-2</c:v>
                </c:pt>
                <c:pt idx="26">
                  <c:v>5.41135063792344E-2</c:v>
                </c:pt>
                <c:pt idx="27">
                  <c:v>5.5326180549963189E-2</c:v>
                </c:pt>
                <c:pt idx="28">
                  <c:v>6.600610758188763E-2</c:v>
                </c:pt>
                <c:pt idx="29">
                  <c:v>7.5946477989215611E-2</c:v>
                </c:pt>
                <c:pt idx="30">
                  <c:v>9.9501371620575929E-2</c:v>
                </c:pt>
                <c:pt idx="31">
                  <c:v>0.10122105050708918</c:v>
                </c:pt>
                <c:pt idx="32">
                  <c:v>0.10921509471739488</c:v>
                </c:pt>
              </c:numCache>
            </c:numRef>
          </c:val>
          <c:extLst>
            <c:ext xmlns:c16="http://schemas.microsoft.com/office/drawing/2014/chart" uri="{C3380CC4-5D6E-409C-BE32-E72D297353CC}">
              <c16:uniqueId val="{00000013-6248-479E-93A5-F842F840C31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2921509471739487"/>
          <c:min val="-1.9988796506750877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ADCB-45E9-9A29-592F4F7B583F}"/>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ADCB-45E9-9A29-592F4F7B583F}"/>
              </c:ext>
            </c:extLst>
          </c:dPt>
          <c:dPt>
            <c:idx val="22"/>
            <c:invertIfNegative val="0"/>
            <c:bubble3D val="0"/>
            <c:spPr>
              <a:solidFill>
                <a:srgbClr val="7C878E"/>
              </a:solidFill>
              <a:ln>
                <a:noFill/>
              </a:ln>
              <a:effectLst/>
            </c:spPr>
            <c:extLst>
              <c:ext xmlns:c16="http://schemas.microsoft.com/office/drawing/2014/chart" uri="{C3380CC4-5D6E-409C-BE32-E72D297353CC}">
                <c16:uniqueId val="{00000005-ADCB-45E9-9A29-592F4F7B583F}"/>
              </c:ext>
            </c:extLst>
          </c:dPt>
          <c:dPt>
            <c:idx val="23"/>
            <c:invertIfNegative val="0"/>
            <c:bubble3D val="0"/>
            <c:spPr>
              <a:solidFill>
                <a:srgbClr val="FFC000"/>
              </a:solidFill>
              <a:ln>
                <a:noFill/>
              </a:ln>
              <a:effectLst/>
            </c:spPr>
            <c:extLst>
              <c:ext xmlns:c16="http://schemas.microsoft.com/office/drawing/2014/chart" uri="{C3380CC4-5D6E-409C-BE32-E72D297353CC}">
                <c16:uniqueId val="{00000007-ADCB-45E9-9A29-592F4F7B583F}"/>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CB-45E9-9A29-592F4F7B583F}"/>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CB-45E9-9A29-592F4F7B583F}"/>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CB-45E9-9A29-592F4F7B583F}"/>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CB-45E9-9A29-592F4F7B583F}"/>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CB-45E9-9A29-592F4F7B583F}"/>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CB-45E9-9A29-592F4F7B58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'F47'!$A$7:$A$30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'F47'!$D$7:$D$30</c:f>
              <c:numCache>
                <c:formatCode>#,##0</c:formatCode>
                <c:ptCount val="24"/>
                <c:pt idx="0">
                  <c:v>14948</c:v>
                </c:pt>
                <c:pt idx="1">
                  <c:v>-7962</c:v>
                </c:pt>
                <c:pt idx="2">
                  <c:v>6179</c:v>
                </c:pt>
                <c:pt idx="3">
                  <c:v>4537</c:v>
                </c:pt>
                <c:pt idx="4">
                  <c:v>15182</c:v>
                </c:pt>
                <c:pt idx="5">
                  <c:v>11264</c:v>
                </c:pt>
                <c:pt idx="6">
                  <c:v>23463</c:v>
                </c:pt>
                <c:pt idx="7">
                  <c:v>26105</c:v>
                </c:pt>
                <c:pt idx="8">
                  <c:v>19629</c:v>
                </c:pt>
                <c:pt idx="9">
                  <c:v>-5785</c:v>
                </c:pt>
                <c:pt idx="10">
                  <c:v>18159</c:v>
                </c:pt>
                <c:pt idx="11">
                  <c:v>18764</c:v>
                </c:pt>
                <c:pt idx="12">
                  <c:v>18984</c:v>
                </c:pt>
                <c:pt idx="13">
                  <c:v>18962</c:v>
                </c:pt>
                <c:pt idx="14">
                  <c:v>16095</c:v>
                </c:pt>
                <c:pt idx="15">
                  <c:v>30545</c:v>
                </c:pt>
                <c:pt idx="16">
                  <c:v>23894</c:v>
                </c:pt>
                <c:pt idx="17">
                  <c:v>37399</c:v>
                </c:pt>
                <c:pt idx="18">
                  <c:v>25936</c:v>
                </c:pt>
                <c:pt idx="19">
                  <c:v>35144</c:v>
                </c:pt>
                <c:pt idx="20">
                  <c:v>19241</c:v>
                </c:pt>
                <c:pt idx="21">
                  <c:v>23252</c:v>
                </c:pt>
                <c:pt idx="22">
                  <c:v>36777</c:v>
                </c:pt>
                <c:pt idx="23">
                  <c:v>39753</c:v>
                </c:pt>
              </c:numCache>
            </c:numRef>
          </c:val>
          <c:extLst xmlns:c15="http://schemas.microsoft.com/office/drawing/2012/chart">
            <c:ext xmlns:c16="http://schemas.microsoft.com/office/drawing/2014/chart" uri="{C3380CC4-5D6E-409C-BE32-E72D297353CC}">
              <c16:uniqueId val="{0000000A-ADCB-45E9-9A29-592F4F7B583F}"/>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44753"/>
          <c:min val="-12962"/>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334D-4423-B740-B848FF653630}"/>
              </c:ext>
            </c:extLst>
          </c:dPt>
          <c:dPt>
            <c:idx val="1"/>
            <c:invertIfNegative val="0"/>
            <c:bubble3D val="0"/>
            <c:spPr>
              <a:solidFill>
                <a:srgbClr val="606868"/>
              </a:solidFill>
              <a:ln>
                <a:noFill/>
              </a:ln>
              <a:effectLst/>
            </c:spPr>
            <c:extLst>
              <c:ext xmlns:c16="http://schemas.microsoft.com/office/drawing/2014/chart" uri="{C3380CC4-5D6E-409C-BE32-E72D297353CC}">
                <c16:uniqueId val="{00000003-334D-4423-B740-B848FF653630}"/>
              </c:ext>
            </c:extLst>
          </c:dPt>
          <c:dPt>
            <c:idx val="3"/>
            <c:invertIfNegative val="0"/>
            <c:bubble3D val="0"/>
            <c:spPr>
              <a:solidFill>
                <a:srgbClr val="606868"/>
              </a:solidFill>
              <a:ln>
                <a:noFill/>
              </a:ln>
              <a:effectLst/>
            </c:spPr>
            <c:extLst>
              <c:ext xmlns:c16="http://schemas.microsoft.com/office/drawing/2014/chart" uri="{C3380CC4-5D6E-409C-BE32-E72D297353CC}">
                <c16:uniqueId val="{00000005-334D-4423-B740-B848FF653630}"/>
              </c:ext>
            </c:extLst>
          </c:dPt>
          <c:dPt>
            <c:idx val="4"/>
            <c:invertIfNegative val="0"/>
            <c:bubble3D val="0"/>
            <c:spPr>
              <a:solidFill>
                <a:srgbClr val="606868"/>
              </a:solidFill>
              <a:ln>
                <a:noFill/>
              </a:ln>
              <a:effectLst/>
            </c:spPr>
            <c:extLst>
              <c:ext xmlns:c16="http://schemas.microsoft.com/office/drawing/2014/chart" uri="{C3380CC4-5D6E-409C-BE32-E72D297353CC}">
                <c16:uniqueId val="{00000007-334D-4423-B740-B848FF653630}"/>
              </c:ext>
            </c:extLst>
          </c:dPt>
          <c:dPt>
            <c:idx val="6"/>
            <c:invertIfNegative val="0"/>
            <c:bubble3D val="0"/>
            <c:spPr>
              <a:solidFill>
                <a:srgbClr val="606868"/>
              </a:solidFill>
              <a:ln>
                <a:noFill/>
              </a:ln>
              <a:effectLst/>
            </c:spPr>
            <c:extLst>
              <c:ext xmlns:c16="http://schemas.microsoft.com/office/drawing/2014/chart" uri="{C3380CC4-5D6E-409C-BE32-E72D297353CC}">
                <c16:uniqueId val="{00000009-334D-4423-B740-B848FF653630}"/>
              </c:ext>
            </c:extLst>
          </c:dPt>
          <c:dPt>
            <c:idx val="11"/>
            <c:invertIfNegative val="0"/>
            <c:bubble3D val="0"/>
            <c:spPr>
              <a:solidFill>
                <a:srgbClr val="606868"/>
              </a:solidFill>
              <a:ln>
                <a:noFill/>
              </a:ln>
              <a:effectLst/>
            </c:spPr>
            <c:extLst>
              <c:ext xmlns:c16="http://schemas.microsoft.com/office/drawing/2014/chart" uri="{C3380CC4-5D6E-409C-BE32-E72D297353CC}">
                <c16:uniqueId val="{0000000B-334D-4423-B740-B848FF653630}"/>
              </c:ext>
            </c:extLst>
          </c:dPt>
          <c:dPt>
            <c:idx val="14"/>
            <c:invertIfNegative val="0"/>
            <c:bubble3D val="0"/>
            <c:spPr>
              <a:solidFill>
                <a:srgbClr val="606868"/>
              </a:solidFill>
              <a:ln>
                <a:noFill/>
              </a:ln>
              <a:effectLst/>
            </c:spPr>
            <c:extLst>
              <c:ext xmlns:c16="http://schemas.microsoft.com/office/drawing/2014/chart" uri="{C3380CC4-5D6E-409C-BE32-E72D297353CC}">
                <c16:uniqueId val="{0000000D-334D-4423-B740-B848FF653630}"/>
              </c:ext>
            </c:extLst>
          </c:dPt>
          <c:dPt>
            <c:idx val="19"/>
            <c:invertIfNegative val="0"/>
            <c:bubble3D val="0"/>
            <c:spPr>
              <a:solidFill>
                <a:srgbClr val="606868"/>
              </a:solidFill>
              <a:ln>
                <a:noFill/>
              </a:ln>
              <a:effectLst/>
            </c:spPr>
            <c:extLst>
              <c:ext xmlns:c16="http://schemas.microsoft.com/office/drawing/2014/chart" uri="{C3380CC4-5D6E-409C-BE32-E72D297353CC}">
                <c16:uniqueId val="{0000000F-334D-4423-B740-B848FF653630}"/>
              </c:ext>
            </c:extLst>
          </c:dPt>
          <c:dPt>
            <c:idx val="24"/>
            <c:invertIfNegative val="0"/>
            <c:bubble3D val="0"/>
            <c:spPr>
              <a:solidFill>
                <a:srgbClr val="606868"/>
              </a:solidFill>
              <a:ln>
                <a:noFill/>
              </a:ln>
              <a:effectLst/>
            </c:spPr>
            <c:extLst>
              <c:ext xmlns:c16="http://schemas.microsoft.com/office/drawing/2014/chart" uri="{C3380CC4-5D6E-409C-BE32-E72D297353CC}">
                <c16:uniqueId val="{00000011-334D-4423-B740-B848FF653630}"/>
              </c:ext>
            </c:extLst>
          </c:dPt>
          <c:dPt>
            <c:idx val="25"/>
            <c:invertIfNegative val="0"/>
            <c:bubble3D val="0"/>
            <c:spPr>
              <a:solidFill>
                <a:srgbClr val="606868"/>
              </a:solidFill>
              <a:ln>
                <a:noFill/>
              </a:ln>
              <a:effectLst/>
            </c:spPr>
            <c:extLst>
              <c:ext xmlns:c16="http://schemas.microsoft.com/office/drawing/2014/chart" uri="{C3380CC4-5D6E-409C-BE32-E72D297353CC}">
                <c16:uniqueId val="{00000013-334D-4423-B740-B848FF653630}"/>
              </c:ext>
            </c:extLst>
          </c:dPt>
          <c:dPt>
            <c:idx val="27"/>
            <c:invertIfNegative val="0"/>
            <c:bubble3D val="0"/>
            <c:spPr>
              <a:solidFill>
                <a:srgbClr val="606868"/>
              </a:solidFill>
              <a:ln>
                <a:noFill/>
              </a:ln>
              <a:effectLst/>
            </c:spPr>
            <c:extLst>
              <c:ext xmlns:c16="http://schemas.microsoft.com/office/drawing/2014/chart" uri="{C3380CC4-5D6E-409C-BE32-E72D297353CC}">
                <c16:uniqueId val="{00000015-334D-4423-B740-B848FF653630}"/>
              </c:ext>
            </c:extLst>
          </c:dPt>
          <c:dPt>
            <c:idx val="30"/>
            <c:invertIfNegative val="0"/>
            <c:bubble3D val="0"/>
            <c:spPr>
              <a:solidFill>
                <a:srgbClr val="FFC000"/>
              </a:solidFill>
              <a:ln>
                <a:noFill/>
              </a:ln>
              <a:effectLst/>
            </c:spPr>
            <c:extLst>
              <c:ext xmlns:c16="http://schemas.microsoft.com/office/drawing/2014/chart" uri="{C3380CC4-5D6E-409C-BE32-E72D297353CC}">
                <c16:uniqueId val="{00000017-334D-4423-B740-B848FF653630}"/>
              </c:ext>
            </c:extLst>
          </c:dPt>
          <c:dPt>
            <c:idx val="31"/>
            <c:invertIfNegative val="0"/>
            <c:bubble3D val="0"/>
            <c:spPr>
              <a:solidFill>
                <a:srgbClr val="606868"/>
              </a:solidFill>
              <a:ln>
                <a:noFill/>
              </a:ln>
              <a:effectLst/>
            </c:spPr>
            <c:extLst>
              <c:ext xmlns:c16="http://schemas.microsoft.com/office/drawing/2014/chart" uri="{C3380CC4-5D6E-409C-BE32-E72D297353CC}">
                <c16:uniqueId val="{00000019-334D-4423-B740-B848FF653630}"/>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4D-4423-B740-B848FF6536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'F48'!$A$7:$A$38</c:f>
              <c:strCache>
                <c:ptCount val="32"/>
                <c:pt idx="0">
                  <c:v>Guerrero</c:v>
                </c:pt>
                <c:pt idx="1">
                  <c:v>Morelos</c:v>
                </c:pt>
                <c:pt idx="2">
                  <c:v>Colima</c:v>
                </c:pt>
                <c:pt idx="3">
                  <c:v>Zacatecas</c:v>
                </c:pt>
                <c:pt idx="4">
                  <c:v>Chiapas</c:v>
                </c:pt>
                <c:pt idx="5">
                  <c:v>Veracruz</c:v>
                </c:pt>
                <c:pt idx="6">
                  <c:v>Campeche</c:v>
                </c:pt>
                <c:pt idx="7">
                  <c:v>Tlaxcala</c:v>
                </c:pt>
                <c:pt idx="8">
                  <c:v>Durango</c:v>
                </c:pt>
                <c:pt idx="9">
                  <c:v>Oaxaca</c:v>
                </c:pt>
                <c:pt idx="10">
                  <c:v>Hidalgo</c:v>
                </c:pt>
                <c:pt idx="11">
                  <c:v>Nayarit</c:v>
                </c:pt>
                <c:pt idx="12">
                  <c:v>Tabasco</c:v>
                </c:pt>
                <c:pt idx="13">
                  <c:v>Yucatán</c:v>
                </c:pt>
                <c:pt idx="14">
                  <c:v>Baja California Sur</c:v>
                </c:pt>
                <c:pt idx="15">
                  <c:v>Michoacán</c:v>
                </c:pt>
                <c:pt idx="16">
                  <c:v>Puebla</c:v>
                </c:pt>
                <c:pt idx="17">
                  <c:v>Aguascalientes</c:v>
                </c:pt>
                <c:pt idx="18">
                  <c:v>San Luis Potosí</c:v>
                </c:pt>
                <c:pt idx="19">
                  <c:v>Tamaulipas</c:v>
                </c:pt>
                <c:pt idx="20">
                  <c:v>Ciudad de México</c:v>
                </c:pt>
                <c:pt idx="21">
                  <c:v>Estado de México</c:v>
                </c:pt>
                <c:pt idx="22">
                  <c:v>Querétaro</c:v>
                </c:pt>
                <c:pt idx="23">
                  <c:v>Sinaloa</c:v>
                </c:pt>
                <c:pt idx="24">
                  <c:v>Quintana Roo</c:v>
                </c:pt>
                <c:pt idx="25">
                  <c:v>Coahuila</c:v>
                </c:pt>
                <c:pt idx="26">
                  <c:v>Chihuahua</c:v>
                </c:pt>
                <c:pt idx="27">
                  <c:v>Sonora</c:v>
                </c:pt>
                <c:pt idx="28">
                  <c:v>Guanajuato</c:v>
                </c:pt>
                <c:pt idx="29">
                  <c:v>Baja California</c:v>
                </c:pt>
                <c:pt idx="30">
                  <c:v>Jalisco</c:v>
                </c:pt>
                <c:pt idx="31">
                  <c:v>Nuevo León</c:v>
                </c:pt>
              </c:strCache>
            </c:strRef>
          </c:cat>
          <c:val>
            <c:numRef>
              <c:f>'F48'!$D$7:$D$38</c:f>
              <c:numCache>
                <c:formatCode>#,##0</c:formatCode>
                <c:ptCount val="32"/>
                <c:pt idx="0">
                  <c:v>-1295</c:v>
                </c:pt>
                <c:pt idx="1">
                  <c:v>1616</c:v>
                </c:pt>
                <c:pt idx="2">
                  <c:v>2151</c:v>
                </c:pt>
                <c:pt idx="3">
                  <c:v>2388</c:v>
                </c:pt>
                <c:pt idx="4">
                  <c:v>2592</c:v>
                </c:pt>
                <c:pt idx="5">
                  <c:v>2735</c:v>
                </c:pt>
                <c:pt idx="6">
                  <c:v>2736</c:v>
                </c:pt>
                <c:pt idx="7">
                  <c:v>3255</c:v>
                </c:pt>
                <c:pt idx="8">
                  <c:v>3553</c:v>
                </c:pt>
                <c:pt idx="9">
                  <c:v>4798</c:v>
                </c:pt>
                <c:pt idx="10">
                  <c:v>4941</c:v>
                </c:pt>
                <c:pt idx="11">
                  <c:v>5883</c:v>
                </c:pt>
                <c:pt idx="12">
                  <c:v>7181</c:v>
                </c:pt>
                <c:pt idx="13">
                  <c:v>7257</c:v>
                </c:pt>
                <c:pt idx="14">
                  <c:v>8044</c:v>
                </c:pt>
                <c:pt idx="15">
                  <c:v>8220</c:v>
                </c:pt>
                <c:pt idx="16">
                  <c:v>9133</c:v>
                </c:pt>
                <c:pt idx="17">
                  <c:v>9795</c:v>
                </c:pt>
                <c:pt idx="18">
                  <c:v>10775</c:v>
                </c:pt>
                <c:pt idx="19">
                  <c:v>13147</c:v>
                </c:pt>
                <c:pt idx="20">
                  <c:v>16531</c:v>
                </c:pt>
                <c:pt idx="21">
                  <c:v>18401</c:v>
                </c:pt>
                <c:pt idx="22">
                  <c:v>18832</c:v>
                </c:pt>
                <c:pt idx="23">
                  <c:v>20706</c:v>
                </c:pt>
                <c:pt idx="24">
                  <c:v>21451</c:v>
                </c:pt>
                <c:pt idx="25">
                  <c:v>21470</c:v>
                </c:pt>
                <c:pt idx="26">
                  <c:v>24545</c:v>
                </c:pt>
                <c:pt idx="27">
                  <c:v>26283</c:v>
                </c:pt>
                <c:pt idx="28">
                  <c:v>27299</c:v>
                </c:pt>
                <c:pt idx="29">
                  <c:v>31668</c:v>
                </c:pt>
                <c:pt idx="30">
                  <c:v>39753</c:v>
                </c:pt>
                <c:pt idx="31">
                  <c:v>47540</c:v>
                </c:pt>
              </c:numCache>
            </c:numRef>
          </c:val>
          <c:extLst>
            <c:ext xmlns:c16="http://schemas.microsoft.com/office/drawing/2014/chart" uri="{C3380CC4-5D6E-409C-BE32-E72D297353CC}">
              <c16:uniqueId val="{0000001A-334D-4423-B740-B848FF653630}"/>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51540"/>
          <c:min val="-5295"/>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20F6-423A-A12C-51E2E48D9C66}"/>
              </c:ext>
            </c:extLst>
          </c:dPt>
          <c:dPt>
            <c:idx val="6"/>
            <c:invertIfNegative val="0"/>
            <c:bubble3D val="0"/>
            <c:extLst>
              <c:ext xmlns:c16="http://schemas.microsoft.com/office/drawing/2014/chart" uri="{C3380CC4-5D6E-409C-BE32-E72D297353CC}">
                <c16:uniqueId val="{00000001-20F6-423A-A12C-51E2E48D9C66}"/>
              </c:ext>
            </c:extLst>
          </c:dPt>
          <c:dPt>
            <c:idx val="8"/>
            <c:invertIfNegative val="0"/>
            <c:bubble3D val="0"/>
            <c:extLst>
              <c:ext xmlns:c16="http://schemas.microsoft.com/office/drawing/2014/chart" uri="{C3380CC4-5D6E-409C-BE32-E72D297353CC}">
                <c16:uniqueId val="{00000002-20F6-423A-A12C-51E2E48D9C66}"/>
              </c:ext>
            </c:extLst>
          </c:dPt>
          <c:dPt>
            <c:idx val="9"/>
            <c:invertIfNegative val="0"/>
            <c:bubble3D val="0"/>
            <c:extLst>
              <c:ext xmlns:c16="http://schemas.microsoft.com/office/drawing/2014/chart" uri="{C3380CC4-5D6E-409C-BE32-E72D297353CC}">
                <c16:uniqueId val="{00000003-20F6-423A-A12C-51E2E48D9C66}"/>
              </c:ext>
            </c:extLst>
          </c:dPt>
          <c:dPt>
            <c:idx val="13"/>
            <c:invertIfNegative val="0"/>
            <c:bubble3D val="0"/>
            <c:extLst>
              <c:ext xmlns:c16="http://schemas.microsoft.com/office/drawing/2014/chart" uri="{C3380CC4-5D6E-409C-BE32-E72D297353CC}">
                <c16:uniqueId val="{00000004-20F6-423A-A12C-51E2E48D9C66}"/>
              </c:ext>
            </c:extLst>
          </c:dPt>
          <c:dPt>
            <c:idx val="14"/>
            <c:invertIfNegative val="0"/>
            <c:bubble3D val="0"/>
            <c:spPr>
              <a:solidFill>
                <a:srgbClr val="E46C0A"/>
              </a:solidFill>
              <a:ln>
                <a:noFill/>
              </a:ln>
              <a:effectLst/>
            </c:spPr>
            <c:extLst>
              <c:ext xmlns:c16="http://schemas.microsoft.com/office/drawing/2014/chart" uri="{C3380CC4-5D6E-409C-BE32-E72D297353CC}">
                <c16:uniqueId val="{00000006-20F6-423A-A12C-51E2E48D9C66}"/>
              </c:ext>
            </c:extLst>
          </c:dPt>
          <c:dPt>
            <c:idx val="15"/>
            <c:invertIfNegative val="0"/>
            <c:bubble3D val="0"/>
            <c:extLst>
              <c:ext xmlns:c16="http://schemas.microsoft.com/office/drawing/2014/chart" uri="{C3380CC4-5D6E-409C-BE32-E72D297353CC}">
                <c16:uniqueId val="{00000007-20F6-423A-A12C-51E2E48D9C66}"/>
              </c:ext>
            </c:extLst>
          </c:dPt>
          <c:dPt>
            <c:idx val="16"/>
            <c:invertIfNegative val="0"/>
            <c:bubble3D val="0"/>
            <c:spPr>
              <a:solidFill>
                <a:srgbClr val="FFC000"/>
              </a:solidFill>
              <a:ln>
                <a:noFill/>
              </a:ln>
              <a:effectLst/>
            </c:spPr>
            <c:extLst>
              <c:ext xmlns:c16="http://schemas.microsoft.com/office/drawing/2014/chart" uri="{C3380CC4-5D6E-409C-BE32-E72D297353CC}">
                <c16:uniqueId val="{00000009-20F6-423A-A12C-51E2E48D9C66}"/>
              </c:ext>
            </c:extLst>
          </c:dPt>
          <c:dPt>
            <c:idx val="17"/>
            <c:invertIfNegative val="0"/>
            <c:bubble3D val="0"/>
            <c:extLst>
              <c:ext xmlns:c16="http://schemas.microsoft.com/office/drawing/2014/chart" uri="{C3380CC4-5D6E-409C-BE32-E72D297353CC}">
                <c16:uniqueId val="{0000000A-20F6-423A-A12C-51E2E48D9C66}"/>
              </c:ext>
            </c:extLst>
          </c:dPt>
          <c:dPt>
            <c:idx val="19"/>
            <c:invertIfNegative val="0"/>
            <c:bubble3D val="0"/>
            <c:extLst>
              <c:ext xmlns:c16="http://schemas.microsoft.com/office/drawing/2014/chart" uri="{C3380CC4-5D6E-409C-BE32-E72D297353CC}">
                <c16:uniqueId val="{0000000B-20F6-423A-A12C-51E2E48D9C66}"/>
              </c:ext>
            </c:extLst>
          </c:dPt>
          <c:dPt>
            <c:idx val="21"/>
            <c:invertIfNegative val="0"/>
            <c:bubble3D val="0"/>
            <c:extLst>
              <c:ext xmlns:c16="http://schemas.microsoft.com/office/drawing/2014/chart" uri="{C3380CC4-5D6E-409C-BE32-E72D297353CC}">
                <c16:uniqueId val="{0000000C-20F6-423A-A12C-51E2E48D9C66}"/>
              </c:ext>
            </c:extLst>
          </c:dPt>
          <c:dPt>
            <c:idx val="22"/>
            <c:invertIfNegative val="0"/>
            <c:bubble3D val="0"/>
            <c:extLst>
              <c:ext xmlns:c16="http://schemas.microsoft.com/office/drawing/2014/chart" uri="{C3380CC4-5D6E-409C-BE32-E72D297353CC}">
                <c16:uniqueId val="{0000000D-20F6-423A-A12C-51E2E48D9C66}"/>
              </c:ext>
            </c:extLst>
          </c:dPt>
          <c:dPt>
            <c:idx val="23"/>
            <c:invertIfNegative val="0"/>
            <c:bubble3D val="0"/>
            <c:extLst>
              <c:ext xmlns:c16="http://schemas.microsoft.com/office/drawing/2014/chart" uri="{C3380CC4-5D6E-409C-BE32-E72D297353CC}">
                <c16:uniqueId val="{0000000E-20F6-423A-A12C-51E2E48D9C66}"/>
              </c:ext>
            </c:extLst>
          </c:dPt>
          <c:dPt>
            <c:idx val="24"/>
            <c:invertIfNegative val="0"/>
            <c:bubble3D val="0"/>
            <c:extLst>
              <c:ext xmlns:c16="http://schemas.microsoft.com/office/drawing/2014/chart" uri="{C3380CC4-5D6E-409C-BE32-E72D297353CC}">
                <c16:uniqueId val="{0000000F-20F6-423A-A12C-51E2E48D9C66}"/>
              </c:ext>
            </c:extLst>
          </c:dPt>
          <c:dPt>
            <c:idx val="26"/>
            <c:invertIfNegative val="0"/>
            <c:bubble3D val="0"/>
            <c:extLst>
              <c:ext xmlns:c16="http://schemas.microsoft.com/office/drawing/2014/chart" uri="{C3380CC4-5D6E-409C-BE32-E72D297353CC}">
                <c16:uniqueId val="{00000010-20F6-423A-A12C-51E2E48D9C66}"/>
              </c:ext>
            </c:extLst>
          </c:dPt>
          <c:dPt>
            <c:idx val="32"/>
            <c:invertIfNegative val="0"/>
            <c:bubble3D val="0"/>
            <c:extLst>
              <c:ext xmlns:c16="http://schemas.microsoft.com/office/drawing/2014/chart" uri="{C3380CC4-5D6E-409C-BE32-E72D297353CC}">
                <c16:uniqueId val="{00000011-20F6-423A-A12C-51E2E48D9C66}"/>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0F6-423A-A12C-51E2E48D9C66}"/>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0F6-423A-A12C-51E2E48D9C6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'F49'!$A$7:$A$39</c:f>
              <c:strCache>
                <c:ptCount val="33"/>
                <c:pt idx="0">
                  <c:v>Guerrero</c:v>
                </c:pt>
                <c:pt idx="1">
                  <c:v>Veracruz</c:v>
                </c:pt>
                <c:pt idx="2">
                  <c:v>Ciudad de México</c:v>
                </c:pt>
                <c:pt idx="3">
                  <c:v>Morelos</c:v>
                </c:pt>
                <c:pt idx="4">
                  <c:v>Estado de México</c:v>
                </c:pt>
                <c:pt idx="5">
                  <c:v>Chiapas</c:v>
                </c:pt>
                <c:pt idx="6">
                  <c:v>Zacatecas</c:v>
                </c:pt>
                <c:pt idx="7">
                  <c:v>Durango</c:v>
                </c:pt>
                <c:pt idx="8">
                  <c:v>Puebla</c:v>
                </c:pt>
                <c:pt idx="9">
                  <c:v>Colima</c:v>
                </c:pt>
                <c:pt idx="10">
                  <c:v>Michoacán</c:v>
                </c:pt>
                <c:pt idx="11">
                  <c:v>Yucatán</c:v>
                </c:pt>
                <c:pt idx="12">
                  <c:v>Tamaulipas</c:v>
                </c:pt>
                <c:pt idx="13">
                  <c:v>Hidalgo</c:v>
                </c:pt>
                <c:pt idx="14">
                  <c:v>Nacional</c:v>
                </c:pt>
                <c:pt idx="15">
                  <c:v>Campeche</c:v>
                </c:pt>
                <c:pt idx="16">
                  <c:v>Jalisco</c:v>
                </c:pt>
                <c:pt idx="17">
                  <c:v>Oaxaca</c:v>
                </c:pt>
                <c:pt idx="18">
                  <c:v>San Luis Potosí</c:v>
                </c:pt>
                <c:pt idx="19">
                  <c:v>Chihuahua</c:v>
                </c:pt>
                <c:pt idx="20">
                  <c:v>Coahuila</c:v>
                </c:pt>
                <c:pt idx="21">
                  <c:v>Guanajuato</c:v>
                </c:pt>
                <c:pt idx="22">
                  <c:v>Nuevo León</c:v>
                </c:pt>
                <c:pt idx="23">
                  <c:v>Querétaro</c:v>
                </c:pt>
                <c:pt idx="24">
                  <c:v>Aguascalientes</c:v>
                </c:pt>
                <c:pt idx="25">
                  <c:v>Tlaxcala</c:v>
                </c:pt>
                <c:pt idx="26">
                  <c:v>Tabasco</c:v>
                </c:pt>
                <c:pt idx="27">
                  <c:v>Baja California</c:v>
                </c:pt>
                <c:pt idx="28">
                  <c:v>Nayarit</c:v>
                </c:pt>
                <c:pt idx="29">
                  <c:v>Sinaloa</c:v>
                </c:pt>
                <c:pt idx="30">
                  <c:v>Baja California Sur</c:v>
                </c:pt>
                <c:pt idx="31">
                  <c:v>Sonora</c:v>
                </c:pt>
                <c:pt idx="32">
                  <c:v>Quintana Roo</c:v>
                </c:pt>
              </c:strCache>
            </c:strRef>
          </c:cat>
          <c:val>
            <c:numRef>
              <c:f>'F49'!$D$7:$D$39</c:f>
              <c:numCache>
                <c:formatCode>0.00%</c:formatCode>
                <c:ptCount val="33"/>
                <c:pt idx="0">
                  <c:v>-8.1181043129388009E-3</c:v>
                </c:pt>
                <c:pt idx="1">
                  <c:v>3.6443828534118428E-3</c:v>
                </c:pt>
                <c:pt idx="2">
                  <c:v>4.8692452566758693E-3</c:v>
                </c:pt>
                <c:pt idx="3">
                  <c:v>7.4891439852813324E-3</c:v>
                </c:pt>
                <c:pt idx="4">
                  <c:v>1.0619841865296964E-2</c:v>
                </c:pt>
                <c:pt idx="5">
                  <c:v>1.0748853372701594E-2</c:v>
                </c:pt>
                <c:pt idx="6">
                  <c:v>1.2262314948419117E-2</c:v>
                </c:pt>
                <c:pt idx="7">
                  <c:v>1.3836855182297603E-2</c:v>
                </c:pt>
                <c:pt idx="8">
                  <c:v>1.4524675886461669E-2</c:v>
                </c:pt>
                <c:pt idx="9">
                  <c:v>1.4604735166110938E-2</c:v>
                </c:pt>
                <c:pt idx="10">
                  <c:v>1.7319300907050916E-2</c:v>
                </c:pt>
                <c:pt idx="11">
                  <c:v>1.7510417697176095E-2</c:v>
                </c:pt>
                <c:pt idx="12">
                  <c:v>1.8756669767335588E-2</c:v>
                </c:pt>
                <c:pt idx="13">
                  <c:v>1.9252424574214055E-2</c:v>
                </c:pt>
                <c:pt idx="14">
                  <c:v>1.9809388489047119E-2</c:v>
                </c:pt>
                <c:pt idx="15">
                  <c:v>1.9955508551839918E-2</c:v>
                </c:pt>
                <c:pt idx="16">
                  <c:v>2.0565846612607963E-2</c:v>
                </c:pt>
                <c:pt idx="17">
                  <c:v>2.1989000916590173E-2</c:v>
                </c:pt>
                <c:pt idx="18">
                  <c:v>2.3370110983626846E-2</c:v>
                </c:pt>
                <c:pt idx="19">
                  <c:v>2.5490572797939537E-2</c:v>
                </c:pt>
                <c:pt idx="20">
                  <c:v>2.6019227809428225E-2</c:v>
                </c:pt>
                <c:pt idx="21">
                  <c:v>2.6198832429776386E-2</c:v>
                </c:pt>
                <c:pt idx="22">
                  <c:v>2.6811254184676114E-2</c:v>
                </c:pt>
                <c:pt idx="23">
                  <c:v>2.8420984321070097E-2</c:v>
                </c:pt>
                <c:pt idx="24">
                  <c:v>2.8622357290007727E-2</c:v>
                </c:pt>
                <c:pt idx="25">
                  <c:v>2.9622146991372666E-2</c:v>
                </c:pt>
                <c:pt idx="26">
                  <c:v>3.035349714048996E-2</c:v>
                </c:pt>
                <c:pt idx="27">
                  <c:v>3.0369986765636625E-2</c:v>
                </c:pt>
                <c:pt idx="28">
                  <c:v>3.4105336386561991E-2</c:v>
                </c:pt>
                <c:pt idx="29">
                  <c:v>3.4607651255960548E-2</c:v>
                </c:pt>
                <c:pt idx="30">
                  <c:v>3.8267041535248625E-2</c:v>
                </c:pt>
                <c:pt idx="31">
                  <c:v>4.3242771894090426E-2</c:v>
                </c:pt>
                <c:pt idx="32">
                  <c:v>4.576389066673503E-2</c:v>
                </c:pt>
              </c:numCache>
            </c:numRef>
          </c:val>
          <c:extLst>
            <c:ext xmlns:c16="http://schemas.microsoft.com/office/drawing/2014/chart" uri="{C3380CC4-5D6E-409C-BE32-E72D297353CC}">
              <c16:uniqueId val="{00000013-20F6-423A-A12C-51E2E48D9C6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5763890666735034E-2"/>
          <c:min val="-2.8118104312938801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v>Permanentes</c:v>
          </c:tx>
          <c:spPr>
            <a:solidFill>
              <a:srgbClr val="FFC000"/>
            </a:solidFill>
            <a:ln>
              <a:noFill/>
            </a:ln>
            <a:effectLst/>
          </c:spPr>
          <c:invertIfNegative val="0"/>
          <c:dLbls>
            <c:dLbl>
              <c:idx val="0"/>
              <c:layout>
                <c:manualLayout>
                  <c:x val="8.6139240090781166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54-43AF-B170-38DEC820366C}"/>
                </c:ext>
              </c:extLst>
            </c:dLbl>
            <c:dLbl>
              <c:idx val="2"/>
              <c:layout>
                <c:manualLayout>
                  <c:x val="3.33897362608983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54-43AF-B170-38DEC820366C}"/>
                </c:ext>
              </c:extLst>
            </c:dLbl>
            <c:dLbl>
              <c:idx val="3"/>
              <c:layout>
                <c:manualLayout>
                  <c:x val="-2.67287923785845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54-43AF-B170-38DEC820366C}"/>
                </c:ext>
              </c:extLst>
            </c:dLbl>
            <c:dLbl>
              <c:idx val="5"/>
              <c:layout>
                <c:manualLayout>
                  <c:x val="-2.9861621188825117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54-43AF-B170-38DEC820366C}"/>
                </c:ext>
              </c:extLst>
            </c:dLbl>
            <c:dLbl>
              <c:idx val="6"/>
              <c:layout>
                <c:manualLayout>
                  <c:x val="-2.9940745781270411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54-43AF-B170-38DEC820366C}"/>
                </c:ext>
              </c:extLst>
            </c:dLbl>
            <c:dLbl>
              <c:idx val="7"/>
              <c:layout>
                <c:manualLayout>
                  <c:x val="5.93649931590896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54-43AF-B170-38DEC820366C}"/>
                </c:ext>
              </c:extLst>
            </c:dLbl>
            <c:dLbl>
              <c:idx val="8"/>
              <c:layout>
                <c:manualLayout>
                  <c:x val="-3.3400847373880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54-43AF-B170-38DEC820366C}"/>
                </c:ext>
              </c:extLst>
            </c:dLbl>
            <c:dLbl>
              <c:idx val="9"/>
              <c:layout>
                <c:manualLayout>
                  <c:x val="-3.71126325105441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54-43AF-B170-38DEC820366C}"/>
                </c:ext>
              </c:extLst>
            </c:dLbl>
            <c:dLbl>
              <c:idx val="11"/>
              <c:layout>
                <c:manualLayout>
                  <c:x val="-3.7518861535161874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54-43AF-B170-38DEC820366C}"/>
                </c:ext>
              </c:extLst>
            </c:dLbl>
            <c:dLbl>
              <c:idx val="12"/>
              <c:layout>
                <c:manualLayout>
                  <c:x val="7.20836821689700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54-43AF-B170-38DEC820366C}"/>
                </c:ext>
              </c:extLst>
            </c:dLbl>
            <c:dLbl>
              <c:idx val="13"/>
              <c:layout>
                <c:manualLayout>
                  <c:x val="-3.91264375633734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54-43AF-B170-38DEC820366C}"/>
                </c:ext>
              </c:extLst>
            </c:dLbl>
            <c:dLbl>
              <c:idx val="14"/>
              <c:layout>
                <c:manualLayout>
                  <c:x val="-5.6762130768035483E-2"/>
                  <c:y val="-4.70370196159186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54-43AF-B170-38DEC820366C}"/>
                </c:ext>
              </c:extLst>
            </c:dLbl>
            <c:dLbl>
              <c:idx val="15"/>
              <c:layout>
                <c:manualLayout>
                  <c:x val="-6.92306513856315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4-43AF-B170-38DEC820366C}"/>
                </c:ext>
              </c:extLst>
            </c:dLbl>
            <c:dLbl>
              <c:idx val="16"/>
              <c:layout>
                <c:manualLayout>
                  <c:x val="-6.64880583313229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54-43AF-B170-38DEC820366C}"/>
                </c:ext>
              </c:extLst>
            </c:dLbl>
            <c:dLbl>
              <c:idx val="17"/>
              <c:layout>
                <c:manualLayout>
                  <c:x val="-6.68798092390251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4-43AF-B170-38DEC820366C}"/>
                </c:ext>
              </c:extLst>
            </c:dLbl>
            <c:dLbl>
              <c:idx val="18"/>
              <c:layout>
                <c:manualLayout>
                  <c:x val="-8.64476576511208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54-43AF-B170-38DEC820366C}"/>
                </c:ext>
              </c:extLst>
            </c:dLbl>
            <c:dLbl>
              <c:idx val="19"/>
              <c:layout>
                <c:manualLayout>
                  <c:x val="-8.6758937164804234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54-43AF-B170-38DEC820366C}"/>
                </c:ext>
              </c:extLst>
            </c:dLbl>
            <c:dLbl>
              <c:idx val="20"/>
              <c:layout>
                <c:manualLayout>
                  <c:x val="-9.2624763068141935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454-43AF-B170-38DEC820366C}"/>
                </c:ext>
              </c:extLst>
            </c:dLbl>
            <c:dLbl>
              <c:idx val="21"/>
              <c:layout>
                <c:manualLayout>
                  <c:x val="-5.96724006182492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454-43AF-B170-38DEC820366C}"/>
                </c:ext>
              </c:extLst>
            </c:dLbl>
            <c:dLbl>
              <c:idx val="22"/>
              <c:layout>
                <c:manualLayout>
                  <c:x val="-0.12043840411420949"/>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54-43AF-B170-38DEC820366C}"/>
                </c:ext>
              </c:extLst>
            </c:dLbl>
            <c:dLbl>
              <c:idx val="23"/>
              <c:layout>
                <c:manualLayout>
                  <c:x val="-0.1262591121648336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54-43AF-B170-38DEC820366C}"/>
                </c:ext>
              </c:extLst>
            </c:dLbl>
            <c:dLbl>
              <c:idx val="24"/>
              <c:layout>
                <c:manualLayout>
                  <c:x val="0.1559343696859208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54-43AF-B170-38DEC820366C}"/>
                </c:ext>
              </c:extLst>
            </c:dLbl>
            <c:dLbl>
              <c:idx val="25"/>
              <c:layout>
                <c:manualLayout>
                  <c:x val="-0.13554328881200156"/>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54-43AF-B170-38DEC820366C}"/>
                </c:ext>
              </c:extLst>
            </c:dLbl>
            <c:dLbl>
              <c:idx val="26"/>
              <c:layout>
                <c:manualLayout>
                  <c:x val="-8.3269710988166837E-2"/>
                  <c:y val="2.351850980795911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454-43AF-B170-38DEC820366C}"/>
                </c:ext>
              </c:extLst>
            </c:dLbl>
            <c:dLbl>
              <c:idx val="27"/>
              <c:layout>
                <c:manualLayout>
                  <c:x val="-0.1505143351034234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454-43AF-B170-38DEC820366C}"/>
                </c:ext>
              </c:extLst>
            </c:dLbl>
            <c:dLbl>
              <c:idx val="28"/>
              <c:layout>
                <c:manualLayout>
                  <c:x val="-0.17071265500213051"/>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454-43AF-B170-38DEC820366C}"/>
                </c:ext>
              </c:extLst>
            </c:dLbl>
            <c:dLbl>
              <c:idx val="29"/>
              <c:layout>
                <c:manualLayout>
                  <c:x val="-0.26064078461966078"/>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454-43AF-B170-38DEC820366C}"/>
                </c:ext>
              </c:extLst>
            </c:dLbl>
            <c:dLbl>
              <c:idx val="30"/>
              <c:layout>
                <c:manualLayout>
                  <c:x val="-0.2314163689253147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454-43AF-B170-38DEC820366C}"/>
                </c:ext>
              </c:extLst>
            </c:dLbl>
            <c:dLbl>
              <c:idx val="31"/>
              <c:layout>
                <c:manualLayout>
                  <c:x val="-9.0599678552134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454-43AF-B170-38DEC820366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'F50'!$A$8:$A$39</c:f>
              <c:strCache>
                <c:ptCount val="32"/>
                <c:pt idx="0">
                  <c:v>Veracruz</c:v>
                </c:pt>
                <c:pt idx="1">
                  <c:v>Durango</c:v>
                </c:pt>
                <c:pt idx="2">
                  <c:v>Nayarit</c:v>
                </c:pt>
                <c:pt idx="3">
                  <c:v>Morelos</c:v>
                </c:pt>
                <c:pt idx="4">
                  <c:v>Campeche</c:v>
                </c:pt>
                <c:pt idx="5">
                  <c:v>Guerrero</c:v>
                </c:pt>
                <c:pt idx="6">
                  <c:v>Colima</c:v>
                </c:pt>
                <c:pt idx="7">
                  <c:v>Yucatán</c:v>
                </c:pt>
                <c:pt idx="8">
                  <c:v>Tlaxcala</c:v>
                </c:pt>
                <c:pt idx="9">
                  <c:v>Hidalgo</c:v>
                </c:pt>
                <c:pt idx="10">
                  <c:v>Zacatecas</c:v>
                </c:pt>
                <c:pt idx="11">
                  <c:v>Oaxaca</c:v>
                </c:pt>
                <c:pt idx="12">
                  <c:v>Chiapas</c:v>
                </c:pt>
                <c:pt idx="13">
                  <c:v>Baja California Sur</c:v>
                </c:pt>
                <c:pt idx="14">
                  <c:v>Tamaulipas</c:v>
                </c:pt>
                <c:pt idx="15">
                  <c:v>Tabasco</c:v>
                </c:pt>
                <c:pt idx="16">
                  <c:v>Quintana Roo</c:v>
                </c:pt>
                <c:pt idx="17">
                  <c:v>Michoacán</c:v>
                </c:pt>
                <c:pt idx="18">
                  <c:v>Puebla</c:v>
                </c:pt>
                <c:pt idx="19">
                  <c:v>Aguascalientes</c:v>
                </c:pt>
                <c:pt idx="20">
                  <c:v>Querétaro</c:v>
                </c:pt>
                <c:pt idx="21">
                  <c:v>Sonora</c:v>
                </c:pt>
                <c:pt idx="22">
                  <c:v>Chihuahua</c:v>
                </c:pt>
                <c:pt idx="23">
                  <c:v>Coahuila</c:v>
                </c:pt>
                <c:pt idx="24">
                  <c:v>Baja California</c:v>
                </c:pt>
                <c:pt idx="25">
                  <c:v>San Luis Potosí</c:v>
                </c:pt>
                <c:pt idx="26">
                  <c:v>Sinaloa</c:v>
                </c:pt>
                <c:pt idx="27">
                  <c:v>Jalisco</c:v>
                </c:pt>
                <c:pt idx="28">
                  <c:v>Guanajuato</c:v>
                </c:pt>
                <c:pt idx="29">
                  <c:v>Nuevo León</c:v>
                </c:pt>
                <c:pt idx="30">
                  <c:v>Estado de México</c:v>
                </c:pt>
                <c:pt idx="31">
                  <c:v>Ciudad de México</c:v>
                </c:pt>
              </c:strCache>
            </c:strRef>
          </c:cat>
          <c:val>
            <c:numRef>
              <c:f>'F50'!$G$8:$G$39</c:f>
              <c:numCache>
                <c:formatCode>#,##0</c:formatCode>
                <c:ptCount val="32"/>
                <c:pt idx="0">
                  <c:v>3291</c:v>
                </c:pt>
                <c:pt idx="1">
                  <c:v>-215</c:v>
                </c:pt>
                <c:pt idx="2">
                  <c:v>879</c:v>
                </c:pt>
                <c:pt idx="3">
                  <c:v>262</c:v>
                </c:pt>
                <c:pt idx="4">
                  <c:v>100</c:v>
                </c:pt>
                <c:pt idx="5">
                  <c:v>447</c:v>
                </c:pt>
                <c:pt idx="6">
                  <c:v>322</c:v>
                </c:pt>
                <c:pt idx="7">
                  <c:v>1902</c:v>
                </c:pt>
                <c:pt idx="8">
                  <c:v>368</c:v>
                </c:pt>
                <c:pt idx="9">
                  <c:v>882</c:v>
                </c:pt>
                <c:pt idx="10">
                  <c:v>65</c:v>
                </c:pt>
                <c:pt idx="11">
                  <c:v>618</c:v>
                </c:pt>
                <c:pt idx="12">
                  <c:v>2378</c:v>
                </c:pt>
                <c:pt idx="13">
                  <c:v>889</c:v>
                </c:pt>
                <c:pt idx="14">
                  <c:v>1623</c:v>
                </c:pt>
                <c:pt idx="15">
                  <c:v>2246</c:v>
                </c:pt>
                <c:pt idx="16">
                  <c:v>2039</c:v>
                </c:pt>
                <c:pt idx="17">
                  <c:v>2258</c:v>
                </c:pt>
                <c:pt idx="18">
                  <c:v>3204</c:v>
                </c:pt>
                <c:pt idx="19">
                  <c:v>3307</c:v>
                </c:pt>
                <c:pt idx="20">
                  <c:v>3579</c:v>
                </c:pt>
                <c:pt idx="21">
                  <c:v>1700</c:v>
                </c:pt>
                <c:pt idx="22">
                  <c:v>5145</c:v>
                </c:pt>
                <c:pt idx="23">
                  <c:v>5299</c:v>
                </c:pt>
                <c:pt idx="24">
                  <c:v>6985</c:v>
                </c:pt>
                <c:pt idx="25">
                  <c:v>5981</c:v>
                </c:pt>
                <c:pt idx="26">
                  <c:v>2901</c:v>
                </c:pt>
                <c:pt idx="27">
                  <c:v>6704</c:v>
                </c:pt>
                <c:pt idx="28">
                  <c:v>7735</c:v>
                </c:pt>
                <c:pt idx="29">
                  <c:v>12456</c:v>
                </c:pt>
                <c:pt idx="30">
                  <c:v>10849</c:v>
                </c:pt>
                <c:pt idx="31">
                  <c:v>3211</c:v>
                </c:pt>
              </c:numCache>
            </c:numRef>
          </c:val>
          <c:extLst>
            <c:ext xmlns:c16="http://schemas.microsoft.com/office/drawing/2014/chart" uri="{C3380CC4-5D6E-409C-BE32-E72D297353CC}">
              <c16:uniqueId val="{0000001D-D454-43AF-B170-38DEC820366C}"/>
            </c:ext>
          </c:extLst>
        </c:ser>
        <c:ser>
          <c:idx val="1"/>
          <c:order val="1"/>
          <c:tx>
            <c:v>Eventuales</c:v>
          </c:tx>
          <c:spPr>
            <a:solidFill>
              <a:srgbClr val="7C878E"/>
            </a:solidFill>
            <a:ln>
              <a:noFill/>
            </a:ln>
            <a:effectLst/>
          </c:spPr>
          <c:invertIfNegative val="0"/>
          <c:dLbls>
            <c:dLbl>
              <c:idx val="0"/>
              <c:layout>
                <c:manualLayout>
                  <c:x val="-0.10208755927399987"/>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454-43AF-B170-38DEC820366C}"/>
                </c:ext>
              </c:extLst>
            </c:dLbl>
            <c:dLbl>
              <c:idx val="2"/>
              <c:layout>
                <c:manualLayout>
                  <c:x val="-3.73274473615231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454-43AF-B170-38DEC820366C}"/>
                </c:ext>
              </c:extLst>
            </c:dLbl>
            <c:dLbl>
              <c:idx val="4"/>
              <c:layout>
                <c:manualLayout>
                  <c:x val="2.7643102296818489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454-43AF-B170-38DEC820366C}"/>
                </c:ext>
              </c:extLst>
            </c:dLbl>
            <c:dLbl>
              <c:idx val="5"/>
              <c:layout>
                <c:manualLayout>
                  <c:x val="1.9690239005090662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454-43AF-B170-38DEC820366C}"/>
                </c:ext>
              </c:extLst>
            </c:dLbl>
            <c:dLbl>
              <c:idx val="7"/>
              <c:layout>
                <c:manualLayout>
                  <c:x val="-4.8900344932718005E-2"/>
                  <c:y val="-2.351850980796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454-43AF-B170-38DEC820366C}"/>
                </c:ext>
              </c:extLst>
            </c:dLbl>
            <c:dLbl>
              <c:idx val="8"/>
              <c:layout>
                <c:manualLayout>
                  <c:x val="3.4777951982820118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454-43AF-B170-38DEC820366C}"/>
                </c:ext>
              </c:extLst>
            </c:dLbl>
            <c:dLbl>
              <c:idx val="10"/>
              <c:layout>
                <c:manualLayout>
                  <c:x val="6.25717277056780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454-43AF-B170-38DEC820366C}"/>
                </c:ext>
              </c:extLst>
            </c:dLbl>
            <c:dLbl>
              <c:idx val="11"/>
              <c:layout>
                <c:manualLayout>
                  <c:x val="5.6583174508951936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454-43AF-B170-38DEC820366C}"/>
                </c:ext>
              </c:extLst>
            </c:dLbl>
            <c:dLbl>
              <c:idx val="12"/>
              <c:layout>
                <c:manualLayout>
                  <c:x val="-2.6890240217212157E-2"/>
                  <c:y val="3.703702331962099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454-43AF-B170-38DEC820366C}"/>
                </c:ext>
              </c:extLst>
            </c:dLbl>
            <c:dLbl>
              <c:idx val="13"/>
              <c:layout>
                <c:manualLayout>
                  <c:x val="5.44725680930248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454-43AF-B170-38DEC820366C}"/>
                </c:ext>
              </c:extLst>
            </c:dLbl>
            <c:dLbl>
              <c:idx val="14"/>
              <c:layout>
                <c:manualLayout>
                  <c:x val="4.7221556771305774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454-43AF-B170-38DEC820366C}"/>
                </c:ext>
              </c:extLst>
            </c:dLbl>
            <c:dLbl>
              <c:idx val="15"/>
              <c:layout>
                <c:manualLayout>
                  <c:x val="3.72077503716751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454-43AF-B170-38DEC820366C}"/>
                </c:ext>
              </c:extLst>
            </c:dLbl>
            <c:dLbl>
              <c:idx val="16"/>
              <c:layout>
                <c:manualLayout>
                  <c:x val="4.0023070710954664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454-43AF-B170-38DEC820366C}"/>
                </c:ext>
              </c:extLst>
            </c:dLbl>
            <c:dLbl>
              <c:idx val="17"/>
              <c:layout>
                <c:manualLayout>
                  <c:x val="4.6654048258257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454-43AF-B170-38DEC820366C}"/>
                </c:ext>
              </c:extLst>
            </c:dLbl>
            <c:dLbl>
              <c:idx val="18"/>
              <c:layout>
                <c:manualLayout>
                  <c:x val="3.15306450388290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454-43AF-B170-38DEC820366C}"/>
                </c:ext>
              </c:extLst>
            </c:dLbl>
            <c:dLbl>
              <c:idx val="19"/>
              <c:layout>
                <c:manualLayout>
                  <c:x val="4.27271115702207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454-43AF-B170-38DEC820366C}"/>
                </c:ext>
              </c:extLst>
            </c:dLbl>
            <c:dLbl>
              <c:idx val="20"/>
              <c:layout>
                <c:manualLayout>
                  <c:x val="5.20781232454752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454-43AF-B170-38DEC820366C}"/>
                </c:ext>
              </c:extLst>
            </c:dLbl>
            <c:dLbl>
              <c:idx val="21"/>
              <c:layout>
                <c:manualLayout>
                  <c:x val="0.1032294786581613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454-43AF-B170-38DEC820366C}"/>
                </c:ext>
              </c:extLst>
            </c:dLbl>
            <c:dLbl>
              <c:idx val="22"/>
              <c:layout>
                <c:manualLayout>
                  <c:x val="2.871852335328676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454-43AF-B170-38DEC820366C}"/>
                </c:ext>
              </c:extLst>
            </c:dLbl>
            <c:dLbl>
              <c:idx val="23"/>
              <c:layout>
                <c:manualLayout>
                  <c:x val="5.35471470618091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454-43AF-B170-38DEC820366C}"/>
                </c:ext>
              </c:extLst>
            </c:dLbl>
            <c:dLbl>
              <c:idx val="24"/>
              <c:layout>
                <c:manualLayout>
                  <c:x val="-3.40574131409786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454-43AF-B170-38DEC820366C}"/>
                </c:ext>
              </c:extLst>
            </c:dLbl>
            <c:dLbl>
              <c:idx val="25"/>
              <c:layout>
                <c:manualLayout>
                  <c:x val="5.7692602305151823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454-43AF-B170-38DEC820366C}"/>
                </c:ext>
              </c:extLst>
            </c:dLbl>
            <c:dLbl>
              <c:idx val="26"/>
              <c:layout>
                <c:manualLayout>
                  <c:x val="0.123065003882997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454-43AF-B170-38DEC820366C}"/>
                </c:ext>
              </c:extLst>
            </c:dLbl>
            <c:dLbl>
              <c:idx val="27"/>
              <c:layout>
                <c:manualLayout>
                  <c:x val="5.90857001827777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454-43AF-B170-38DEC820366C}"/>
                </c:ext>
              </c:extLst>
            </c:dLbl>
            <c:dLbl>
              <c:idx val="28"/>
              <c:layout>
                <c:manualLayout>
                  <c:x val="4.1761286491799075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454-43AF-B170-38DEC820366C}"/>
                </c:ext>
              </c:extLst>
            </c:dLbl>
            <c:dLbl>
              <c:idx val="29"/>
              <c:layout>
                <c:manualLayout>
                  <c:x val="4.79133077295129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454-43AF-B170-38DEC820366C}"/>
                </c:ext>
              </c:extLst>
            </c:dLbl>
            <c:dLbl>
              <c:idx val="30"/>
              <c:layout>
                <c:manualLayout>
                  <c:x val="8.43080950013627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454-43AF-B170-38DEC820366C}"/>
                </c:ext>
              </c:extLst>
            </c:dLbl>
            <c:dLbl>
              <c:idx val="31"/>
              <c:layout>
                <c:manualLayout>
                  <c:x val="0.2281529003624409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454-43AF-B170-38DEC820366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'F50'!$H$8:$H$39</c:f>
              <c:numCache>
                <c:formatCode>#,##0</c:formatCode>
                <c:ptCount val="32"/>
                <c:pt idx="0">
                  <c:v>-3507</c:v>
                </c:pt>
                <c:pt idx="1">
                  <c:v>40</c:v>
                </c:pt>
                <c:pt idx="2">
                  <c:v>-900</c:v>
                </c:pt>
                <c:pt idx="3">
                  <c:v>115</c:v>
                </c:pt>
                <c:pt idx="4">
                  <c:v>331</c:v>
                </c:pt>
                <c:pt idx="5">
                  <c:v>29</c:v>
                </c:pt>
                <c:pt idx="6">
                  <c:v>268</c:v>
                </c:pt>
                <c:pt idx="7">
                  <c:v>-1111</c:v>
                </c:pt>
                <c:pt idx="8">
                  <c:v>652</c:v>
                </c:pt>
                <c:pt idx="9">
                  <c:v>273</c:v>
                </c:pt>
                <c:pt idx="10">
                  <c:v>1416</c:v>
                </c:pt>
                <c:pt idx="11">
                  <c:v>1392</c:v>
                </c:pt>
                <c:pt idx="12">
                  <c:v>-191</c:v>
                </c:pt>
                <c:pt idx="13">
                  <c:v>1511</c:v>
                </c:pt>
                <c:pt idx="14">
                  <c:v>1076</c:v>
                </c:pt>
                <c:pt idx="15">
                  <c:v>515</c:v>
                </c:pt>
                <c:pt idx="16">
                  <c:v>959</c:v>
                </c:pt>
                <c:pt idx="17">
                  <c:v>1108</c:v>
                </c:pt>
                <c:pt idx="18">
                  <c:v>594</c:v>
                </c:pt>
                <c:pt idx="19">
                  <c:v>686</c:v>
                </c:pt>
                <c:pt idx="20">
                  <c:v>1646</c:v>
                </c:pt>
                <c:pt idx="21">
                  <c:v>4066</c:v>
                </c:pt>
                <c:pt idx="22">
                  <c:v>632</c:v>
                </c:pt>
                <c:pt idx="23">
                  <c:v>1081</c:v>
                </c:pt>
                <c:pt idx="24">
                  <c:v>-354</c:v>
                </c:pt>
                <c:pt idx="25">
                  <c:v>1450</c:v>
                </c:pt>
                <c:pt idx="26">
                  <c:v>5238</c:v>
                </c:pt>
                <c:pt idx="27">
                  <c:v>1492</c:v>
                </c:pt>
                <c:pt idx="28">
                  <c:v>861</c:v>
                </c:pt>
                <c:pt idx="29">
                  <c:v>1037</c:v>
                </c:pt>
                <c:pt idx="30">
                  <c:v>2963</c:v>
                </c:pt>
                <c:pt idx="31">
                  <c:v>11033</c:v>
                </c:pt>
              </c:numCache>
            </c:numRef>
          </c:val>
          <c:extLst>
            <c:ext xmlns:c16="http://schemas.microsoft.com/office/drawing/2014/chart" uri="{C3380CC4-5D6E-409C-BE32-E72D297353CC}">
              <c16:uniqueId val="{0000003A-D454-43AF-B170-38DEC820366C}"/>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5456"/>
          <c:min val="-6507"/>
        </c:scaling>
        <c:delete val="0"/>
        <c:axPos val="b"/>
        <c:numFmt formatCode="#,##0"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FA27-481E-B849-DD8A553BC1A4}"/>
              </c:ext>
            </c:extLst>
          </c:dPt>
          <c:dPt>
            <c:idx val="7"/>
            <c:invertIfNegative val="0"/>
            <c:bubble3D val="0"/>
            <c:extLst>
              <c:ext xmlns:c16="http://schemas.microsoft.com/office/drawing/2014/chart" uri="{C3380CC4-5D6E-409C-BE32-E72D297353CC}">
                <c16:uniqueId val="{00000002-FA27-481E-B849-DD8A553BC1A4}"/>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7-481E-B849-DD8A553BC1A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'F51-54'!$B$7:$B$26</c:f>
              <c:strCache>
                <c:ptCount val="20"/>
                <c:pt idx="0">
                  <c:v>Zacoalco de Torres</c:v>
                </c:pt>
                <c:pt idx="1">
                  <c:v>Zapotlán el Grande</c:v>
                </c:pt>
                <c:pt idx="2">
                  <c:v>San Gabriel</c:v>
                </c:pt>
                <c:pt idx="3">
                  <c:v>Chapala</c:v>
                </c:pt>
                <c:pt idx="4">
                  <c:v>Tala</c:v>
                </c:pt>
                <c:pt idx="5">
                  <c:v>Tecolotlán</c:v>
                </c:pt>
                <c:pt idx="6">
                  <c:v>Tonalá</c:v>
                </c:pt>
                <c:pt idx="7">
                  <c:v>Acatlán de Juárez</c:v>
                </c:pt>
                <c:pt idx="8">
                  <c:v>Atemajac de Brizuela</c:v>
                </c:pt>
                <c:pt idx="9">
                  <c:v>Autlán de Navarro</c:v>
                </c:pt>
                <c:pt idx="10">
                  <c:v>San Sebastián del Oeste</c:v>
                </c:pt>
                <c:pt idx="11">
                  <c:v>Teocaltiche</c:v>
                </c:pt>
                <c:pt idx="12">
                  <c:v>Cihuatlán</c:v>
                </c:pt>
                <c:pt idx="13">
                  <c:v>Jocotepec</c:v>
                </c:pt>
                <c:pt idx="14">
                  <c:v>Tamazula de Gordiano</c:v>
                </c:pt>
                <c:pt idx="15">
                  <c:v>Ocotlán</c:v>
                </c:pt>
                <c:pt idx="16">
                  <c:v>Zapotiltic</c:v>
                </c:pt>
                <c:pt idx="17">
                  <c:v>Bolaños</c:v>
                </c:pt>
                <c:pt idx="18">
                  <c:v>Tecalitlán</c:v>
                </c:pt>
                <c:pt idx="19">
                  <c:v>Tolimán</c:v>
                </c:pt>
              </c:strCache>
            </c:strRef>
          </c:cat>
          <c:val>
            <c:numRef>
              <c:f>'F51-54'!$G$7:$G$26</c:f>
              <c:numCache>
                <c:formatCode>#,##0_ ;\-#,##0\ </c:formatCode>
                <c:ptCount val="20"/>
                <c:pt idx="0">
                  <c:v>-481</c:v>
                </c:pt>
                <c:pt idx="1">
                  <c:v>-264</c:v>
                </c:pt>
                <c:pt idx="2">
                  <c:v>-253</c:v>
                </c:pt>
                <c:pt idx="3">
                  <c:v>-144</c:v>
                </c:pt>
                <c:pt idx="4">
                  <c:v>-140</c:v>
                </c:pt>
                <c:pt idx="5">
                  <c:v>-127</c:v>
                </c:pt>
                <c:pt idx="6">
                  <c:v>-112</c:v>
                </c:pt>
                <c:pt idx="7">
                  <c:v>-105</c:v>
                </c:pt>
                <c:pt idx="8">
                  <c:v>-76</c:v>
                </c:pt>
                <c:pt idx="9">
                  <c:v>-73</c:v>
                </c:pt>
                <c:pt idx="10">
                  <c:v>-73</c:v>
                </c:pt>
                <c:pt idx="11">
                  <c:v>-55</c:v>
                </c:pt>
                <c:pt idx="12">
                  <c:v>-50</c:v>
                </c:pt>
                <c:pt idx="13">
                  <c:v>-47</c:v>
                </c:pt>
                <c:pt idx="14">
                  <c:v>-41</c:v>
                </c:pt>
                <c:pt idx="15">
                  <c:v>-34</c:v>
                </c:pt>
                <c:pt idx="16">
                  <c:v>-28</c:v>
                </c:pt>
                <c:pt idx="17">
                  <c:v>-24</c:v>
                </c:pt>
                <c:pt idx="18">
                  <c:v>-22</c:v>
                </c:pt>
                <c:pt idx="19">
                  <c:v>-22</c:v>
                </c:pt>
              </c:numCache>
            </c:numRef>
          </c:val>
          <c:extLst>
            <c:ext xmlns:c16="http://schemas.microsoft.com/office/drawing/2014/chart" uri="{C3380CC4-5D6E-409C-BE32-E72D297353CC}">
              <c16:uniqueId val="{00000003-FA27-481E-B849-DD8A553BC1A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'F51-54'!$H$6</c:f>
              <c:strCache>
                <c:ptCount val="1"/>
                <c:pt idx="0">
                  <c:v>Permanentes</c:v>
                </c:pt>
              </c:strCache>
            </c:strRef>
          </c:tx>
          <c:spPr>
            <a:solidFill>
              <a:srgbClr val="FFC000"/>
            </a:solidFill>
            <a:ln>
              <a:noFill/>
            </a:ln>
            <a:effectLst/>
          </c:spPr>
          <c:invertIfNegative val="0"/>
          <c:dLbls>
            <c:dLbl>
              <c:idx val="0"/>
              <c:layout>
                <c:manualLayout>
                  <c:x val="3.6959595959595963E-2"/>
                  <c:y val="2.61337448559661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68-44D7-96D3-9F565C50E20C}"/>
                </c:ext>
              </c:extLst>
            </c:dLbl>
            <c:dLbl>
              <c:idx val="1"/>
              <c:layout>
                <c:manualLayout>
                  <c:x val="0.11379663299663299"/>
                  <c:y val="-2.6127572016461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68-44D7-96D3-9F565C50E20C}"/>
                </c:ext>
              </c:extLst>
            </c:dLbl>
            <c:dLbl>
              <c:idx val="2"/>
              <c:layout>
                <c:manualLayout>
                  <c:x val="3.2690740740740583E-2"/>
                  <c:y val="-5.22613168724279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68-44D7-96D3-9F565C50E20C}"/>
                </c:ext>
              </c:extLst>
            </c:dLbl>
            <c:dLbl>
              <c:idx val="3"/>
              <c:layout>
                <c:manualLayout>
                  <c:x val="9.2717508417508421E-2"/>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68-44D7-96D3-9F565C50E20C}"/>
                </c:ext>
              </c:extLst>
            </c:dLbl>
            <c:dLbl>
              <c:idx val="4"/>
              <c:layout>
                <c:manualLayout>
                  <c:x val="3.9310437710437553E-2"/>
                  <c:y val="6.172839505214688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68-44D7-96D3-9F565C50E20C}"/>
                </c:ext>
              </c:extLst>
            </c:dLbl>
            <c:dLbl>
              <c:idx val="5"/>
              <c:layout>
                <c:manualLayout>
                  <c:x val="-0.10824175084175085"/>
                  <c:y val="-2.6127572016460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68-44D7-96D3-9F565C50E20C}"/>
                </c:ext>
              </c:extLst>
            </c:dLbl>
            <c:dLbl>
              <c:idx val="6"/>
              <c:layout>
                <c:manualLayout>
                  <c:x val="-0.10082340067340068"/>
                  <c:y val="2.6137860082304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68-44D7-96D3-9F565C50E20C}"/>
                </c:ext>
              </c:extLst>
            </c:dLbl>
            <c:dLbl>
              <c:idx val="7"/>
              <c:layout>
                <c:manualLayout>
                  <c:x val="3.1557070707070707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68-44D7-96D3-9F565C50E20C}"/>
                </c:ext>
              </c:extLst>
            </c:dLbl>
            <c:dLbl>
              <c:idx val="8"/>
              <c:layout>
                <c:manualLayout>
                  <c:x val="6.3721212121212123E-2"/>
                  <c:y val="-2.61255144032921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68-44D7-96D3-9F565C50E20C}"/>
                </c:ext>
              </c:extLst>
            </c:dLbl>
            <c:dLbl>
              <c:idx val="9"/>
              <c:layout>
                <c:manualLayout>
                  <c:x val="6.150673400673401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68-44D7-96D3-9F565C50E20C}"/>
                </c:ext>
              </c:extLst>
            </c:dLbl>
            <c:dLbl>
              <c:idx val="10"/>
              <c:layout>
                <c:manualLayout>
                  <c:x val="-8.9264983164983325E-2"/>
                  <c:y val="4.11522633792763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68-44D7-96D3-9F565C50E20C}"/>
                </c:ext>
              </c:extLst>
            </c:dLbl>
            <c:dLbl>
              <c:idx val="11"/>
              <c:layout>
                <c:manualLayout>
                  <c:x val="4.1412794612794609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68-44D7-96D3-9F565C50E20C}"/>
                </c:ext>
              </c:extLst>
            </c:dLbl>
            <c:dLbl>
              <c:idx val="12"/>
              <c:layout>
                <c:manualLayout>
                  <c:x val="4.9313299663299663E-2"/>
                  <c:y val="4.11522633792763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68-44D7-96D3-9F565C50E20C}"/>
                </c:ext>
              </c:extLst>
            </c:dLbl>
            <c:dLbl>
              <c:idx val="13"/>
              <c:layout>
                <c:manualLayout>
                  <c:x val="4.0761111111110956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68-44D7-96D3-9F565C50E20C}"/>
                </c:ext>
              </c:extLst>
            </c:dLbl>
            <c:dLbl>
              <c:idx val="14"/>
              <c:layout>
                <c:manualLayout>
                  <c:x val="3.9593265993265993E-2"/>
                  <c:y val="1.028806584410047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968-44D7-96D3-9F565C50E20C}"/>
                </c:ext>
              </c:extLst>
            </c:dLbl>
            <c:dLbl>
              <c:idx val="15"/>
              <c:layout>
                <c:manualLayout>
                  <c:x val="4.1911784511784511E-2"/>
                  <c:y val="-2.6127572016460907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4.4909764309764309E-2"/>
                      <c:h val="4.0099176954732516E-2"/>
                    </c:manualLayout>
                  </c15:layout>
                </c:ext>
                <c:ext xmlns:c16="http://schemas.microsoft.com/office/drawing/2014/chart" uri="{C3380CC4-5D6E-409C-BE32-E72D297353CC}">
                  <c16:uniqueId val="{0000000F-C968-44D7-96D3-9F565C50E20C}"/>
                </c:ext>
              </c:extLst>
            </c:dLbl>
            <c:dLbl>
              <c:idx val="16"/>
              <c:layout>
                <c:manualLayout>
                  <c:x val="-5.2737710437710437E-2"/>
                  <c:y val="-2.61234567901234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968-44D7-96D3-9F565C50E20C}"/>
                </c:ext>
              </c:extLst>
            </c:dLbl>
            <c:dLbl>
              <c:idx val="17"/>
              <c:layout>
                <c:manualLayout>
                  <c:x val="3.122154882154882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968-44D7-96D3-9F565C50E20C}"/>
                </c:ext>
              </c:extLst>
            </c:dLbl>
            <c:dLbl>
              <c:idx val="18"/>
              <c:layout>
                <c:manualLayout>
                  <c:x val="3.329663299663299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968-44D7-96D3-9F565C50E20C}"/>
                </c:ext>
              </c:extLst>
            </c:dLbl>
            <c:dLbl>
              <c:idx val="19"/>
              <c:layout>
                <c:manualLayout>
                  <c:x val="2.8886026936026935E-2"/>
                  <c:y val="-2.61234567901234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968-44D7-96D3-9F565C50E20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'F51-54'!$B$7:$B$26</c:f>
              <c:strCache>
                <c:ptCount val="20"/>
                <c:pt idx="0">
                  <c:v>Zacoalco de Torres</c:v>
                </c:pt>
                <c:pt idx="1">
                  <c:v>Zapotlán el Grande</c:v>
                </c:pt>
                <c:pt idx="2">
                  <c:v>San Gabriel</c:v>
                </c:pt>
                <c:pt idx="3">
                  <c:v>Chapala</c:v>
                </c:pt>
                <c:pt idx="4">
                  <c:v>Tala</c:v>
                </c:pt>
                <c:pt idx="5">
                  <c:v>Tecolotlán</c:v>
                </c:pt>
                <c:pt idx="6">
                  <c:v>Tonalá</c:v>
                </c:pt>
                <c:pt idx="7">
                  <c:v>Acatlán de Juárez</c:v>
                </c:pt>
                <c:pt idx="8">
                  <c:v>Atemajac de Brizuela</c:v>
                </c:pt>
                <c:pt idx="9">
                  <c:v>Autlán de Navarro</c:v>
                </c:pt>
                <c:pt idx="10">
                  <c:v>San Sebastián del Oeste</c:v>
                </c:pt>
                <c:pt idx="11">
                  <c:v>Teocaltiche</c:v>
                </c:pt>
                <c:pt idx="12">
                  <c:v>Cihuatlán</c:v>
                </c:pt>
                <c:pt idx="13">
                  <c:v>Jocotepec</c:v>
                </c:pt>
                <c:pt idx="14">
                  <c:v>Tamazula de Gordiano</c:v>
                </c:pt>
                <c:pt idx="15">
                  <c:v>Ocotlán</c:v>
                </c:pt>
                <c:pt idx="16">
                  <c:v>Zapotiltic</c:v>
                </c:pt>
                <c:pt idx="17">
                  <c:v>Bolaños</c:v>
                </c:pt>
                <c:pt idx="18">
                  <c:v>Tecalitlán</c:v>
                </c:pt>
                <c:pt idx="19">
                  <c:v>Tolimán</c:v>
                </c:pt>
              </c:strCache>
            </c:strRef>
          </c:cat>
          <c:val>
            <c:numRef>
              <c:f>'F51-54'!$H$7:$H$26</c:f>
              <c:numCache>
                <c:formatCode>#,##0_ ;\-#,##0\ </c:formatCode>
                <c:ptCount val="20"/>
                <c:pt idx="0">
                  <c:v>22</c:v>
                </c:pt>
                <c:pt idx="1">
                  <c:v>199</c:v>
                </c:pt>
                <c:pt idx="2">
                  <c:v>21</c:v>
                </c:pt>
                <c:pt idx="3">
                  <c:v>-114</c:v>
                </c:pt>
                <c:pt idx="4">
                  <c:v>29</c:v>
                </c:pt>
                <c:pt idx="5">
                  <c:v>-137</c:v>
                </c:pt>
                <c:pt idx="6">
                  <c:v>-123</c:v>
                </c:pt>
                <c:pt idx="7">
                  <c:v>-13</c:v>
                </c:pt>
                <c:pt idx="8">
                  <c:v>-75</c:v>
                </c:pt>
                <c:pt idx="9">
                  <c:v>-69</c:v>
                </c:pt>
                <c:pt idx="10">
                  <c:v>-102</c:v>
                </c:pt>
                <c:pt idx="11">
                  <c:v>-37</c:v>
                </c:pt>
                <c:pt idx="12">
                  <c:v>-44</c:v>
                </c:pt>
                <c:pt idx="13">
                  <c:v>33</c:v>
                </c:pt>
                <c:pt idx="14">
                  <c:v>-24</c:v>
                </c:pt>
                <c:pt idx="15">
                  <c:v>-27</c:v>
                </c:pt>
                <c:pt idx="16">
                  <c:v>-58</c:v>
                </c:pt>
                <c:pt idx="17">
                  <c:v>-14</c:v>
                </c:pt>
                <c:pt idx="18">
                  <c:v>-21</c:v>
                </c:pt>
                <c:pt idx="19">
                  <c:v>-14</c:v>
                </c:pt>
              </c:numCache>
            </c:numRef>
          </c:val>
          <c:extLst>
            <c:ext xmlns:c16="http://schemas.microsoft.com/office/drawing/2014/chart" uri="{C3380CC4-5D6E-409C-BE32-E72D297353CC}">
              <c16:uniqueId val="{00000014-C968-44D7-96D3-9F565C50E20C}"/>
            </c:ext>
          </c:extLst>
        </c:ser>
        <c:ser>
          <c:idx val="1"/>
          <c:order val="1"/>
          <c:tx>
            <c:strRef>
              <c:f>'F51-54'!$I$6</c:f>
              <c:strCache>
                <c:ptCount val="1"/>
                <c:pt idx="0">
                  <c:v>Eventuales</c:v>
                </c:pt>
              </c:strCache>
            </c:strRef>
          </c:tx>
          <c:spPr>
            <a:solidFill>
              <a:srgbClr val="7C878E"/>
            </a:solidFill>
            <a:ln>
              <a:noFill/>
            </a:ln>
            <a:effectLst/>
          </c:spPr>
          <c:invertIfNegative val="0"/>
          <c:dLbls>
            <c:dLbl>
              <c:idx val="0"/>
              <c:layout>
                <c:manualLayout>
                  <c:x val="-0.25467609427609428"/>
                  <c:y val="-2.61193415637869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968-44D7-96D3-9F565C50E20C}"/>
                </c:ext>
              </c:extLst>
            </c:dLbl>
            <c:dLbl>
              <c:idx val="1"/>
              <c:layout>
                <c:manualLayout>
                  <c:x val="-0.24080117845117846"/>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968-44D7-96D3-9F565C50E20C}"/>
                </c:ext>
              </c:extLst>
            </c:dLbl>
            <c:dLbl>
              <c:idx val="2"/>
              <c:layout>
                <c:manualLayout>
                  <c:x val="-0.1826429292929293"/>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968-44D7-96D3-9F565C50E20C}"/>
                </c:ext>
              </c:extLst>
            </c:dLbl>
            <c:dLbl>
              <c:idx val="3"/>
              <c:layout>
                <c:manualLayout>
                  <c:x val="-4.020252525252533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968-44D7-96D3-9F565C50E20C}"/>
                </c:ext>
              </c:extLst>
            </c:dLbl>
            <c:dLbl>
              <c:idx val="4"/>
              <c:layout>
                <c:manualLayout>
                  <c:x val="-0.1198856902356903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968-44D7-96D3-9F565C50E20C}"/>
                </c:ext>
              </c:extLst>
            </c:dLbl>
            <c:dLbl>
              <c:idx val="5"/>
              <c:layout>
                <c:manualLayout>
                  <c:x val="2.6720202020202019E-2"/>
                  <c:y val="2.61378600823035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968-44D7-96D3-9F565C50E20C}"/>
                </c:ext>
              </c:extLst>
            </c:dLbl>
            <c:dLbl>
              <c:idx val="6"/>
              <c:layout>
                <c:manualLayout>
                  <c:x val="2.9453535353535353E-2"/>
                  <c:y val="8.23045267489711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968-44D7-96D3-9F565C50E20C}"/>
                </c:ext>
              </c:extLst>
            </c:dLbl>
            <c:dLbl>
              <c:idx val="7"/>
              <c:layout>
                <c:manualLayout>
                  <c:x val="-6.8279629629629787E-2"/>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968-44D7-96D3-9F565C50E20C}"/>
                </c:ext>
              </c:extLst>
            </c:dLbl>
            <c:dLbl>
              <c:idx val="8"/>
              <c:layout>
                <c:manualLayout>
                  <c:x val="-1.817878787878787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968-44D7-96D3-9F565C50E20C}"/>
                </c:ext>
              </c:extLst>
            </c:dLbl>
            <c:dLbl>
              <c:idx val="9"/>
              <c:layout>
                <c:manualLayout>
                  <c:x val="-1.8314646464646464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968-44D7-96D3-9F565C50E20C}"/>
                </c:ext>
              </c:extLst>
            </c:dLbl>
            <c:dLbl>
              <c:idx val="10"/>
              <c:layout>
                <c:manualLayout>
                  <c:x val="3.5781481481481484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968-44D7-96D3-9F565C50E20C}"/>
                </c:ext>
              </c:extLst>
            </c:dLbl>
            <c:dLbl>
              <c:idx val="11"/>
              <c:layout>
                <c:manualLayout>
                  <c:x val="-3.6287373737373736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968-44D7-96D3-9F565C50E20C}"/>
                </c:ext>
              </c:extLst>
            </c:dLbl>
            <c:dLbl>
              <c:idx val="12"/>
              <c:layout>
                <c:manualLayout>
                  <c:x val="-1.8178787878788037E-2"/>
                  <c:y val="4.11522633792763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968-44D7-96D3-9F565C50E20C}"/>
                </c:ext>
              </c:extLst>
            </c:dLbl>
            <c:dLbl>
              <c:idx val="13"/>
              <c:layout>
                <c:manualLayout>
                  <c:x val="-7.2797643097643097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968-44D7-96D3-9F565C50E20C}"/>
                </c:ext>
              </c:extLst>
            </c:dLbl>
            <c:dLbl>
              <c:idx val="14"/>
              <c:layout>
                <c:manualLayout>
                  <c:x val="-3.5283164983165138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968-44D7-96D3-9F565C50E20C}"/>
                </c:ext>
              </c:extLst>
            </c:dLbl>
            <c:dLbl>
              <c:idx val="15"/>
              <c:layout>
                <c:manualLayout>
                  <c:x val="-2.3697643097643099E-2"/>
                  <c:y val="2.057613168963817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968-44D7-96D3-9F565C50E20C}"/>
                </c:ext>
              </c:extLst>
            </c:dLbl>
            <c:dLbl>
              <c:idx val="16"/>
              <c:layout>
                <c:manualLayout>
                  <c:x val="3.0996296296296296E-2"/>
                  <c:y val="2.057613168484742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968-44D7-96D3-9F565C50E20C}"/>
                </c:ext>
              </c:extLst>
            </c:dLbl>
            <c:dLbl>
              <c:idx val="17"/>
              <c:layout>
                <c:manualLayout>
                  <c:x val="-2.4592929292929291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968-44D7-96D3-9F565C50E20C}"/>
                </c:ext>
              </c:extLst>
            </c:dLbl>
            <c:dLbl>
              <c:idx val="18"/>
              <c:layout>
                <c:manualLayout>
                  <c:x val="-1.9165993265993265E-2"/>
                  <c:y val="2.6137860082304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968-44D7-96D3-9F565C50E20C}"/>
                </c:ext>
              </c:extLst>
            </c:dLbl>
            <c:dLbl>
              <c:idx val="19"/>
              <c:layout>
                <c:manualLayout>
                  <c:x val="-2.3622558922558923E-2"/>
                  <c:y val="-2.61255144032921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968-44D7-96D3-9F565C50E20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'F51-54'!$B$7:$B$26</c:f>
              <c:strCache>
                <c:ptCount val="20"/>
                <c:pt idx="0">
                  <c:v>Zacoalco de Torres</c:v>
                </c:pt>
                <c:pt idx="1">
                  <c:v>Zapotlán el Grande</c:v>
                </c:pt>
                <c:pt idx="2">
                  <c:v>San Gabriel</c:v>
                </c:pt>
                <c:pt idx="3">
                  <c:v>Chapala</c:v>
                </c:pt>
                <c:pt idx="4">
                  <c:v>Tala</c:v>
                </c:pt>
                <c:pt idx="5">
                  <c:v>Tecolotlán</c:v>
                </c:pt>
                <c:pt idx="6">
                  <c:v>Tonalá</c:v>
                </c:pt>
                <c:pt idx="7">
                  <c:v>Acatlán de Juárez</c:v>
                </c:pt>
                <c:pt idx="8">
                  <c:v>Atemajac de Brizuela</c:v>
                </c:pt>
                <c:pt idx="9">
                  <c:v>Autlán de Navarro</c:v>
                </c:pt>
                <c:pt idx="10">
                  <c:v>San Sebastián del Oeste</c:v>
                </c:pt>
                <c:pt idx="11">
                  <c:v>Teocaltiche</c:v>
                </c:pt>
                <c:pt idx="12">
                  <c:v>Cihuatlán</c:v>
                </c:pt>
                <c:pt idx="13">
                  <c:v>Jocotepec</c:v>
                </c:pt>
                <c:pt idx="14">
                  <c:v>Tamazula de Gordiano</c:v>
                </c:pt>
                <c:pt idx="15">
                  <c:v>Ocotlán</c:v>
                </c:pt>
                <c:pt idx="16">
                  <c:v>Zapotiltic</c:v>
                </c:pt>
                <c:pt idx="17">
                  <c:v>Bolaños</c:v>
                </c:pt>
                <c:pt idx="18">
                  <c:v>Tecalitlán</c:v>
                </c:pt>
                <c:pt idx="19">
                  <c:v>Tolimán</c:v>
                </c:pt>
              </c:strCache>
            </c:strRef>
          </c:cat>
          <c:val>
            <c:numRef>
              <c:f>'F51-54'!$I$7:$I$26</c:f>
              <c:numCache>
                <c:formatCode>#,##0_ ;\-#,##0\ </c:formatCode>
                <c:ptCount val="20"/>
                <c:pt idx="0">
                  <c:v>-503</c:v>
                </c:pt>
                <c:pt idx="1">
                  <c:v>-463</c:v>
                </c:pt>
                <c:pt idx="2">
                  <c:v>-274</c:v>
                </c:pt>
                <c:pt idx="3">
                  <c:v>-30</c:v>
                </c:pt>
                <c:pt idx="4">
                  <c:v>-169</c:v>
                </c:pt>
                <c:pt idx="5">
                  <c:v>10</c:v>
                </c:pt>
                <c:pt idx="6">
                  <c:v>11</c:v>
                </c:pt>
                <c:pt idx="7">
                  <c:v>-92</c:v>
                </c:pt>
                <c:pt idx="8">
                  <c:v>-1</c:v>
                </c:pt>
                <c:pt idx="9">
                  <c:v>-4</c:v>
                </c:pt>
                <c:pt idx="10">
                  <c:v>29</c:v>
                </c:pt>
                <c:pt idx="11">
                  <c:v>-18</c:v>
                </c:pt>
                <c:pt idx="12">
                  <c:v>-6</c:v>
                </c:pt>
                <c:pt idx="13">
                  <c:v>-80</c:v>
                </c:pt>
                <c:pt idx="14">
                  <c:v>-17</c:v>
                </c:pt>
                <c:pt idx="15">
                  <c:v>-7</c:v>
                </c:pt>
                <c:pt idx="16">
                  <c:v>30</c:v>
                </c:pt>
                <c:pt idx="17">
                  <c:v>-10</c:v>
                </c:pt>
                <c:pt idx="18">
                  <c:v>-1</c:v>
                </c:pt>
                <c:pt idx="19">
                  <c:v>-8</c:v>
                </c:pt>
              </c:numCache>
            </c:numRef>
          </c:val>
          <c:extLst>
            <c:ext xmlns:c16="http://schemas.microsoft.com/office/drawing/2014/chart" uri="{C3380CC4-5D6E-409C-BE32-E72D297353CC}">
              <c16:uniqueId val="{00000029-C968-44D7-96D3-9F565C50E20C}"/>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250"/>
          <c:min val="-55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BE59-4F2D-91BF-A02110C5F5F8}"/>
              </c:ext>
            </c:extLst>
          </c:dPt>
          <c:dPt>
            <c:idx val="19"/>
            <c:invertIfNegative val="0"/>
            <c:bubble3D val="0"/>
            <c:spPr>
              <a:solidFill>
                <a:srgbClr val="FFC000"/>
              </a:solidFill>
              <a:ln>
                <a:noFill/>
              </a:ln>
              <a:effectLst/>
            </c:spPr>
            <c:extLst>
              <c:ext xmlns:c16="http://schemas.microsoft.com/office/drawing/2014/chart" uri="{C3380CC4-5D6E-409C-BE32-E72D297353CC}">
                <c16:uniqueId val="{00000002-BE59-4F2D-91BF-A02110C5F5F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'F51-54'!$B$112:$B$131</c:f>
              <c:strCache>
                <c:ptCount val="20"/>
                <c:pt idx="0">
                  <c:v>Zapotlán del Rey</c:v>
                </c:pt>
                <c:pt idx="1">
                  <c:v>Ayotlán</c:v>
                </c:pt>
                <c:pt idx="2">
                  <c:v>Gómez Farías</c:v>
                </c:pt>
                <c:pt idx="3">
                  <c:v>Atotonilco el Alto</c:v>
                </c:pt>
                <c:pt idx="4">
                  <c:v>Puerto Vallarta</c:v>
                </c:pt>
                <c:pt idx="5">
                  <c:v>Tuxcacuesco</c:v>
                </c:pt>
                <c:pt idx="6">
                  <c:v>Tuxpan</c:v>
                </c:pt>
                <c:pt idx="7">
                  <c:v>El Arenal</c:v>
                </c:pt>
                <c:pt idx="8">
                  <c:v>Sayula</c:v>
                </c:pt>
                <c:pt idx="9">
                  <c:v>Arandas</c:v>
                </c:pt>
                <c:pt idx="10">
                  <c:v>Amatitán</c:v>
                </c:pt>
                <c:pt idx="11">
                  <c:v>Tepatitlán de Morelos</c:v>
                </c:pt>
                <c:pt idx="12">
                  <c:v>Ixtlahuacán de los Membrillos</c:v>
                </c:pt>
                <c:pt idx="13">
                  <c:v>Tlaquepaque</c:v>
                </c:pt>
                <c:pt idx="14">
                  <c:v>Tequila</c:v>
                </c:pt>
                <c:pt idx="15">
                  <c:v>Tlajomulco de Zúñiga</c:v>
                </c:pt>
                <c:pt idx="16">
                  <c:v>Lagos de Moreno</c:v>
                </c:pt>
                <c:pt idx="17">
                  <c:v>El Salto</c:v>
                </c:pt>
                <c:pt idx="18">
                  <c:v>Zapopan</c:v>
                </c:pt>
                <c:pt idx="19">
                  <c:v>Guadalajara</c:v>
                </c:pt>
              </c:strCache>
            </c:strRef>
          </c:cat>
          <c:val>
            <c:numRef>
              <c:f>'F51-54'!$G$112:$G$131</c:f>
              <c:numCache>
                <c:formatCode>#,##0_ ;\-#,##0\ </c:formatCode>
                <c:ptCount val="20"/>
                <c:pt idx="0">
                  <c:v>77</c:v>
                </c:pt>
                <c:pt idx="1">
                  <c:v>80</c:v>
                </c:pt>
                <c:pt idx="2">
                  <c:v>88</c:v>
                </c:pt>
                <c:pt idx="3">
                  <c:v>94</c:v>
                </c:pt>
                <c:pt idx="4">
                  <c:v>98</c:v>
                </c:pt>
                <c:pt idx="5">
                  <c:v>103</c:v>
                </c:pt>
                <c:pt idx="6">
                  <c:v>123</c:v>
                </c:pt>
                <c:pt idx="7">
                  <c:v>133</c:v>
                </c:pt>
                <c:pt idx="8">
                  <c:v>139</c:v>
                </c:pt>
                <c:pt idx="9">
                  <c:v>144</c:v>
                </c:pt>
                <c:pt idx="10">
                  <c:v>160</c:v>
                </c:pt>
                <c:pt idx="11">
                  <c:v>304</c:v>
                </c:pt>
                <c:pt idx="12">
                  <c:v>310</c:v>
                </c:pt>
                <c:pt idx="13">
                  <c:v>323</c:v>
                </c:pt>
                <c:pt idx="14">
                  <c:v>361</c:v>
                </c:pt>
                <c:pt idx="15">
                  <c:v>746</c:v>
                </c:pt>
                <c:pt idx="16">
                  <c:v>764</c:v>
                </c:pt>
                <c:pt idx="17">
                  <c:v>920</c:v>
                </c:pt>
                <c:pt idx="18">
                  <c:v>1801</c:v>
                </c:pt>
                <c:pt idx="19">
                  <c:v>2965</c:v>
                </c:pt>
              </c:numCache>
            </c:numRef>
          </c:val>
          <c:extLst>
            <c:ext xmlns:c16="http://schemas.microsoft.com/office/drawing/2014/chart" uri="{C3380CC4-5D6E-409C-BE32-E72D297353CC}">
              <c16:uniqueId val="{00000003-BE59-4F2D-91BF-A02110C5F5F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
          <c:min val="0"/>
        </c:scaling>
        <c:delete val="0"/>
        <c:axPos val="b"/>
        <c:numFmt formatCode="#,##0_ ;\-#,##0\ " sourceLinked="1"/>
        <c:majorTickMark val="out"/>
        <c:minorTickMark val="none"/>
        <c:tickLblPos val="nextTo"/>
        <c:spPr>
          <a:ln>
            <a:noFill/>
          </a:ln>
        </c:spPr>
        <c:txPr>
          <a:bodyPr/>
          <a:lstStyle/>
          <a:p>
            <a:pPr>
              <a:defRPr>
                <a:no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70005235007924E-2"/>
          <c:y val="2.2749384430324582E-2"/>
          <c:w val="0.92118431017645508"/>
          <c:h val="0.55968051231968097"/>
        </c:manualLayout>
      </c:layout>
      <c:lineChart>
        <c:grouping val="standard"/>
        <c:varyColors val="0"/>
        <c:ser>
          <c:idx val="0"/>
          <c:order val="0"/>
          <c:tx>
            <c:v>Jalisco: Cartera en prórroga</c:v>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2971-4B08-9062-7D5321E99C4F}"/>
              </c:ext>
            </c:extLst>
          </c:dPt>
          <c:dPt>
            <c:idx val="16"/>
            <c:marker>
              <c:symbol val="none"/>
            </c:marker>
            <c:bubble3D val="0"/>
            <c:extLst>
              <c:ext xmlns:c16="http://schemas.microsoft.com/office/drawing/2014/chart" uri="{C3380CC4-5D6E-409C-BE32-E72D297353CC}">
                <c16:uniqueId val="{00000001-2971-4B08-9062-7D5321E99C4F}"/>
              </c:ext>
            </c:extLst>
          </c:dPt>
          <c:dPt>
            <c:idx val="28"/>
            <c:marker>
              <c:symbol val="none"/>
            </c:marker>
            <c:bubble3D val="0"/>
            <c:extLst>
              <c:ext xmlns:c16="http://schemas.microsoft.com/office/drawing/2014/chart" uri="{C3380CC4-5D6E-409C-BE32-E72D297353CC}">
                <c16:uniqueId val="{00000002-2971-4B08-9062-7D5321E99C4F}"/>
              </c:ext>
            </c:extLst>
          </c:dPt>
          <c:dPt>
            <c:idx val="40"/>
            <c:marker>
              <c:symbol val="none"/>
            </c:marker>
            <c:bubble3D val="0"/>
            <c:extLst>
              <c:ext xmlns:c16="http://schemas.microsoft.com/office/drawing/2014/chart" uri="{C3380CC4-5D6E-409C-BE32-E72D297353CC}">
                <c16:uniqueId val="{00000003-2971-4B08-9062-7D5321E99C4F}"/>
              </c:ext>
            </c:extLst>
          </c:dPt>
          <c:dPt>
            <c:idx val="52"/>
            <c:marker>
              <c:symbol val="none"/>
            </c:marker>
            <c:bubble3D val="0"/>
            <c:extLst>
              <c:ext xmlns:c16="http://schemas.microsoft.com/office/drawing/2014/chart" uri="{C3380CC4-5D6E-409C-BE32-E72D297353CC}">
                <c16:uniqueId val="{00000004-2971-4B08-9062-7D5321E99C4F}"/>
              </c:ext>
            </c:extLst>
          </c:dPt>
          <c:dPt>
            <c:idx val="64"/>
            <c:marker>
              <c:symbol val="none"/>
            </c:marker>
            <c:bubble3D val="0"/>
            <c:extLst>
              <c:ext xmlns:c16="http://schemas.microsoft.com/office/drawing/2014/chart" uri="{C3380CC4-5D6E-409C-BE32-E72D297353CC}">
                <c16:uniqueId val="{00000005-2971-4B08-9062-7D5321E99C4F}"/>
              </c:ext>
            </c:extLst>
          </c:dPt>
          <c:dPt>
            <c:idx val="76"/>
            <c:marker>
              <c:symbol val="none"/>
            </c:marker>
            <c:bubble3D val="0"/>
            <c:extLst>
              <c:ext xmlns:c16="http://schemas.microsoft.com/office/drawing/2014/chart" uri="{C3380CC4-5D6E-409C-BE32-E72D297353CC}">
                <c16:uniqueId val="{00000006-2971-4B08-9062-7D5321E99C4F}"/>
              </c:ext>
            </c:extLst>
          </c:dPt>
          <c:dLbls>
            <c:dLbl>
              <c:idx val="6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71-4B08-9062-7D5321E99C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2"/>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strLit>
          </c:cat>
          <c:val>
            <c:numLit>
              <c:formatCode>General</c:formatCode>
              <c:ptCount val="62"/>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pt idx="51">
                <c:v>3.3287434992584269E-2</c:v>
              </c:pt>
              <c:pt idx="52">
                <c:v>4.0562583911229327E-2</c:v>
              </c:pt>
              <c:pt idx="53">
                <c:v>3.5509834092780267E-2</c:v>
              </c:pt>
              <c:pt idx="54">
                <c:v>4.1393810250234704E-2</c:v>
              </c:pt>
              <c:pt idx="55">
                <c:v>3.352005328016814E-2</c:v>
              </c:pt>
              <c:pt idx="56">
                <c:v>3.8452830332331191E-2</c:v>
              </c:pt>
              <c:pt idx="57">
                <c:v>3.2305054665018672E-2</c:v>
              </c:pt>
              <c:pt idx="58">
                <c:v>4.2501065983467937E-2</c:v>
              </c:pt>
              <c:pt idx="59">
                <c:v>3.1941752197392349E-2</c:v>
              </c:pt>
              <c:pt idx="60">
                <c:v>3.4973685549285108E-2</c:v>
              </c:pt>
              <c:pt idx="61">
                <c:v>3.0154791420382434E-2</c:v>
              </c:pt>
            </c:numLit>
          </c:val>
          <c:smooth val="0"/>
          <c:extLst>
            <c:ext xmlns:c16="http://schemas.microsoft.com/office/drawing/2014/chart" uri="{C3380CC4-5D6E-409C-BE32-E72D297353CC}">
              <c16:uniqueId val="{00000008-2971-4B08-9062-7D5321E99C4F}"/>
            </c:ext>
          </c:extLst>
        </c:ser>
        <c:ser>
          <c:idx val="1"/>
          <c:order val="1"/>
          <c:tx>
            <c:v>Jalisco: Cartera vencida</c:v>
          </c:tx>
          <c:spPr>
            <a:ln w="28575" cap="rnd">
              <a:solidFill>
                <a:srgbClr val="FBBB27"/>
              </a:solidFill>
              <a:round/>
            </a:ln>
            <a:effectLst/>
          </c:spPr>
          <c:marker>
            <c:symbol val="none"/>
          </c:marker>
          <c:dLbls>
            <c:dLbl>
              <c:idx val="6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71-4B08-9062-7D5321E99C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2"/>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strLit>
          </c:cat>
          <c:val>
            <c:numLit>
              <c:formatCode>General</c:formatCode>
              <c:ptCount val="62"/>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pt idx="51">
                <c:v>0.15368512589095776</c:v>
              </c:pt>
              <c:pt idx="52">
                <c:v>0.1547296502290747</c:v>
              </c:pt>
              <c:pt idx="53">
                <c:v>0.15586461430339718</c:v>
              </c:pt>
              <c:pt idx="54">
                <c:v>0.15629647154114051</c:v>
              </c:pt>
              <c:pt idx="55">
                <c:v>0.15809448820173946</c:v>
              </c:pt>
              <c:pt idx="56">
                <c:v>0.15762791947786073</c:v>
              </c:pt>
              <c:pt idx="57">
                <c:v>0.15904624492184552</c:v>
              </c:pt>
              <c:pt idx="58">
                <c:v>0.15793826859421958</c:v>
              </c:pt>
              <c:pt idx="59">
                <c:v>0.16021564869670682</c:v>
              </c:pt>
              <c:pt idx="60">
                <c:v>0.16080211397124081</c:v>
              </c:pt>
              <c:pt idx="61">
                <c:v>0.16497427222451652</c:v>
              </c:pt>
            </c:numLit>
          </c:val>
          <c:smooth val="0"/>
          <c:extLst>
            <c:ext xmlns:c16="http://schemas.microsoft.com/office/drawing/2014/chart" uri="{C3380CC4-5D6E-409C-BE32-E72D297353CC}">
              <c16:uniqueId val="{0000000A-2971-4B08-9062-7D5321E99C4F}"/>
            </c:ext>
          </c:extLst>
        </c:ser>
        <c:ser>
          <c:idx val="2"/>
          <c:order val="2"/>
          <c:tx>
            <c:v>Nacional: Cartera en prórroga</c:v>
          </c:tx>
          <c:spPr>
            <a:ln w="28575" cap="rnd">
              <a:solidFill>
                <a:srgbClr val="95682B"/>
              </a:solidFill>
              <a:prstDash val="sysDot"/>
              <a:round/>
            </a:ln>
            <a:effectLst/>
          </c:spPr>
          <c:marker>
            <c:symbol val="none"/>
          </c:marker>
          <c:dLbls>
            <c:dLbl>
              <c:idx val="61"/>
              <c:layout>
                <c:manualLayout>
                  <c:x val="-1.0654460357347389E-16"/>
                  <c:y val="-8.272912968042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71-4B08-9062-7D5321E99C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2"/>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strLit>
          </c:cat>
          <c:val>
            <c:numLit>
              <c:formatCode>General</c:formatCode>
              <c:ptCount val="62"/>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pt idx="51">
                <c:v>3.2482893792538083E-2</c:v>
              </c:pt>
              <c:pt idx="52">
                <c:v>3.9412352899691014E-2</c:v>
              </c:pt>
              <c:pt idx="53">
                <c:v>3.4663325240432738E-2</c:v>
              </c:pt>
              <c:pt idx="54">
                <c:v>4.1510399979741958E-2</c:v>
              </c:pt>
              <c:pt idx="55">
                <c:v>3.3600873378454119E-2</c:v>
              </c:pt>
              <c:pt idx="56">
                <c:v>3.7831611058409265E-2</c:v>
              </c:pt>
              <c:pt idx="57">
                <c:v>3.1967861608754464E-2</c:v>
              </c:pt>
              <c:pt idx="58">
                <c:v>4.0523942639033778E-2</c:v>
              </c:pt>
              <c:pt idx="59">
                <c:v>3.2463665794267543E-2</c:v>
              </c:pt>
              <c:pt idx="60">
                <c:v>3.5686285870838476E-2</c:v>
              </c:pt>
              <c:pt idx="61">
                <c:v>3.0936174171431876E-2</c:v>
              </c:pt>
            </c:numLit>
          </c:val>
          <c:smooth val="0"/>
          <c:extLst>
            <c:ext xmlns:c16="http://schemas.microsoft.com/office/drawing/2014/chart" uri="{C3380CC4-5D6E-409C-BE32-E72D297353CC}">
              <c16:uniqueId val="{0000000C-2971-4B08-9062-7D5321E99C4F}"/>
            </c:ext>
          </c:extLst>
        </c:ser>
        <c:ser>
          <c:idx val="3"/>
          <c:order val="3"/>
          <c:tx>
            <c:v>Nacional: Cartera vencida</c:v>
          </c:tx>
          <c:spPr>
            <a:ln w="28575" cap="rnd">
              <a:solidFill>
                <a:srgbClr val="95682B"/>
              </a:solidFill>
              <a:round/>
            </a:ln>
            <a:effectLst/>
          </c:spPr>
          <c:marker>
            <c:symbol val="none"/>
          </c:marker>
          <c:dLbls>
            <c:dLbl>
              <c:idx val="6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71-4B08-9062-7D5321E99C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2"/>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strLit>
          </c:cat>
          <c:val>
            <c:numLit>
              <c:formatCode>General</c:formatCode>
              <c:ptCount val="62"/>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pt idx="51">
                <c:v>0.17672388849792839</c:v>
              </c:pt>
              <c:pt idx="52">
                <c:v>0.17764171418304006</c:v>
              </c:pt>
              <c:pt idx="53">
                <c:v>0.17848552855952096</c:v>
              </c:pt>
              <c:pt idx="54">
                <c:v>0.17847215961489776</c:v>
              </c:pt>
              <c:pt idx="55">
                <c:v>0.17993154045581167</c:v>
              </c:pt>
              <c:pt idx="56">
                <c:v>0.17937748835586248</c:v>
              </c:pt>
              <c:pt idx="57">
                <c:v>0.18027966482978378</c:v>
              </c:pt>
              <c:pt idx="58">
                <c:v>0.17895034636644566</c:v>
              </c:pt>
              <c:pt idx="59">
                <c:v>0.1809359231099989</c:v>
              </c:pt>
              <c:pt idx="60">
                <c:v>0.18181556527516515</c:v>
              </c:pt>
              <c:pt idx="61">
                <c:v>0.18587702877927223</c:v>
              </c:pt>
            </c:numLit>
          </c:val>
          <c:smooth val="0"/>
          <c:extLst>
            <c:ext xmlns:c16="http://schemas.microsoft.com/office/drawing/2014/chart" uri="{C3380CC4-5D6E-409C-BE32-E72D297353CC}">
              <c16:uniqueId val="{0000000E-2971-4B08-9062-7D5321E99C4F}"/>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'F51-54'!$H$6</c:f>
              <c:strCache>
                <c:ptCount val="1"/>
                <c:pt idx="0">
                  <c:v>Permanentes</c:v>
                </c:pt>
              </c:strCache>
            </c:strRef>
          </c:tx>
          <c:spPr>
            <a:solidFill>
              <a:srgbClr val="FFC000"/>
            </a:solidFill>
            <a:ln>
              <a:noFill/>
            </a:ln>
            <a:effectLst/>
          </c:spPr>
          <c:invertIfNegative val="0"/>
          <c:dLbls>
            <c:dLbl>
              <c:idx val="0"/>
              <c:layout>
                <c:manualLayout>
                  <c:x val="-2.237974743214827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67-4A31-8979-D7A803817717}"/>
                </c:ext>
              </c:extLst>
            </c:dLbl>
            <c:dLbl>
              <c:idx val="1"/>
              <c:layout>
                <c:manualLayout>
                  <c:x val="-2.207636970330600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67-4A31-8979-D7A803817717}"/>
                </c:ext>
              </c:extLst>
            </c:dLbl>
            <c:dLbl>
              <c:idx val="2"/>
              <c:layout>
                <c:manualLayout>
                  <c:x val="-2.5650233425760921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67-4A31-8979-D7A803817717}"/>
                </c:ext>
              </c:extLst>
            </c:dLbl>
            <c:dLbl>
              <c:idx val="3"/>
              <c:layout>
                <c:manualLayout>
                  <c:x val="-2.3187015029150861E-2"/>
                  <c:y val="5.22691425625883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67-4A31-8979-D7A803817717}"/>
                </c:ext>
              </c:extLst>
            </c:dLbl>
            <c:dLbl>
              <c:idx val="4"/>
              <c:layout>
                <c:manualLayout>
                  <c:x val="3.07977218049795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67-4A31-8979-D7A803817717}"/>
                </c:ext>
              </c:extLst>
            </c:dLbl>
            <c:dLbl>
              <c:idx val="5"/>
              <c:layout>
                <c:manualLayout>
                  <c:x val="-2.741527899134481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67-4A31-8979-D7A803817717}"/>
                </c:ext>
              </c:extLst>
            </c:dLbl>
            <c:dLbl>
              <c:idx val="6"/>
              <c:layout>
                <c:manualLayout>
                  <c:x val="-2.04338873933253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67-4A31-8979-D7A803817717}"/>
                </c:ext>
              </c:extLst>
            </c:dLbl>
            <c:dLbl>
              <c:idx val="7"/>
              <c:layout>
                <c:manualLayout>
                  <c:x val="-3.77488093013389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67-4A31-8979-D7A803817717}"/>
                </c:ext>
              </c:extLst>
            </c:dLbl>
            <c:dLbl>
              <c:idx val="8"/>
              <c:layout>
                <c:manualLayout>
                  <c:x val="-3.9613690046281173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67-4A31-8979-D7A803817717}"/>
                </c:ext>
              </c:extLst>
            </c:dLbl>
            <c:dLbl>
              <c:idx val="9"/>
              <c:layout>
                <c:manualLayout>
                  <c:x val="-2.759255798605674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67-4A31-8979-D7A803817717}"/>
                </c:ext>
              </c:extLst>
            </c:dLbl>
            <c:dLbl>
              <c:idx val="10"/>
              <c:layout>
                <c:manualLayout>
                  <c:x val="-2.5145838489239517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67-4A31-8979-D7A803817717}"/>
                </c:ext>
              </c:extLst>
            </c:dLbl>
            <c:dLbl>
              <c:idx val="11"/>
              <c:layout>
                <c:manualLayout>
                  <c:x val="-3.388874017431593E-2"/>
                  <c:y val="2.6133542401672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67-4A31-8979-D7A803817717}"/>
                </c:ext>
              </c:extLst>
            </c:dLbl>
            <c:dLbl>
              <c:idx val="12"/>
              <c:layout>
                <c:manualLayout>
                  <c:x val="4.4761178425499891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67-4A31-8979-D7A803817717}"/>
                </c:ext>
              </c:extLst>
            </c:dLbl>
            <c:dLbl>
              <c:idx val="13"/>
              <c:layout>
                <c:manualLayout>
                  <c:x val="5.3715198685475411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67-4A31-8979-D7A803817717}"/>
                </c:ext>
              </c:extLst>
            </c:dLbl>
            <c:dLbl>
              <c:idx val="14"/>
              <c:layout>
                <c:manualLayout>
                  <c:x val="-2.0418903698615608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267-4A31-8979-D7A803817717}"/>
                </c:ext>
              </c:extLst>
            </c:dLbl>
            <c:dLbl>
              <c:idx val="15"/>
              <c:layout>
                <c:manualLayout>
                  <c:x val="-6.877734734729687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67-4A31-8979-D7A803817717}"/>
                </c:ext>
              </c:extLst>
            </c:dLbl>
            <c:dLbl>
              <c:idx val="16"/>
              <c:layout>
                <c:manualLayout>
                  <c:x val="-2.2987007958193809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67-4A31-8979-D7A803817717}"/>
                </c:ext>
              </c:extLst>
            </c:dLbl>
            <c:dLbl>
              <c:idx val="17"/>
              <c:layout>
                <c:manualLayout>
                  <c:x val="-7.6891102210684223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67-4A31-8979-D7A803817717}"/>
                </c:ext>
              </c:extLst>
            </c:dLbl>
            <c:dLbl>
              <c:idx val="18"/>
              <c:layout>
                <c:manualLayout>
                  <c:x val="0.18973970460235126"/>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67-4A31-8979-D7A803817717}"/>
                </c:ext>
              </c:extLst>
            </c:dLbl>
            <c:dLbl>
              <c:idx val="19"/>
              <c:layout>
                <c:manualLayout>
                  <c:x val="-0.1381112800284185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67-4A31-8979-D7A8038177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'F51-54'!$B$112:$B$131</c:f>
              <c:strCache>
                <c:ptCount val="20"/>
                <c:pt idx="0">
                  <c:v>Zapotlán del Rey</c:v>
                </c:pt>
                <c:pt idx="1">
                  <c:v>Ayotlán</c:v>
                </c:pt>
                <c:pt idx="2">
                  <c:v>Gómez Farías</c:v>
                </c:pt>
                <c:pt idx="3">
                  <c:v>Atotonilco el Alto</c:v>
                </c:pt>
                <c:pt idx="4">
                  <c:v>Puerto Vallarta</c:v>
                </c:pt>
                <c:pt idx="5">
                  <c:v>Tuxcacuesco</c:v>
                </c:pt>
                <c:pt idx="6">
                  <c:v>Tuxpan</c:v>
                </c:pt>
                <c:pt idx="7">
                  <c:v>El Arenal</c:v>
                </c:pt>
                <c:pt idx="8">
                  <c:v>Sayula</c:v>
                </c:pt>
                <c:pt idx="9">
                  <c:v>Arandas</c:v>
                </c:pt>
                <c:pt idx="10">
                  <c:v>Amatitán</c:v>
                </c:pt>
                <c:pt idx="11">
                  <c:v>Tepatitlán de Morelos</c:v>
                </c:pt>
                <c:pt idx="12">
                  <c:v>Ixtlahuacán de los Membrillos</c:v>
                </c:pt>
                <c:pt idx="13">
                  <c:v>Tlaquepaque</c:v>
                </c:pt>
                <c:pt idx="14">
                  <c:v>Tequila</c:v>
                </c:pt>
                <c:pt idx="15">
                  <c:v>Tlajomulco de Zúñiga</c:v>
                </c:pt>
                <c:pt idx="16">
                  <c:v>Lagos de Moreno</c:v>
                </c:pt>
                <c:pt idx="17">
                  <c:v>El Salto</c:v>
                </c:pt>
                <c:pt idx="18">
                  <c:v>Zapopan</c:v>
                </c:pt>
                <c:pt idx="19">
                  <c:v>Guadalajara</c:v>
                </c:pt>
              </c:strCache>
            </c:strRef>
          </c:cat>
          <c:val>
            <c:numRef>
              <c:f>'F51-54'!$H$112:$H$131</c:f>
              <c:numCache>
                <c:formatCode>#,##0_ ;\-#,##0\ </c:formatCode>
                <c:ptCount val="20"/>
                <c:pt idx="0">
                  <c:v>73</c:v>
                </c:pt>
                <c:pt idx="1">
                  <c:v>30</c:v>
                </c:pt>
                <c:pt idx="2">
                  <c:v>-57</c:v>
                </c:pt>
                <c:pt idx="3">
                  <c:v>94</c:v>
                </c:pt>
                <c:pt idx="4">
                  <c:v>148</c:v>
                </c:pt>
                <c:pt idx="5">
                  <c:v>81</c:v>
                </c:pt>
                <c:pt idx="6">
                  <c:v>-29</c:v>
                </c:pt>
                <c:pt idx="7">
                  <c:v>143</c:v>
                </c:pt>
                <c:pt idx="8">
                  <c:v>-221</c:v>
                </c:pt>
                <c:pt idx="9">
                  <c:v>73</c:v>
                </c:pt>
                <c:pt idx="10">
                  <c:v>97</c:v>
                </c:pt>
                <c:pt idx="11">
                  <c:v>134</c:v>
                </c:pt>
                <c:pt idx="12">
                  <c:v>342</c:v>
                </c:pt>
                <c:pt idx="13">
                  <c:v>449</c:v>
                </c:pt>
                <c:pt idx="14">
                  <c:v>12</c:v>
                </c:pt>
                <c:pt idx="15">
                  <c:v>693</c:v>
                </c:pt>
                <c:pt idx="16">
                  <c:v>-55</c:v>
                </c:pt>
                <c:pt idx="17">
                  <c:v>810</c:v>
                </c:pt>
                <c:pt idx="18">
                  <c:v>2465</c:v>
                </c:pt>
                <c:pt idx="19">
                  <c:v>1551</c:v>
                </c:pt>
              </c:numCache>
            </c:numRef>
          </c:val>
          <c:extLst>
            <c:ext xmlns:c16="http://schemas.microsoft.com/office/drawing/2014/chart" uri="{C3380CC4-5D6E-409C-BE32-E72D297353CC}">
              <c16:uniqueId val="{00000014-9267-4A31-8979-D7A803817717}"/>
            </c:ext>
          </c:extLst>
        </c:ser>
        <c:ser>
          <c:idx val="1"/>
          <c:order val="1"/>
          <c:tx>
            <c:strRef>
              <c:f>'F51-54'!$I$6</c:f>
              <c:strCache>
                <c:ptCount val="1"/>
                <c:pt idx="0">
                  <c:v>Eventuales</c:v>
                </c:pt>
              </c:strCache>
            </c:strRef>
          </c:tx>
          <c:spPr>
            <a:solidFill>
              <a:srgbClr val="7C878E"/>
            </a:solidFill>
            <a:ln>
              <a:noFill/>
            </a:ln>
            <a:effectLst/>
          </c:spPr>
          <c:invertIfNegative val="0"/>
          <c:dLbls>
            <c:dLbl>
              <c:idx val="0"/>
              <c:layout>
                <c:manualLayout>
                  <c:x val="1.6350409694618834E-2"/>
                  <c:y val="6.17327773363677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67-4A31-8979-D7A803817717}"/>
                </c:ext>
              </c:extLst>
            </c:dLbl>
            <c:dLbl>
              <c:idx val="1"/>
              <c:layout>
                <c:manualLayout>
                  <c:x val="2.0565205167185966E-2"/>
                  <c:y val="2.61376579201609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267-4A31-8979-D7A803817717}"/>
                </c:ext>
              </c:extLst>
            </c:dLbl>
            <c:dLbl>
              <c:idx val="2"/>
              <c:layout>
                <c:manualLayout>
                  <c:x val="3.2091538589748121E-2"/>
                  <c:y val="-2.61294268831840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267-4A31-8979-D7A803817717}"/>
                </c:ext>
              </c:extLst>
            </c:dLbl>
            <c:dLbl>
              <c:idx val="3"/>
              <c:layout>
                <c:manualLayout>
                  <c:x val="1.5281348330496533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267-4A31-8979-D7A803817717}"/>
                </c:ext>
              </c:extLst>
            </c:dLbl>
            <c:dLbl>
              <c:idx val="4"/>
              <c:layout>
                <c:manualLayout>
                  <c:x val="-3.0273797558499543E-2"/>
                  <c:y val="2.61417734386504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267-4A31-8979-D7A803817717}"/>
                </c:ext>
              </c:extLst>
            </c:dLbl>
            <c:dLbl>
              <c:idx val="5"/>
              <c:layout>
                <c:manualLayout>
                  <c:x val="2.7085974419971078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267-4A31-8979-D7A803817717}"/>
                </c:ext>
              </c:extLst>
            </c:dLbl>
            <c:dLbl>
              <c:idx val="6"/>
              <c:layout>
                <c:manualLayout>
                  <c:x val="3.20570255850795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267-4A31-8979-D7A803817717}"/>
                </c:ext>
              </c:extLst>
            </c:dLbl>
            <c:dLbl>
              <c:idx val="7"/>
              <c:layout>
                <c:manualLayout>
                  <c:x val="4.5340996903930869E-2"/>
                  <c:y val="2.61356001609167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267-4A31-8979-D7A803817717}"/>
                </c:ext>
              </c:extLst>
            </c:dLbl>
            <c:dLbl>
              <c:idx val="8"/>
              <c:layout>
                <c:manualLayout>
                  <c:x val="4.707523329949375E-2"/>
                  <c:y val="-2.61335424016735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267-4A31-8979-D7A803817717}"/>
                </c:ext>
              </c:extLst>
            </c:dLbl>
            <c:dLbl>
              <c:idx val="9"/>
              <c:layout>
                <c:manualLayout>
                  <c:x val="2.3752859949594179E-2"/>
                  <c:y val="3.0866388663392774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4.5328732183663234E-2"/>
                    </c:manualLayout>
                  </c15:layout>
                </c:ext>
                <c:ext xmlns:c16="http://schemas.microsoft.com/office/drawing/2014/chart" uri="{C3380CC4-5D6E-409C-BE32-E72D297353CC}">
                  <c16:uniqueId val="{0000001E-9267-4A31-8979-D7A803817717}"/>
                </c:ext>
              </c:extLst>
            </c:dLbl>
            <c:dLbl>
              <c:idx val="10"/>
              <c:layout>
                <c:manualLayout>
                  <c:x val="2.0909998501630528E-2"/>
                  <c:y val="5.22670848033450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267-4A31-8979-D7A803817717}"/>
                </c:ext>
              </c:extLst>
            </c:dLbl>
            <c:dLbl>
              <c:idx val="11"/>
              <c:layout>
                <c:manualLayout>
                  <c:x val="3.060714267676122E-2"/>
                  <c:y val="1.028879621633983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9267-4A31-8979-D7A803817717}"/>
                </c:ext>
              </c:extLst>
            </c:dLbl>
            <c:dLbl>
              <c:idx val="12"/>
              <c:layout>
                <c:manualLayout>
                  <c:x val="-2.8914490242921045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267-4A31-8979-D7A803817717}"/>
                </c:ext>
              </c:extLst>
            </c:dLbl>
            <c:dLbl>
              <c:idx val="13"/>
              <c:layout>
                <c:manualLayout>
                  <c:x val="-4.2718176905244126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267-4A31-8979-D7A803817717}"/>
                </c:ext>
              </c:extLst>
            </c:dLbl>
            <c:dLbl>
              <c:idx val="14"/>
              <c:layout>
                <c:manualLayout>
                  <c:x val="5.4124135701767155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267-4A31-8979-D7A803817717}"/>
                </c:ext>
              </c:extLst>
            </c:dLbl>
            <c:dLbl>
              <c:idx val="15"/>
              <c:layout>
                <c:manualLayout>
                  <c:x val="2.1124484198936325E-2"/>
                  <c:y val="2.61376579201609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267-4A31-8979-D7A803817717}"/>
                </c:ext>
              </c:extLst>
            </c:dLbl>
            <c:dLbl>
              <c:idx val="16"/>
              <c:layout>
                <c:manualLayout>
                  <c:x val="7.0230260665781113E-2"/>
                  <c:y val="4.11551848821281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267-4A31-8979-D7A803817717}"/>
                </c:ext>
              </c:extLst>
            </c:dLbl>
            <c:dLbl>
              <c:idx val="17"/>
              <c:layout>
                <c:manualLayout>
                  <c:x val="3.1911734253231176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267-4A31-8979-D7A803817717}"/>
                </c:ext>
              </c:extLst>
            </c:dLbl>
            <c:dLbl>
              <c:idx val="18"/>
              <c:layout>
                <c:manualLayout>
                  <c:x val="-7.1940590492256498E-2"/>
                  <c:y val="4.11551848857214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267-4A31-8979-D7A803817717}"/>
                </c:ext>
              </c:extLst>
            </c:dLbl>
            <c:dLbl>
              <c:idx val="19"/>
              <c:layout>
                <c:manualLayout>
                  <c:x val="0.12607987824485378"/>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267-4A31-8979-D7A8038177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'F51-54'!$B$112:$B$131</c:f>
              <c:strCache>
                <c:ptCount val="20"/>
                <c:pt idx="0">
                  <c:v>Zapotlán del Rey</c:v>
                </c:pt>
                <c:pt idx="1">
                  <c:v>Ayotlán</c:v>
                </c:pt>
                <c:pt idx="2">
                  <c:v>Gómez Farías</c:v>
                </c:pt>
                <c:pt idx="3">
                  <c:v>Atotonilco el Alto</c:v>
                </c:pt>
                <c:pt idx="4">
                  <c:v>Puerto Vallarta</c:v>
                </c:pt>
                <c:pt idx="5">
                  <c:v>Tuxcacuesco</c:v>
                </c:pt>
                <c:pt idx="6">
                  <c:v>Tuxpan</c:v>
                </c:pt>
                <c:pt idx="7">
                  <c:v>El Arenal</c:v>
                </c:pt>
                <c:pt idx="8">
                  <c:v>Sayula</c:v>
                </c:pt>
                <c:pt idx="9">
                  <c:v>Arandas</c:v>
                </c:pt>
                <c:pt idx="10">
                  <c:v>Amatitán</c:v>
                </c:pt>
                <c:pt idx="11">
                  <c:v>Tepatitlán de Morelos</c:v>
                </c:pt>
                <c:pt idx="12">
                  <c:v>Ixtlahuacán de los Membrillos</c:v>
                </c:pt>
                <c:pt idx="13">
                  <c:v>Tlaquepaque</c:v>
                </c:pt>
                <c:pt idx="14">
                  <c:v>Tequila</c:v>
                </c:pt>
                <c:pt idx="15">
                  <c:v>Tlajomulco de Zúñiga</c:v>
                </c:pt>
                <c:pt idx="16">
                  <c:v>Lagos de Moreno</c:v>
                </c:pt>
                <c:pt idx="17">
                  <c:v>El Salto</c:v>
                </c:pt>
                <c:pt idx="18">
                  <c:v>Zapopan</c:v>
                </c:pt>
                <c:pt idx="19">
                  <c:v>Guadalajara</c:v>
                </c:pt>
              </c:strCache>
            </c:strRef>
          </c:cat>
          <c:val>
            <c:numRef>
              <c:f>'F51-54'!$I$112:$I$131</c:f>
              <c:numCache>
                <c:formatCode>#,##0_ ;\-#,##0\ </c:formatCode>
                <c:ptCount val="20"/>
                <c:pt idx="0">
                  <c:v>4</c:v>
                </c:pt>
                <c:pt idx="1">
                  <c:v>50</c:v>
                </c:pt>
                <c:pt idx="2">
                  <c:v>145</c:v>
                </c:pt>
                <c:pt idx="3">
                  <c:v>0</c:v>
                </c:pt>
                <c:pt idx="4">
                  <c:v>-50</c:v>
                </c:pt>
                <c:pt idx="5">
                  <c:v>22</c:v>
                </c:pt>
                <c:pt idx="6">
                  <c:v>152</c:v>
                </c:pt>
                <c:pt idx="7">
                  <c:v>-10</c:v>
                </c:pt>
                <c:pt idx="8">
                  <c:v>360</c:v>
                </c:pt>
                <c:pt idx="9">
                  <c:v>71</c:v>
                </c:pt>
                <c:pt idx="10">
                  <c:v>63</c:v>
                </c:pt>
                <c:pt idx="11">
                  <c:v>170</c:v>
                </c:pt>
                <c:pt idx="12">
                  <c:v>-32</c:v>
                </c:pt>
                <c:pt idx="13">
                  <c:v>-126</c:v>
                </c:pt>
                <c:pt idx="14">
                  <c:v>349</c:v>
                </c:pt>
                <c:pt idx="15">
                  <c:v>53</c:v>
                </c:pt>
                <c:pt idx="16">
                  <c:v>819</c:v>
                </c:pt>
                <c:pt idx="17">
                  <c:v>110</c:v>
                </c:pt>
                <c:pt idx="18">
                  <c:v>-664</c:v>
                </c:pt>
                <c:pt idx="19">
                  <c:v>1414</c:v>
                </c:pt>
              </c:numCache>
            </c:numRef>
          </c:val>
          <c:extLst>
            <c:ext xmlns:c16="http://schemas.microsoft.com/office/drawing/2014/chart" uri="{C3380CC4-5D6E-409C-BE32-E72D297353CC}">
              <c16:uniqueId val="{00000029-9267-4A31-8979-D7A803817717}"/>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3800"/>
          <c:min val="-1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'F55'!$C$5</c:f>
              <c:strCache>
                <c:ptCount val="1"/>
                <c:pt idx="0">
                  <c:v>trabajadores</c:v>
                </c:pt>
              </c:strCache>
            </c:strRef>
          </c:tx>
          <c:spPr>
            <a:ln w="28575" cap="rnd">
              <a:solidFill>
                <a:srgbClr val="FFC000"/>
              </a:solidFill>
              <a:round/>
            </a:ln>
            <a:effectLst/>
          </c:spPr>
          <c:marker>
            <c:symbol val="none"/>
          </c:marker>
          <c:dPt>
            <c:idx val="2"/>
            <c:bubble3D val="0"/>
            <c:extLst>
              <c:ext xmlns:c16="http://schemas.microsoft.com/office/drawing/2014/chart" uri="{C3380CC4-5D6E-409C-BE32-E72D297353CC}">
                <c16:uniqueId val="{00000028-9D73-48AE-8959-AB5ACA3B90F6}"/>
              </c:ext>
            </c:extLst>
          </c:dPt>
          <c:dPt>
            <c:idx val="3"/>
            <c:bubble3D val="0"/>
            <c:extLst>
              <c:ext xmlns:c16="http://schemas.microsoft.com/office/drawing/2014/chart" uri="{C3380CC4-5D6E-409C-BE32-E72D297353CC}">
                <c16:uniqueId val="{0000002A-9D73-48AE-8959-AB5ACA3B90F6}"/>
              </c:ext>
            </c:extLst>
          </c:dPt>
          <c:dPt>
            <c:idx val="6"/>
            <c:bubble3D val="0"/>
            <c:extLst>
              <c:ext xmlns:c16="http://schemas.microsoft.com/office/drawing/2014/chart" uri="{C3380CC4-5D6E-409C-BE32-E72D297353CC}">
                <c16:uniqueId val="{0000002C-9D73-48AE-8959-AB5ACA3B90F6}"/>
              </c:ext>
            </c:extLst>
          </c:dPt>
          <c:dPt>
            <c:idx val="7"/>
            <c:bubble3D val="0"/>
            <c:extLst>
              <c:ext xmlns:c16="http://schemas.microsoft.com/office/drawing/2014/chart" uri="{C3380CC4-5D6E-409C-BE32-E72D297353CC}">
                <c16:uniqueId val="{0000002E-9D73-48AE-8959-AB5ACA3B90F6}"/>
              </c:ext>
            </c:extLst>
          </c:dPt>
          <c:dPt>
            <c:idx val="10"/>
            <c:bubble3D val="0"/>
            <c:extLst>
              <c:ext xmlns:c16="http://schemas.microsoft.com/office/drawing/2014/chart" uri="{C3380CC4-5D6E-409C-BE32-E72D297353CC}">
                <c16:uniqueId val="{00000030-9D73-48AE-8959-AB5ACA3B90F6}"/>
              </c:ext>
            </c:extLst>
          </c:dPt>
          <c:dPt>
            <c:idx val="11"/>
            <c:bubble3D val="0"/>
            <c:extLst>
              <c:ext xmlns:c16="http://schemas.microsoft.com/office/drawing/2014/chart" uri="{C3380CC4-5D6E-409C-BE32-E72D297353CC}">
                <c16:uniqueId val="{00000032-9D73-48AE-8959-AB5ACA3B90F6}"/>
              </c:ext>
            </c:extLst>
          </c:dPt>
          <c:dPt>
            <c:idx val="14"/>
            <c:bubble3D val="0"/>
            <c:extLst>
              <c:ext xmlns:c16="http://schemas.microsoft.com/office/drawing/2014/chart" uri="{C3380CC4-5D6E-409C-BE32-E72D297353CC}">
                <c16:uniqueId val="{00000034-9D73-48AE-8959-AB5ACA3B90F6}"/>
              </c:ext>
            </c:extLst>
          </c:dPt>
          <c:dPt>
            <c:idx val="15"/>
            <c:bubble3D val="0"/>
            <c:extLst>
              <c:ext xmlns:c16="http://schemas.microsoft.com/office/drawing/2014/chart" uri="{C3380CC4-5D6E-409C-BE32-E72D297353CC}">
                <c16:uniqueId val="{00000036-9D73-48AE-8959-AB5ACA3B90F6}"/>
              </c:ext>
            </c:extLst>
          </c:dPt>
          <c:dPt>
            <c:idx val="18"/>
            <c:bubble3D val="0"/>
            <c:extLst>
              <c:ext xmlns:c16="http://schemas.microsoft.com/office/drawing/2014/chart" uri="{C3380CC4-5D6E-409C-BE32-E72D297353CC}">
                <c16:uniqueId val="{00000038-9D73-48AE-8959-AB5ACA3B90F6}"/>
              </c:ext>
            </c:extLst>
          </c:dPt>
          <c:dPt>
            <c:idx val="19"/>
            <c:bubble3D val="0"/>
            <c:extLst>
              <c:ext xmlns:c16="http://schemas.microsoft.com/office/drawing/2014/chart" uri="{C3380CC4-5D6E-409C-BE32-E72D297353CC}">
                <c16:uniqueId val="{0000003A-9D73-48AE-8959-AB5ACA3B90F6}"/>
              </c:ext>
            </c:extLst>
          </c:dPt>
          <c:dPt>
            <c:idx val="22"/>
            <c:bubble3D val="0"/>
            <c:extLst>
              <c:ext xmlns:c16="http://schemas.microsoft.com/office/drawing/2014/chart" uri="{C3380CC4-5D6E-409C-BE32-E72D297353CC}">
                <c16:uniqueId val="{0000003C-9D73-48AE-8959-AB5ACA3B90F6}"/>
              </c:ext>
            </c:extLst>
          </c:dPt>
          <c:dPt>
            <c:idx val="23"/>
            <c:bubble3D val="0"/>
            <c:extLst>
              <c:ext xmlns:c16="http://schemas.microsoft.com/office/drawing/2014/chart" uri="{C3380CC4-5D6E-409C-BE32-E72D297353CC}">
                <c16:uniqueId val="{0000003E-9D73-48AE-8959-AB5ACA3B90F6}"/>
              </c:ext>
            </c:extLst>
          </c:dPt>
          <c:dPt>
            <c:idx val="26"/>
            <c:bubble3D val="0"/>
            <c:extLst>
              <c:ext xmlns:c16="http://schemas.microsoft.com/office/drawing/2014/chart" uri="{C3380CC4-5D6E-409C-BE32-E72D297353CC}">
                <c16:uniqueId val="{00000040-9D73-48AE-8959-AB5ACA3B90F6}"/>
              </c:ext>
            </c:extLst>
          </c:dPt>
          <c:dPt>
            <c:idx val="27"/>
            <c:bubble3D val="0"/>
            <c:extLst>
              <c:ext xmlns:c16="http://schemas.microsoft.com/office/drawing/2014/chart" uri="{C3380CC4-5D6E-409C-BE32-E72D297353CC}">
                <c16:uniqueId val="{00000042-9D73-48AE-8959-AB5ACA3B90F6}"/>
              </c:ext>
            </c:extLst>
          </c:dPt>
          <c:dPt>
            <c:idx val="31"/>
            <c:bubble3D val="0"/>
            <c:extLst>
              <c:ext xmlns:c16="http://schemas.microsoft.com/office/drawing/2014/chart" uri="{C3380CC4-5D6E-409C-BE32-E72D297353CC}">
                <c16:uniqueId val="{00000044-9D73-48AE-8959-AB5ACA3B90F6}"/>
              </c:ext>
            </c:extLst>
          </c:dPt>
          <c:dPt>
            <c:idx val="86"/>
            <c:bubble3D val="0"/>
            <c:extLst>
              <c:ext xmlns:c16="http://schemas.microsoft.com/office/drawing/2014/chart" uri="{C3380CC4-5D6E-409C-BE32-E72D297353CC}">
                <c16:uniqueId val="{00000046-9D73-48AE-8959-AB5ACA3B90F6}"/>
              </c:ext>
            </c:extLst>
          </c:dPt>
          <c:dPt>
            <c:idx val="87"/>
            <c:bubble3D val="0"/>
            <c:extLst>
              <c:ext xmlns:c16="http://schemas.microsoft.com/office/drawing/2014/chart" uri="{C3380CC4-5D6E-409C-BE32-E72D297353CC}">
                <c16:uniqueId val="{00000048-9D73-48AE-8959-AB5ACA3B90F6}"/>
              </c:ext>
            </c:extLst>
          </c:dPt>
          <c:dPt>
            <c:idx val="88"/>
            <c:bubble3D val="0"/>
            <c:extLst>
              <c:ext xmlns:c16="http://schemas.microsoft.com/office/drawing/2014/chart" uri="{C3380CC4-5D6E-409C-BE32-E72D297353CC}">
                <c16:uniqueId val="{0000004A-9D73-48AE-8959-AB5ACA3B90F6}"/>
              </c:ext>
            </c:extLst>
          </c:dPt>
          <c:dPt>
            <c:idx val="89"/>
            <c:bubble3D val="0"/>
            <c:extLst>
              <c:ext xmlns:c16="http://schemas.microsoft.com/office/drawing/2014/chart" uri="{C3380CC4-5D6E-409C-BE32-E72D297353CC}">
                <c16:uniqueId val="{0000004C-9D73-48AE-8959-AB5ACA3B90F6}"/>
              </c:ext>
            </c:extLst>
          </c:dPt>
          <c:dPt>
            <c:idx val="93"/>
            <c:bubble3D val="0"/>
            <c:extLst>
              <c:ext xmlns:c16="http://schemas.microsoft.com/office/drawing/2014/chart" uri="{C3380CC4-5D6E-409C-BE32-E72D297353CC}">
                <c16:uniqueId val="{0000004E-9D73-48AE-8959-AB5ACA3B90F6}"/>
              </c:ext>
            </c:extLst>
          </c:dPt>
          <c:dPt>
            <c:idx val="94"/>
            <c:bubble3D val="0"/>
            <c:extLst>
              <c:ext xmlns:c16="http://schemas.microsoft.com/office/drawing/2014/chart" uri="{C3380CC4-5D6E-409C-BE32-E72D297353CC}">
                <c16:uniqueId val="{00000050-9D73-48AE-8959-AB5ACA3B90F6}"/>
              </c:ext>
            </c:extLst>
          </c:dPt>
          <c:cat>
            <c:multiLvlStrRef>
              <c:f>'F55'!$A$6:$B$104</c:f>
              <c:multiLvlStrCache>
                <c:ptCount val="9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 sep</c:v>
                  </c:pt>
                  <c:pt idx="93">
                    <c:v> oct</c:v>
                  </c:pt>
                  <c:pt idx="94">
                    <c:v>nov</c:v>
                  </c:pt>
                  <c:pt idx="95">
                    <c:v>dic</c:v>
                  </c:pt>
                  <c:pt idx="96">
                    <c:v>ene</c:v>
                  </c:pt>
                  <c:pt idx="97">
                    <c:v>feb</c:v>
                  </c:pt>
                  <c:pt idx="98">
                    <c:v>mar</c:v>
                  </c:pt>
                </c:lvl>
                <c:lvl>
                  <c:pt idx="0">
                    <c:v> 2015</c:v>
                  </c:pt>
                  <c:pt idx="12">
                    <c:v> 2016</c:v>
                  </c:pt>
                  <c:pt idx="24">
                    <c:v> 2017</c:v>
                  </c:pt>
                  <c:pt idx="36">
                    <c:v> 2018</c:v>
                  </c:pt>
                  <c:pt idx="48">
                    <c:v> 2019</c:v>
                  </c:pt>
                  <c:pt idx="60">
                    <c:v> 2020</c:v>
                  </c:pt>
                  <c:pt idx="72">
                    <c:v> 2021</c:v>
                  </c:pt>
                  <c:pt idx="84">
                    <c:v> 2022</c:v>
                  </c:pt>
                  <c:pt idx="96">
                    <c:v>2023</c:v>
                  </c:pt>
                </c:lvl>
              </c:multiLvlStrCache>
            </c:multiLvlStrRef>
          </c:cat>
          <c:val>
            <c:numRef>
              <c:f>'F55'!$C$6:$C$104</c:f>
              <c:numCache>
                <c:formatCode>_-* #,##0_-;\-* #,##0_-;_-* "-"??_-;_-@_-</c:formatCode>
                <c:ptCount val="99"/>
                <c:pt idx="0">
                  <c:v>105324</c:v>
                </c:pt>
                <c:pt idx="1">
                  <c:v>106367</c:v>
                </c:pt>
                <c:pt idx="2">
                  <c:v>106891</c:v>
                </c:pt>
                <c:pt idx="3">
                  <c:v>107285</c:v>
                </c:pt>
                <c:pt idx="4">
                  <c:v>106928</c:v>
                </c:pt>
                <c:pt idx="5">
                  <c:v>106609</c:v>
                </c:pt>
                <c:pt idx="6">
                  <c:v>108348</c:v>
                </c:pt>
                <c:pt idx="7">
                  <c:v>108082</c:v>
                </c:pt>
                <c:pt idx="8">
                  <c:v>108492</c:v>
                </c:pt>
                <c:pt idx="9">
                  <c:v>110258</c:v>
                </c:pt>
                <c:pt idx="10">
                  <c:v>112567</c:v>
                </c:pt>
                <c:pt idx="11">
                  <c:v>112703</c:v>
                </c:pt>
                <c:pt idx="12">
                  <c:v>112089</c:v>
                </c:pt>
                <c:pt idx="13">
                  <c:v>113118</c:v>
                </c:pt>
                <c:pt idx="14">
                  <c:v>113279</c:v>
                </c:pt>
                <c:pt idx="15">
                  <c:v>112873</c:v>
                </c:pt>
                <c:pt idx="16">
                  <c:v>112578</c:v>
                </c:pt>
                <c:pt idx="17">
                  <c:v>113340</c:v>
                </c:pt>
                <c:pt idx="18">
                  <c:v>114966</c:v>
                </c:pt>
                <c:pt idx="19">
                  <c:v>113363</c:v>
                </c:pt>
                <c:pt idx="20">
                  <c:v>113523</c:v>
                </c:pt>
                <c:pt idx="21">
                  <c:v>114143</c:v>
                </c:pt>
                <c:pt idx="22">
                  <c:v>115374</c:v>
                </c:pt>
                <c:pt idx="23">
                  <c:v>115738</c:v>
                </c:pt>
                <c:pt idx="24">
                  <c:v>116118</c:v>
                </c:pt>
                <c:pt idx="25">
                  <c:v>117662</c:v>
                </c:pt>
                <c:pt idx="26">
                  <c:v>118916</c:v>
                </c:pt>
                <c:pt idx="27">
                  <c:v>118516</c:v>
                </c:pt>
                <c:pt idx="28">
                  <c:v>117677</c:v>
                </c:pt>
                <c:pt idx="29">
                  <c:v>118993</c:v>
                </c:pt>
                <c:pt idx="30">
                  <c:v>121169</c:v>
                </c:pt>
                <c:pt idx="31">
                  <c:v>121224</c:v>
                </c:pt>
                <c:pt idx="32">
                  <c:v>121311</c:v>
                </c:pt>
                <c:pt idx="33">
                  <c:v>121963</c:v>
                </c:pt>
                <c:pt idx="34">
                  <c:v>123560</c:v>
                </c:pt>
                <c:pt idx="35">
                  <c:v>122756</c:v>
                </c:pt>
                <c:pt idx="36">
                  <c:v>122331</c:v>
                </c:pt>
                <c:pt idx="37">
                  <c:v>122603</c:v>
                </c:pt>
                <c:pt idx="38">
                  <c:v>122822</c:v>
                </c:pt>
                <c:pt idx="39">
                  <c:v>122918</c:v>
                </c:pt>
                <c:pt idx="40">
                  <c:v>122079</c:v>
                </c:pt>
                <c:pt idx="41">
                  <c:v>122022</c:v>
                </c:pt>
                <c:pt idx="42">
                  <c:v>122975</c:v>
                </c:pt>
                <c:pt idx="43">
                  <c:v>122836</c:v>
                </c:pt>
                <c:pt idx="44">
                  <c:v>123233</c:v>
                </c:pt>
                <c:pt idx="45">
                  <c:v>124543</c:v>
                </c:pt>
                <c:pt idx="46">
                  <c:v>125780</c:v>
                </c:pt>
                <c:pt idx="47">
                  <c:v>125509</c:v>
                </c:pt>
                <c:pt idx="48">
                  <c:v>125514</c:v>
                </c:pt>
                <c:pt idx="49">
                  <c:v>126770</c:v>
                </c:pt>
                <c:pt idx="50">
                  <c:v>127506</c:v>
                </c:pt>
                <c:pt idx="51">
                  <c:v>128837</c:v>
                </c:pt>
                <c:pt idx="52">
                  <c:v>128606</c:v>
                </c:pt>
                <c:pt idx="53">
                  <c:v>129478</c:v>
                </c:pt>
                <c:pt idx="54">
                  <c:v>130724</c:v>
                </c:pt>
                <c:pt idx="55">
                  <c:v>129151</c:v>
                </c:pt>
                <c:pt idx="56">
                  <c:v>129378</c:v>
                </c:pt>
                <c:pt idx="57">
                  <c:v>130695</c:v>
                </c:pt>
                <c:pt idx="58">
                  <c:v>131903</c:v>
                </c:pt>
                <c:pt idx="59">
                  <c:v>130985</c:v>
                </c:pt>
                <c:pt idx="60">
                  <c:v>130255</c:v>
                </c:pt>
                <c:pt idx="61">
                  <c:v>131946</c:v>
                </c:pt>
                <c:pt idx="62">
                  <c:v>127827</c:v>
                </c:pt>
                <c:pt idx="63">
                  <c:v>117956</c:v>
                </c:pt>
                <c:pt idx="64">
                  <c:v>113515</c:v>
                </c:pt>
                <c:pt idx="65">
                  <c:v>110253</c:v>
                </c:pt>
                <c:pt idx="66">
                  <c:v>110007</c:v>
                </c:pt>
                <c:pt idx="67">
                  <c:v>109718</c:v>
                </c:pt>
                <c:pt idx="68">
                  <c:v>109645</c:v>
                </c:pt>
                <c:pt idx="69">
                  <c:v>111091</c:v>
                </c:pt>
                <c:pt idx="70">
                  <c:v>112630</c:v>
                </c:pt>
                <c:pt idx="71">
                  <c:v>112226</c:v>
                </c:pt>
                <c:pt idx="72">
                  <c:v>110277</c:v>
                </c:pt>
                <c:pt idx="73">
                  <c:v>109926</c:v>
                </c:pt>
                <c:pt idx="74">
                  <c:v>110564</c:v>
                </c:pt>
                <c:pt idx="75">
                  <c:v>111454</c:v>
                </c:pt>
                <c:pt idx="76">
                  <c:v>112774</c:v>
                </c:pt>
                <c:pt idx="77">
                  <c:v>117956</c:v>
                </c:pt>
                <c:pt idx="78">
                  <c:v>123830</c:v>
                </c:pt>
                <c:pt idx="79">
                  <c:v>122663</c:v>
                </c:pt>
                <c:pt idx="80">
                  <c:v>121731</c:v>
                </c:pt>
                <c:pt idx="81">
                  <c:v>123708</c:v>
                </c:pt>
                <c:pt idx="82">
                  <c:v>126082</c:v>
                </c:pt>
                <c:pt idx="83">
                  <c:v>126998</c:v>
                </c:pt>
                <c:pt idx="84">
                  <c:v>127062</c:v>
                </c:pt>
                <c:pt idx="85">
                  <c:v>128939</c:v>
                </c:pt>
                <c:pt idx="86">
                  <c:v>129615</c:v>
                </c:pt>
                <c:pt idx="87">
                  <c:v>130420</c:v>
                </c:pt>
                <c:pt idx="88">
                  <c:v>131075</c:v>
                </c:pt>
                <c:pt idx="89">
                  <c:v>132748</c:v>
                </c:pt>
                <c:pt idx="90">
                  <c:v>133487</c:v>
                </c:pt>
                <c:pt idx="91">
                  <c:v>133842</c:v>
                </c:pt>
                <c:pt idx="92">
                  <c:v>135056</c:v>
                </c:pt>
                <c:pt idx="93">
                  <c:v>137270</c:v>
                </c:pt>
                <c:pt idx="94">
                  <c:v>139180</c:v>
                </c:pt>
                <c:pt idx="95">
                  <c:v>138762</c:v>
                </c:pt>
                <c:pt idx="96">
                  <c:v>138891</c:v>
                </c:pt>
                <c:pt idx="97">
                  <c:v>140132</c:v>
                </c:pt>
                <c:pt idx="98">
                  <c:v>141747</c:v>
                </c:pt>
              </c:numCache>
            </c:numRef>
          </c:val>
          <c:smooth val="0"/>
          <c:extLst>
            <c:ext xmlns:c16="http://schemas.microsoft.com/office/drawing/2014/chart" uri="{C3380CC4-5D6E-409C-BE32-E72D297353CC}">
              <c16:uniqueId val="{00000051-9D73-48AE-8959-AB5ACA3B90F6}"/>
            </c:ext>
          </c:extLst>
        </c:ser>
        <c:dLbls>
          <c:showLegendKey val="0"/>
          <c:showVal val="0"/>
          <c:showCatName val="0"/>
          <c:showSerName val="0"/>
          <c:showPercent val="0"/>
          <c:showBubbleSize val="0"/>
        </c:dLbls>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min val="80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'F56-57'!$F$5</c:f>
              <c:strCache>
                <c:ptCount val="1"/>
                <c:pt idx="0">
                  <c:v>Variación absoluta mensual</c:v>
                </c:pt>
              </c:strCache>
            </c:strRef>
          </c:tx>
          <c:spPr>
            <a:solidFill>
              <a:srgbClr val="FBBB27"/>
            </a:solidFill>
            <a:ln w="28575" cap="rnd">
              <a:noFill/>
              <a:round/>
            </a:ln>
            <a:effectLst/>
          </c:spPr>
          <c:invertIfNegative val="0"/>
          <c:cat>
            <c:multiLvlStrRef>
              <c:f>'F56-57'!$A$18:$B$104</c:f>
              <c:multiLvlStrCache>
                <c:ptCount val="87"/>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lvl>
                <c:lvl>
                  <c:pt idx="0">
                    <c:v> 2016</c:v>
                  </c:pt>
                  <c:pt idx="12">
                    <c:v> 2017</c:v>
                  </c:pt>
                  <c:pt idx="24">
                    <c:v> 2018</c:v>
                  </c:pt>
                  <c:pt idx="36">
                    <c:v> 2019</c:v>
                  </c:pt>
                  <c:pt idx="48">
                    <c:v> 2020</c:v>
                  </c:pt>
                  <c:pt idx="60">
                    <c:v> 2021</c:v>
                  </c:pt>
                  <c:pt idx="72">
                    <c:v> 2022</c:v>
                  </c:pt>
                  <c:pt idx="84">
                    <c:v>2023</c:v>
                  </c:pt>
                </c:lvl>
              </c:multiLvlStrCache>
            </c:multiLvlStrRef>
          </c:cat>
          <c:val>
            <c:numRef>
              <c:f>'F56-57'!$F$18:$F$104</c:f>
              <c:numCache>
                <c:formatCode>_-* #,##0_-;\-* #,##0_-;_-* "-"??_-;_-@_-</c:formatCode>
                <c:ptCount val="87"/>
                <c:pt idx="0">
                  <c:v>-614</c:v>
                </c:pt>
                <c:pt idx="1">
                  <c:v>1029</c:v>
                </c:pt>
                <c:pt idx="2">
                  <c:v>161</c:v>
                </c:pt>
                <c:pt idx="3">
                  <c:v>-406</c:v>
                </c:pt>
                <c:pt idx="4">
                  <c:v>-295</c:v>
                </c:pt>
                <c:pt idx="5">
                  <c:v>762</c:v>
                </c:pt>
                <c:pt idx="6">
                  <c:v>1626</c:v>
                </c:pt>
                <c:pt idx="7">
                  <c:v>-1603</c:v>
                </c:pt>
                <c:pt idx="8">
                  <c:v>160</c:v>
                </c:pt>
                <c:pt idx="9">
                  <c:v>620</c:v>
                </c:pt>
                <c:pt idx="10">
                  <c:v>1231</c:v>
                </c:pt>
                <c:pt idx="11">
                  <c:v>364</c:v>
                </c:pt>
                <c:pt idx="12">
                  <c:v>380</c:v>
                </c:pt>
                <c:pt idx="13">
                  <c:v>1544</c:v>
                </c:pt>
                <c:pt idx="14">
                  <c:v>1254</c:v>
                </c:pt>
                <c:pt idx="15">
                  <c:v>-400</c:v>
                </c:pt>
                <c:pt idx="16">
                  <c:v>-839</c:v>
                </c:pt>
                <c:pt idx="17">
                  <c:v>1316</c:v>
                </c:pt>
                <c:pt idx="18">
                  <c:v>2176</c:v>
                </c:pt>
                <c:pt idx="19">
                  <c:v>55</c:v>
                </c:pt>
                <c:pt idx="20">
                  <c:v>87</c:v>
                </c:pt>
                <c:pt idx="21">
                  <c:v>652</c:v>
                </c:pt>
                <c:pt idx="22">
                  <c:v>1597</c:v>
                </c:pt>
                <c:pt idx="23">
                  <c:v>-804</c:v>
                </c:pt>
                <c:pt idx="24">
                  <c:v>-425</c:v>
                </c:pt>
                <c:pt idx="25">
                  <c:v>272</c:v>
                </c:pt>
                <c:pt idx="26">
                  <c:v>219</c:v>
                </c:pt>
                <c:pt idx="27">
                  <c:v>96</c:v>
                </c:pt>
                <c:pt idx="28">
                  <c:v>-839</c:v>
                </c:pt>
                <c:pt idx="29">
                  <c:v>-57</c:v>
                </c:pt>
                <c:pt idx="30">
                  <c:v>953</c:v>
                </c:pt>
                <c:pt idx="31">
                  <c:v>-139</c:v>
                </c:pt>
                <c:pt idx="32">
                  <c:v>397</c:v>
                </c:pt>
                <c:pt idx="33">
                  <c:v>1310</c:v>
                </c:pt>
                <c:pt idx="34">
                  <c:v>1237</c:v>
                </c:pt>
                <c:pt idx="35">
                  <c:v>-271</c:v>
                </c:pt>
                <c:pt idx="36">
                  <c:v>5</c:v>
                </c:pt>
                <c:pt idx="37">
                  <c:v>1256</c:v>
                </c:pt>
                <c:pt idx="38">
                  <c:v>736</c:v>
                </c:pt>
                <c:pt idx="39">
                  <c:v>1331</c:v>
                </c:pt>
                <c:pt idx="40">
                  <c:v>-231</c:v>
                </c:pt>
                <c:pt idx="41">
                  <c:v>872</c:v>
                </c:pt>
                <c:pt idx="42">
                  <c:v>1246</c:v>
                </c:pt>
                <c:pt idx="43">
                  <c:v>-1573</c:v>
                </c:pt>
                <c:pt idx="44">
                  <c:v>227</c:v>
                </c:pt>
                <c:pt idx="45">
                  <c:v>1317</c:v>
                </c:pt>
                <c:pt idx="46">
                  <c:v>1208</c:v>
                </c:pt>
                <c:pt idx="47">
                  <c:v>-918</c:v>
                </c:pt>
                <c:pt idx="48">
                  <c:v>-730</c:v>
                </c:pt>
                <c:pt idx="49">
                  <c:v>1691</c:v>
                </c:pt>
                <c:pt idx="50">
                  <c:v>-4119</c:v>
                </c:pt>
                <c:pt idx="51">
                  <c:v>-9871</c:v>
                </c:pt>
                <c:pt idx="52">
                  <c:v>-4441</c:v>
                </c:pt>
                <c:pt idx="53">
                  <c:v>-3262</c:v>
                </c:pt>
                <c:pt idx="54">
                  <c:v>-246</c:v>
                </c:pt>
                <c:pt idx="55">
                  <c:v>-289</c:v>
                </c:pt>
                <c:pt idx="56">
                  <c:v>-73</c:v>
                </c:pt>
                <c:pt idx="57">
                  <c:v>1446</c:v>
                </c:pt>
                <c:pt idx="58">
                  <c:v>1539</c:v>
                </c:pt>
                <c:pt idx="59">
                  <c:v>-404</c:v>
                </c:pt>
                <c:pt idx="60">
                  <c:v>-1949</c:v>
                </c:pt>
                <c:pt idx="61">
                  <c:v>-351</c:v>
                </c:pt>
                <c:pt idx="62">
                  <c:v>638</c:v>
                </c:pt>
                <c:pt idx="63">
                  <c:v>890</c:v>
                </c:pt>
                <c:pt idx="64">
                  <c:v>1320</c:v>
                </c:pt>
                <c:pt idx="65">
                  <c:v>5182</c:v>
                </c:pt>
                <c:pt idx="66">
                  <c:v>5874</c:v>
                </c:pt>
                <c:pt idx="67">
                  <c:v>-1167</c:v>
                </c:pt>
                <c:pt idx="68">
                  <c:v>-932</c:v>
                </c:pt>
                <c:pt idx="69">
                  <c:v>1977</c:v>
                </c:pt>
                <c:pt idx="70">
                  <c:v>2374</c:v>
                </c:pt>
                <c:pt idx="71">
                  <c:v>916</c:v>
                </c:pt>
                <c:pt idx="72">
                  <c:v>64</c:v>
                </c:pt>
                <c:pt idx="73">
                  <c:v>1877</c:v>
                </c:pt>
                <c:pt idx="74">
                  <c:v>676</c:v>
                </c:pt>
                <c:pt idx="75">
                  <c:v>805</c:v>
                </c:pt>
                <c:pt idx="76" formatCode="General">
                  <c:v>655</c:v>
                </c:pt>
                <c:pt idx="77" formatCode="General">
                  <c:v>1673</c:v>
                </c:pt>
                <c:pt idx="78">
                  <c:v>739</c:v>
                </c:pt>
                <c:pt idx="79">
                  <c:v>355</c:v>
                </c:pt>
                <c:pt idx="80">
                  <c:v>1214</c:v>
                </c:pt>
                <c:pt idx="81">
                  <c:v>2214</c:v>
                </c:pt>
                <c:pt idx="82">
                  <c:v>1910</c:v>
                </c:pt>
                <c:pt idx="83">
                  <c:v>-418</c:v>
                </c:pt>
                <c:pt idx="84">
                  <c:v>129</c:v>
                </c:pt>
                <c:pt idx="85">
                  <c:v>1241</c:v>
                </c:pt>
                <c:pt idx="86">
                  <c:v>1615</c:v>
                </c:pt>
              </c:numCache>
            </c:numRef>
          </c:val>
          <c:extLst>
            <c:ext xmlns:c16="http://schemas.microsoft.com/office/drawing/2014/chart" uri="{C3380CC4-5D6E-409C-BE32-E72D297353CC}">
              <c16:uniqueId val="{00000000-1B03-4C34-ACBD-446FF4421EF0}"/>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'F56-57'!$G$5</c:f>
              <c:strCache>
                <c:ptCount val="1"/>
                <c:pt idx="0">
                  <c:v>Variación porcentual mensual</c:v>
                </c:pt>
              </c:strCache>
            </c:strRef>
          </c:tx>
          <c:spPr>
            <a:ln w="12700" cap="rnd">
              <a:solidFill>
                <a:srgbClr val="7C878E"/>
              </a:solidFill>
              <a:round/>
            </a:ln>
            <a:effectLst/>
          </c:spPr>
          <c:marker>
            <c:symbol val="none"/>
          </c:marker>
          <c:cat>
            <c:multiLvlStrRef>
              <c:f>'F56-57'!$A$18:$B$104</c:f>
              <c:multiLvlStrCache>
                <c:ptCount val="87"/>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lvl>
                <c:lvl>
                  <c:pt idx="0">
                    <c:v> 2016</c:v>
                  </c:pt>
                  <c:pt idx="12">
                    <c:v> 2017</c:v>
                  </c:pt>
                  <c:pt idx="24">
                    <c:v> 2018</c:v>
                  </c:pt>
                  <c:pt idx="36">
                    <c:v> 2019</c:v>
                  </c:pt>
                  <c:pt idx="48">
                    <c:v> 2020</c:v>
                  </c:pt>
                  <c:pt idx="60">
                    <c:v> 2021</c:v>
                  </c:pt>
                  <c:pt idx="72">
                    <c:v> 2022</c:v>
                  </c:pt>
                  <c:pt idx="84">
                    <c:v>2023</c:v>
                  </c:pt>
                </c:lvl>
              </c:multiLvlStrCache>
            </c:multiLvlStrRef>
          </c:cat>
          <c:val>
            <c:numRef>
              <c:f>'F56-57'!$G$18:$G$104</c:f>
              <c:numCache>
                <c:formatCode>0.0%</c:formatCode>
                <c:ptCount val="87"/>
                <c:pt idx="0">
                  <c:v>-5.4479472596115457E-3</c:v>
                </c:pt>
                <c:pt idx="1">
                  <c:v>9.1802050156572015E-3</c:v>
                </c:pt>
                <c:pt idx="2">
                  <c:v>1.4232924910270691E-3</c:v>
                </c:pt>
                <c:pt idx="3">
                  <c:v>-3.5840711870690949E-3</c:v>
                </c:pt>
                <c:pt idx="4">
                  <c:v>-2.6135568293568878E-3</c:v>
                </c:pt>
                <c:pt idx="5">
                  <c:v>6.768640409316207E-3</c:v>
                </c:pt>
                <c:pt idx="6">
                  <c:v>1.4346214928533616E-2</c:v>
                </c:pt>
                <c:pt idx="7">
                  <c:v>-1.3943252787780734E-2</c:v>
                </c:pt>
                <c:pt idx="8">
                  <c:v>1.4113952524192196E-3</c:v>
                </c:pt>
                <c:pt idx="9">
                  <c:v>5.4614483408648466E-3</c:v>
                </c:pt>
                <c:pt idx="10">
                  <c:v>1.0784717415873071E-2</c:v>
                </c:pt>
                <c:pt idx="11">
                  <c:v>3.1549569227035555E-3</c:v>
                </c:pt>
                <c:pt idx="12">
                  <c:v>3.283277748017073E-3</c:v>
                </c:pt>
                <c:pt idx="13">
                  <c:v>1.3296818753337122E-2</c:v>
                </c:pt>
                <c:pt idx="14">
                  <c:v>1.065764647889718E-2</c:v>
                </c:pt>
                <c:pt idx="15">
                  <c:v>-3.3637189276464058E-3</c:v>
                </c:pt>
                <c:pt idx="16">
                  <c:v>-7.0792129332748321E-3</c:v>
                </c:pt>
                <c:pt idx="17">
                  <c:v>1.1183153887335673E-2</c:v>
                </c:pt>
                <c:pt idx="18">
                  <c:v>1.8286789979242477E-2</c:v>
                </c:pt>
                <c:pt idx="19">
                  <c:v>4.5391147900865732E-4</c:v>
                </c:pt>
                <c:pt idx="20">
                  <c:v>7.1767966739259554E-4</c:v>
                </c:pt>
                <c:pt idx="21">
                  <c:v>5.3746156572775762E-3</c:v>
                </c:pt>
                <c:pt idx="22">
                  <c:v>1.3094135106548707E-2</c:v>
                </c:pt>
                <c:pt idx="23">
                  <c:v>-6.5069601812884426E-3</c:v>
                </c:pt>
                <c:pt idx="24">
                  <c:v>-3.4621525628075207E-3</c:v>
                </c:pt>
                <c:pt idx="25">
                  <c:v>2.223475652124155E-3</c:v>
                </c:pt>
                <c:pt idx="26">
                  <c:v>1.7862531911943427E-3</c:v>
                </c:pt>
                <c:pt idx="27">
                  <c:v>7.8161892820504471E-4</c:v>
                </c:pt>
                <c:pt idx="28">
                  <c:v>-6.8256886704957777E-3</c:v>
                </c:pt>
                <c:pt idx="29">
                  <c:v>-4.6691077089425697E-4</c:v>
                </c:pt>
                <c:pt idx="30">
                  <c:v>7.8100670370916721E-3</c:v>
                </c:pt>
                <c:pt idx="31">
                  <c:v>-1.1303110388290302E-3</c:v>
                </c:pt>
                <c:pt idx="32">
                  <c:v>3.2319515451496306E-3</c:v>
                </c:pt>
                <c:pt idx="33">
                  <c:v>1.0630269489503623E-2</c:v>
                </c:pt>
                <c:pt idx="34">
                  <c:v>9.9323125346265952E-3</c:v>
                </c:pt>
                <c:pt idx="35">
                  <c:v>-2.1545555732230878E-3</c:v>
                </c:pt>
                <c:pt idx="36">
                  <c:v>3.9837780557569573E-5</c:v>
                </c:pt>
                <c:pt idx="37">
                  <c:v>1.0006851825294389E-2</c:v>
                </c:pt>
                <c:pt idx="38">
                  <c:v>5.8057900134101132E-3</c:v>
                </c:pt>
                <c:pt idx="39">
                  <c:v>1.0438724452182642E-2</c:v>
                </c:pt>
                <c:pt idx="40">
                  <c:v>-1.792963201564768E-3</c:v>
                </c:pt>
                <c:pt idx="41">
                  <c:v>6.7803990482559135E-3</c:v>
                </c:pt>
                <c:pt idx="42">
                  <c:v>9.6232564605570059E-3</c:v>
                </c:pt>
                <c:pt idx="43">
                  <c:v>-1.2032985526758667E-2</c:v>
                </c:pt>
                <c:pt idx="44">
                  <c:v>1.7576325386563015E-3</c:v>
                </c:pt>
                <c:pt idx="45">
                  <c:v>1.0179474099151323E-2</c:v>
                </c:pt>
                <c:pt idx="46">
                  <c:v>9.2428937602815724E-3</c:v>
                </c:pt>
                <c:pt idx="47">
                  <c:v>-6.9596597499677797E-3</c:v>
                </c:pt>
                <c:pt idx="48">
                  <c:v>-5.5731572317440931E-3</c:v>
                </c:pt>
                <c:pt idx="49">
                  <c:v>1.298222716978235E-2</c:v>
                </c:pt>
                <c:pt idx="50">
                  <c:v>-3.1217316174798782E-2</c:v>
                </c:pt>
                <c:pt idx="51">
                  <c:v>-7.7221557260985549E-2</c:v>
                </c:pt>
                <c:pt idx="52">
                  <c:v>-3.7649632066194177E-2</c:v>
                </c:pt>
                <c:pt idx="53">
                  <c:v>-2.8736290358102455E-2</c:v>
                </c:pt>
                <c:pt idx="54">
                  <c:v>-2.2312318032162389E-3</c:v>
                </c:pt>
                <c:pt idx="55">
                  <c:v>-2.6271055478287743E-3</c:v>
                </c:pt>
                <c:pt idx="56">
                  <c:v>-6.6534205873238666E-4</c:v>
                </c:pt>
                <c:pt idx="57">
                  <c:v>1.3188015869396689E-2</c:v>
                </c:pt>
                <c:pt idx="58">
                  <c:v>1.3853507484854758E-2</c:v>
                </c:pt>
                <c:pt idx="59">
                  <c:v>-3.5869661724229778E-3</c:v>
                </c:pt>
                <c:pt idx="60">
                  <c:v>-1.7366742109671554E-2</c:v>
                </c:pt>
                <c:pt idx="61">
                  <c:v>-3.1828939851464948E-3</c:v>
                </c:pt>
                <c:pt idx="62">
                  <c:v>5.8039044448083259E-3</c:v>
                </c:pt>
                <c:pt idx="63">
                  <c:v>8.0496364096812704E-3</c:v>
                </c:pt>
                <c:pt idx="64">
                  <c:v>1.1843451109874926E-2</c:v>
                </c:pt>
                <c:pt idx="65">
                  <c:v>4.5950307695036087E-2</c:v>
                </c:pt>
                <c:pt idx="66">
                  <c:v>4.9798229848418057E-2</c:v>
                </c:pt>
                <c:pt idx="67">
                  <c:v>-9.4242106113219745E-3</c:v>
                </c:pt>
                <c:pt idx="68">
                  <c:v>-7.5980532026772539E-3</c:v>
                </c:pt>
                <c:pt idx="69">
                  <c:v>1.6240727505729847E-2</c:v>
                </c:pt>
                <c:pt idx="70">
                  <c:v>1.9190351472823098E-2</c:v>
                </c:pt>
                <c:pt idx="71">
                  <c:v>7.2651131803112261E-3</c:v>
                </c:pt>
                <c:pt idx="72">
                  <c:v>5.0394494401486637E-4</c:v>
                </c:pt>
                <c:pt idx="73">
                  <c:v>1.4772315877288254E-2</c:v>
                </c:pt>
                <c:pt idx="74">
                  <c:v>5.242789225913029E-3</c:v>
                </c:pt>
                <c:pt idx="75">
                  <c:v>6.2107009219611927E-3</c:v>
                </c:pt>
                <c:pt idx="76">
                  <c:v>5.0222358533967186E-3</c:v>
                </c:pt>
                <c:pt idx="77">
                  <c:v>1.2763684913217624E-2</c:v>
                </c:pt>
                <c:pt idx="78">
                  <c:v>5.5669388616024218E-3</c:v>
                </c:pt>
                <c:pt idx="79">
                  <c:v>2.659435001161059E-3</c:v>
                </c:pt>
                <c:pt idx="80">
                  <c:v>9.0703964375906665E-3</c:v>
                </c:pt>
                <c:pt idx="81">
                  <c:v>1.6393199857836827E-2</c:v>
                </c:pt>
                <c:pt idx="82">
                  <c:v>1.391418372550457E-2</c:v>
                </c:pt>
                <c:pt idx="83">
                  <c:v>-3.0033050725678523E-3</c:v>
                </c:pt>
                <c:pt idx="84">
                  <c:v>9.2964932762562569E-4</c:v>
                </c:pt>
                <c:pt idx="85">
                  <c:v>8.9350641870242775E-3</c:v>
                </c:pt>
                <c:pt idx="86">
                  <c:v>1.1524848000456611E-2</c:v>
                </c:pt>
              </c:numCache>
            </c:numRef>
          </c:val>
          <c:smooth val="0"/>
          <c:extLst>
            <c:ext xmlns:c16="http://schemas.microsoft.com/office/drawing/2014/chart" uri="{C3380CC4-5D6E-409C-BE32-E72D297353CC}">
              <c16:uniqueId val="{00000001-1B03-4C34-ACBD-446FF4421EF0}"/>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800" b="0"/>
                </a:pPr>
                <a:r>
                  <a:rPr lang="es-MX" sz="800"/>
                  <a:t>Variación absoluta mensual</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a:pPr>
                <a:r>
                  <a:rPr lang="es-MX" sz="800"/>
                  <a:t>Variación porcentual anual</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'F56-57'!$D$5</c:f>
              <c:strCache>
                <c:ptCount val="1"/>
                <c:pt idx="0">
                  <c:v>Variación absoluta anual</c:v>
                </c:pt>
              </c:strCache>
            </c:strRef>
          </c:tx>
          <c:spPr>
            <a:solidFill>
              <a:srgbClr val="FBBB27"/>
            </a:solidFill>
            <a:ln>
              <a:solidFill>
                <a:srgbClr val="FFC000"/>
              </a:solidFill>
            </a:ln>
            <a:effectLst/>
          </c:spPr>
          <c:invertIfNegative val="0"/>
          <c:cat>
            <c:multiLvlStrRef>
              <c:f>'F56-57'!$A$18:$B$104</c:f>
              <c:multiLvlStrCache>
                <c:ptCount val="87"/>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lvl>
                <c:lvl>
                  <c:pt idx="0">
                    <c:v> 2016</c:v>
                  </c:pt>
                  <c:pt idx="12">
                    <c:v> 2017</c:v>
                  </c:pt>
                  <c:pt idx="24">
                    <c:v> 2018</c:v>
                  </c:pt>
                  <c:pt idx="36">
                    <c:v> 2019</c:v>
                  </c:pt>
                  <c:pt idx="48">
                    <c:v> 2020</c:v>
                  </c:pt>
                  <c:pt idx="60">
                    <c:v> 2021</c:v>
                  </c:pt>
                  <c:pt idx="72">
                    <c:v> 2022</c:v>
                  </c:pt>
                  <c:pt idx="84">
                    <c:v>2023</c:v>
                  </c:pt>
                </c:lvl>
              </c:multiLvlStrCache>
            </c:multiLvlStrRef>
          </c:cat>
          <c:val>
            <c:numRef>
              <c:f>'F56-57'!$D$18:$D$104</c:f>
              <c:numCache>
                <c:formatCode>_-* #,##0_-;\-* #,##0_-;_-* "-"??_-;_-@_-</c:formatCode>
                <c:ptCount val="87"/>
                <c:pt idx="0">
                  <c:v>6765</c:v>
                </c:pt>
                <c:pt idx="1">
                  <c:v>6751</c:v>
                </c:pt>
                <c:pt idx="2">
                  <c:v>6388</c:v>
                </c:pt>
                <c:pt idx="3">
                  <c:v>5588</c:v>
                </c:pt>
                <c:pt idx="4">
                  <c:v>5650</c:v>
                </c:pt>
                <c:pt idx="5">
                  <c:v>6731</c:v>
                </c:pt>
                <c:pt idx="6">
                  <c:v>6618</c:v>
                </c:pt>
                <c:pt idx="7">
                  <c:v>5281</c:v>
                </c:pt>
                <c:pt idx="8">
                  <c:v>5031</c:v>
                </c:pt>
                <c:pt idx="9">
                  <c:v>3885</c:v>
                </c:pt>
                <c:pt idx="10">
                  <c:v>2807</c:v>
                </c:pt>
                <c:pt idx="11">
                  <c:v>3035</c:v>
                </c:pt>
                <c:pt idx="12">
                  <c:v>4029</c:v>
                </c:pt>
                <c:pt idx="13">
                  <c:v>4544</c:v>
                </c:pt>
                <c:pt idx="14">
                  <c:v>5637</c:v>
                </c:pt>
                <c:pt idx="15">
                  <c:v>5643</c:v>
                </c:pt>
                <c:pt idx="16">
                  <c:v>5099</c:v>
                </c:pt>
                <c:pt idx="17">
                  <c:v>5653</c:v>
                </c:pt>
                <c:pt idx="18">
                  <c:v>6203</c:v>
                </c:pt>
                <c:pt idx="19">
                  <c:v>7861</c:v>
                </c:pt>
                <c:pt idx="20">
                  <c:v>7788</c:v>
                </c:pt>
                <c:pt idx="21">
                  <c:v>7820</c:v>
                </c:pt>
                <c:pt idx="22">
                  <c:v>8186</c:v>
                </c:pt>
                <c:pt idx="23">
                  <c:v>7018</c:v>
                </c:pt>
                <c:pt idx="24">
                  <c:v>6213</c:v>
                </c:pt>
                <c:pt idx="25">
                  <c:v>4941</c:v>
                </c:pt>
                <c:pt idx="26">
                  <c:v>3906</c:v>
                </c:pt>
                <c:pt idx="27">
                  <c:v>4402</c:v>
                </c:pt>
                <c:pt idx="28">
                  <c:v>4402</c:v>
                </c:pt>
                <c:pt idx="29">
                  <c:v>3029</c:v>
                </c:pt>
                <c:pt idx="30">
                  <c:v>1806</c:v>
                </c:pt>
                <c:pt idx="31">
                  <c:v>1612</c:v>
                </c:pt>
                <c:pt idx="32">
                  <c:v>1922</c:v>
                </c:pt>
                <c:pt idx="33">
                  <c:v>2580</c:v>
                </c:pt>
                <c:pt idx="34">
                  <c:v>2220</c:v>
                </c:pt>
                <c:pt idx="35">
                  <c:v>2753</c:v>
                </c:pt>
                <c:pt idx="36">
                  <c:v>3183</c:v>
                </c:pt>
                <c:pt idx="37">
                  <c:v>4167</c:v>
                </c:pt>
                <c:pt idx="38">
                  <c:v>4684</c:v>
                </c:pt>
                <c:pt idx="39">
                  <c:v>5919</c:v>
                </c:pt>
                <c:pt idx="40">
                  <c:v>6527</c:v>
                </c:pt>
                <c:pt idx="41">
                  <c:v>7456</c:v>
                </c:pt>
                <c:pt idx="42">
                  <c:v>7749</c:v>
                </c:pt>
                <c:pt idx="43">
                  <c:v>6315</c:v>
                </c:pt>
                <c:pt idx="44">
                  <c:v>6145</c:v>
                </c:pt>
                <c:pt idx="45">
                  <c:v>6152</c:v>
                </c:pt>
                <c:pt idx="46">
                  <c:v>6123</c:v>
                </c:pt>
                <c:pt idx="47">
                  <c:v>5476</c:v>
                </c:pt>
                <c:pt idx="48">
                  <c:v>4741</c:v>
                </c:pt>
                <c:pt idx="49">
                  <c:v>5176</c:v>
                </c:pt>
                <c:pt idx="50">
                  <c:v>321</c:v>
                </c:pt>
                <c:pt idx="51">
                  <c:v>-10881</c:v>
                </c:pt>
                <c:pt idx="52">
                  <c:v>-15091</c:v>
                </c:pt>
                <c:pt idx="53">
                  <c:v>-19225</c:v>
                </c:pt>
                <c:pt idx="54">
                  <c:v>-20717</c:v>
                </c:pt>
                <c:pt idx="55">
                  <c:v>-19433</c:v>
                </c:pt>
                <c:pt idx="56">
                  <c:v>-19733</c:v>
                </c:pt>
                <c:pt idx="57">
                  <c:v>-19604</c:v>
                </c:pt>
                <c:pt idx="58">
                  <c:v>-19273</c:v>
                </c:pt>
                <c:pt idx="59">
                  <c:v>-18759</c:v>
                </c:pt>
                <c:pt idx="60">
                  <c:v>-19978</c:v>
                </c:pt>
                <c:pt idx="61">
                  <c:v>-22020</c:v>
                </c:pt>
                <c:pt idx="62">
                  <c:v>-17263</c:v>
                </c:pt>
                <c:pt idx="63">
                  <c:v>-6502</c:v>
                </c:pt>
                <c:pt idx="64">
                  <c:v>-741</c:v>
                </c:pt>
                <c:pt idx="65">
                  <c:v>7703</c:v>
                </c:pt>
                <c:pt idx="66">
                  <c:v>13823</c:v>
                </c:pt>
                <c:pt idx="67">
                  <c:v>12945</c:v>
                </c:pt>
                <c:pt idx="68">
                  <c:v>12086</c:v>
                </c:pt>
                <c:pt idx="69">
                  <c:v>12617</c:v>
                </c:pt>
                <c:pt idx="70">
                  <c:v>13452</c:v>
                </c:pt>
                <c:pt idx="71">
                  <c:v>14772</c:v>
                </c:pt>
                <c:pt idx="72">
                  <c:v>16785</c:v>
                </c:pt>
                <c:pt idx="73">
                  <c:v>19013</c:v>
                </c:pt>
                <c:pt idx="74">
                  <c:v>19051</c:v>
                </c:pt>
                <c:pt idx="75">
                  <c:v>18966</c:v>
                </c:pt>
                <c:pt idx="76" formatCode="General">
                  <c:v>18301</c:v>
                </c:pt>
                <c:pt idx="77" formatCode="General">
                  <c:v>14792</c:v>
                </c:pt>
                <c:pt idx="78">
                  <c:v>9657</c:v>
                </c:pt>
                <c:pt idx="79">
                  <c:v>11179</c:v>
                </c:pt>
                <c:pt idx="80">
                  <c:v>13325</c:v>
                </c:pt>
                <c:pt idx="81">
                  <c:v>13562</c:v>
                </c:pt>
                <c:pt idx="82">
                  <c:v>13098</c:v>
                </c:pt>
                <c:pt idx="83">
                  <c:v>11764</c:v>
                </c:pt>
                <c:pt idx="84">
                  <c:v>11829</c:v>
                </c:pt>
                <c:pt idx="85">
                  <c:v>11193</c:v>
                </c:pt>
                <c:pt idx="86">
                  <c:v>12132</c:v>
                </c:pt>
              </c:numCache>
            </c:numRef>
          </c:val>
          <c:extLst>
            <c:ext xmlns:c16="http://schemas.microsoft.com/office/drawing/2014/chart" uri="{C3380CC4-5D6E-409C-BE32-E72D297353CC}">
              <c16:uniqueId val="{00000000-9150-4616-BB3B-9792AFFFF48D}"/>
            </c:ext>
          </c:extLst>
        </c:ser>
        <c:dLbls>
          <c:showLegendKey val="0"/>
          <c:showVal val="0"/>
          <c:showCatName val="0"/>
          <c:showSerName val="0"/>
          <c:showPercent val="0"/>
          <c:showBubbleSize val="0"/>
        </c:dLbls>
        <c:gapWidth val="219"/>
        <c:overlap val="-27"/>
        <c:axId val="322349855"/>
        <c:axId val="111147967"/>
      </c:barChart>
      <c:lineChart>
        <c:grouping val="standard"/>
        <c:varyColors val="0"/>
        <c:ser>
          <c:idx val="1"/>
          <c:order val="1"/>
          <c:tx>
            <c:strRef>
              <c:f>'F56-57'!$E$5</c:f>
              <c:strCache>
                <c:ptCount val="1"/>
                <c:pt idx="0">
                  <c:v>Variación porcentual anual</c:v>
                </c:pt>
              </c:strCache>
            </c:strRef>
          </c:tx>
          <c:spPr>
            <a:ln w="15875" cap="rnd">
              <a:solidFill>
                <a:schemeClr val="bg1">
                  <a:lumMod val="50000"/>
                </a:schemeClr>
              </a:solidFill>
              <a:round/>
            </a:ln>
            <a:effectLst/>
          </c:spPr>
          <c:marker>
            <c:symbol val="none"/>
          </c:marker>
          <c:cat>
            <c:multiLvlStrRef>
              <c:f>'F56-57'!$A$18:$B$104</c:f>
              <c:multiLvlStrCache>
                <c:ptCount val="87"/>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lvl>
                <c:lvl>
                  <c:pt idx="0">
                    <c:v> 2016</c:v>
                  </c:pt>
                  <c:pt idx="12">
                    <c:v> 2017</c:v>
                  </c:pt>
                  <c:pt idx="24">
                    <c:v> 2018</c:v>
                  </c:pt>
                  <c:pt idx="36">
                    <c:v> 2019</c:v>
                  </c:pt>
                  <c:pt idx="48">
                    <c:v> 2020</c:v>
                  </c:pt>
                  <c:pt idx="60">
                    <c:v> 2021</c:v>
                  </c:pt>
                  <c:pt idx="72">
                    <c:v> 2022</c:v>
                  </c:pt>
                  <c:pt idx="84">
                    <c:v>2023</c:v>
                  </c:pt>
                </c:lvl>
              </c:multiLvlStrCache>
            </c:multiLvlStrRef>
          </c:cat>
          <c:val>
            <c:numRef>
              <c:f>'F56-57'!$E$18:$E$104</c:f>
              <c:numCache>
                <c:formatCode>0.0%</c:formatCode>
                <c:ptCount val="87"/>
                <c:pt idx="0">
                  <c:v>6.4230374843340543E-2</c:v>
                </c:pt>
                <c:pt idx="1">
                  <c:v>6.3468933033741667E-2</c:v>
                </c:pt>
                <c:pt idx="2">
                  <c:v>5.9761813436117167E-2</c:v>
                </c:pt>
                <c:pt idx="3">
                  <c:v>5.2085566481800814E-2</c:v>
                </c:pt>
                <c:pt idx="4">
                  <c:v>5.2839293730360615E-2</c:v>
                </c:pt>
                <c:pt idx="5">
                  <c:v>6.3137258580420033E-2</c:v>
                </c:pt>
                <c:pt idx="6">
                  <c:v>6.1080961346771517E-2</c:v>
                </c:pt>
                <c:pt idx="7">
                  <c:v>4.8861049943561372E-2</c:v>
                </c:pt>
                <c:pt idx="8">
                  <c:v>4.6372082734210819E-2</c:v>
                </c:pt>
                <c:pt idx="9">
                  <c:v>3.5235538464329121E-2</c:v>
                </c:pt>
                <c:pt idx="10">
                  <c:v>2.4936260182824452E-2</c:v>
                </c:pt>
                <c:pt idx="11">
                  <c:v>2.6929185558503321E-2</c:v>
                </c:pt>
                <c:pt idx="12">
                  <c:v>3.5944651125444961E-2</c:v>
                </c:pt>
                <c:pt idx="13">
                  <c:v>4.0170441485882002E-2</c:v>
                </c:pt>
                <c:pt idx="14">
                  <c:v>4.9762091826375587E-2</c:v>
                </c:pt>
                <c:pt idx="15">
                  <c:v>4.9994241315460736E-2</c:v>
                </c:pt>
                <c:pt idx="16">
                  <c:v>4.5293041269164488E-2</c:v>
                </c:pt>
                <c:pt idx="17">
                  <c:v>4.9876477854243866E-2</c:v>
                </c:pt>
                <c:pt idx="18">
                  <c:v>5.3955082372179601E-2</c:v>
                </c:pt>
                <c:pt idx="19">
                  <c:v>6.9343612995421786E-2</c:v>
                </c:pt>
                <c:pt idx="20">
                  <c:v>6.8602838191379717E-2</c:v>
                </c:pt>
                <c:pt idx="21">
                  <c:v>6.8510552552499937E-2</c:v>
                </c:pt>
                <c:pt idx="22">
                  <c:v>7.0951860904536548E-2</c:v>
                </c:pt>
                <c:pt idx="23">
                  <c:v>6.0636955883115309E-2</c:v>
                </c:pt>
                <c:pt idx="24">
                  <c:v>5.3505916395390894E-2</c:v>
                </c:pt>
                <c:pt idx="25">
                  <c:v>4.1993166867807789E-2</c:v>
                </c:pt>
                <c:pt idx="26">
                  <c:v>3.2846715328467155E-2</c:v>
                </c:pt>
                <c:pt idx="27">
                  <c:v>3.7142664281615986E-2</c:v>
                </c:pt>
                <c:pt idx="28">
                  <c:v>3.7407479796391821E-2</c:v>
                </c:pt>
                <c:pt idx="29">
                  <c:v>2.5455278881951038E-2</c:v>
                </c:pt>
                <c:pt idx="30">
                  <c:v>1.4904802383447912E-2</c:v>
                </c:pt>
                <c:pt idx="31">
                  <c:v>1.3297696825711081E-2</c:v>
                </c:pt>
                <c:pt idx="32">
                  <c:v>1.5843575603201689E-2</c:v>
                </c:pt>
                <c:pt idx="33">
                  <c:v>2.1153956527799413E-2</c:v>
                </c:pt>
                <c:pt idx="34">
                  <c:v>1.7966979605050178E-2</c:v>
                </c:pt>
                <c:pt idx="35">
                  <c:v>2.2426602365668482E-2</c:v>
                </c:pt>
                <c:pt idx="36">
                  <c:v>2.6019569855555827E-2</c:v>
                </c:pt>
                <c:pt idx="37">
                  <c:v>3.3987749076286877E-2</c:v>
                </c:pt>
                <c:pt idx="38">
                  <c:v>3.8136490205337804E-2</c:v>
                </c:pt>
                <c:pt idx="39">
                  <c:v>4.8154053922126946E-2</c:v>
                </c:pt>
                <c:pt idx="40">
                  <c:v>5.3465378975909042E-2</c:v>
                </c:pt>
                <c:pt idx="41">
                  <c:v>6.1103735391978498E-2</c:v>
                </c:pt>
                <c:pt idx="42">
                  <c:v>6.3012807481195365E-2</c:v>
                </c:pt>
                <c:pt idx="43">
                  <c:v>5.1410010094760497E-2</c:v>
                </c:pt>
                <c:pt idx="44">
                  <c:v>4.9864890086259363E-2</c:v>
                </c:pt>
                <c:pt idx="45">
                  <c:v>4.9396593947471958E-2</c:v>
                </c:pt>
                <c:pt idx="46">
                  <c:v>4.8680235331531242E-2</c:v>
                </c:pt>
                <c:pt idx="47">
                  <c:v>4.36303372666502E-2</c:v>
                </c:pt>
                <c:pt idx="48">
                  <c:v>3.7772678745000558E-2</c:v>
                </c:pt>
                <c:pt idx="49">
                  <c:v>4.0829849333438507E-2</c:v>
                </c:pt>
                <c:pt idx="50">
                  <c:v>2.5175285868900285E-3</c:v>
                </c:pt>
                <c:pt idx="51">
                  <c:v>-8.4455552364615757E-2</c:v>
                </c:pt>
                <c:pt idx="52">
                  <c:v>-0.1173428922445298</c:v>
                </c:pt>
                <c:pt idx="53">
                  <c:v>-0.148480822996957</c:v>
                </c:pt>
                <c:pt idx="54">
                  <c:v>-0.15847893271319727</c:v>
                </c:pt>
                <c:pt idx="55">
                  <c:v>-0.15046728248329475</c:v>
                </c:pt>
                <c:pt idx="56">
                  <c:v>-0.15252206712114888</c:v>
                </c:pt>
                <c:pt idx="57">
                  <c:v>-0.14999808714947013</c:v>
                </c:pt>
                <c:pt idx="58">
                  <c:v>-0.14611494810580503</c:v>
                </c:pt>
                <c:pt idx="59">
                  <c:v>-0.14321487193190061</c:v>
                </c:pt>
                <c:pt idx="60">
                  <c:v>-0.15337607001650608</c:v>
                </c:pt>
                <c:pt idx="61">
                  <c:v>-0.16688645354917922</c:v>
                </c:pt>
                <c:pt idx="62">
                  <c:v>-0.1350497156312829</c:v>
                </c:pt>
                <c:pt idx="63">
                  <c:v>-5.5122248974193766E-2</c:v>
                </c:pt>
                <c:pt idx="64">
                  <c:v>-6.527771660133022E-3</c:v>
                </c:pt>
                <c:pt idx="65">
                  <c:v>6.9866579594206057E-2</c:v>
                </c:pt>
                <c:pt idx="66">
                  <c:v>0.12565564009563027</c:v>
                </c:pt>
                <c:pt idx="67">
                  <c:v>0.11798428699028418</c:v>
                </c:pt>
                <c:pt idx="68">
                  <c:v>0.1102284645902686</c:v>
                </c:pt>
                <c:pt idx="69">
                  <c:v>0.1135735568137833</c:v>
                </c:pt>
                <c:pt idx="70">
                  <c:v>0.11943531918671757</c:v>
                </c:pt>
                <c:pt idx="71">
                  <c:v>0.13162725215190776</c:v>
                </c:pt>
                <c:pt idx="72">
                  <c:v>0.15220762262303109</c:v>
                </c:pt>
                <c:pt idx="73">
                  <c:v>0.17296181067263433</c:v>
                </c:pt>
                <c:pt idx="74">
                  <c:v>0.17230744184363808</c:v>
                </c:pt>
                <c:pt idx="75">
                  <c:v>0.17016885890143019</c:v>
                </c:pt>
                <c:pt idx="76">
                  <c:v>0.16228031283806552</c:v>
                </c:pt>
                <c:pt idx="77">
                  <c:v>0.12540269252941774</c:v>
                </c:pt>
                <c:pt idx="78">
                  <c:v>7.7985948477751865E-2</c:v>
                </c:pt>
                <c:pt idx="79">
                  <c:v>9.1135876344129896E-2</c:v>
                </c:pt>
                <c:pt idx="80">
                  <c:v>0.1094626676853061</c:v>
                </c:pt>
                <c:pt idx="81">
                  <c:v>0.10962912665308622</c:v>
                </c:pt>
                <c:pt idx="82">
                  <c:v>0.1038847734014372</c:v>
                </c:pt>
                <c:pt idx="83">
                  <c:v>9.2631380021732657E-2</c:v>
                </c:pt>
                <c:pt idx="84">
                  <c:v>9.3096283704018568E-2</c:v>
                </c:pt>
                <c:pt idx="85">
                  <c:v>8.680849083675235E-2</c:v>
                </c:pt>
                <c:pt idx="86">
                  <c:v>9.3600277745631288E-2</c:v>
                </c:pt>
              </c:numCache>
            </c:numRef>
          </c:val>
          <c:smooth val="0"/>
          <c:extLst>
            <c:ext xmlns:c16="http://schemas.microsoft.com/office/drawing/2014/chart" uri="{C3380CC4-5D6E-409C-BE32-E72D297353CC}">
              <c16:uniqueId val="{00000001-9150-4616-BB3B-9792AFFFF48D}"/>
            </c:ext>
          </c:extLst>
        </c:ser>
        <c:dLbls>
          <c:showLegendKey val="0"/>
          <c:showVal val="0"/>
          <c:showCatName val="0"/>
          <c:showSerName val="0"/>
          <c:showPercent val="0"/>
          <c:showBubbleSize val="0"/>
        </c:dLbls>
        <c:marker val="1"/>
        <c:smooth val="0"/>
        <c:axId val="160153023"/>
        <c:axId val="111147135"/>
      </c:lineChart>
      <c:catAx>
        <c:axId val="32234985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1147967"/>
        <c:crosses val="autoZero"/>
        <c:auto val="1"/>
        <c:lblAlgn val="ctr"/>
        <c:lblOffset val="100"/>
        <c:noMultiLvlLbl val="0"/>
      </c:catAx>
      <c:valAx>
        <c:axId val="111147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 absoluta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22349855"/>
        <c:crosses val="autoZero"/>
        <c:crossBetween val="between"/>
      </c:valAx>
      <c:valAx>
        <c:axId val="1111471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a:t>
                </a:r>
                <a:r>
                  <a:rPr lang="es-MX" baseline="0"/>
                  <a:t> porcentual</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0153023"/>
        <c:crosses val="max"/>
        <c:crossBetween val="between"/>
      </c:valAx>
      <c:catAx>
        <c:axId val="160153023"/>
        <c:scaling>
          <c:orientation val="minMax"/>
        </c:scaling>
        <c:delete val="1"/>
        <c:axPos val="b"/>
        <c:numFmt formatCode="General" sourceLinked="1"/>
        <c:majorTickMark val="out"/>
        <c:minorTickMark val="none"/>
        <c:tickLblPos val="nextTo"/>
        <c:crossAx val="1111471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'F58'!$A$8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8-4E41-BE06-F0C7BFD3559F}"/>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08-4E41-BE06-F0C7BFD3559F}"/>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08-4E41-BE06-F0C7BFD3559F}"/>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08-4E41-BE06-F0C7BFD3559F}"/>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B808-4E41-BE06-F0C7BFD3559F}"/>
            </c:ext>
          </c:extLst>
        </c:ser>
        <c:ser>
          <c:idx val="1"/>
          <c:order val="1"/>
          <c:tx>
            <c:strRef>
              <c:f>'F58'!$A$9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B808-4E41-BE06-F0C7BFD3559F}"/>
            </c:ext>
          </c:extLst>
        </c:ser>
        <c:ser>
          <c:idx val="2"/>
          <c:order val="2"/>
          <c:tx>
            <c:strRef>
              <c:f>'F58'!$A$10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B808-4E41-BE06-F0C7BFD3559F}"/>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B808-4E41-BE06-F0C7BFD3559F}"/>
            </c:ext>
          </c:extLst>
        </c:ser>
        <c:ser>
          <c:idx val="3"/>
          <c:order val="3"/>
          <c:tx>
            <c:strRef>
              <c:f>'F58'!$A$11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B808-4E41-BE06-F0C7BFD3559F}"/>
            </c:ext>
          </c:extLst>
        </c:ser>
        <c:ser>
          <c:idx val="4"/>
          <c:order val="4"/>
          <c:tx>
            <c:strRef>
              <c:f>'F58'!$A$12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B808-4E41-BE06-F0C7BFD3559F}"/>
            </c:ext>
          </c:extLst>
        </c:ser>
        <c:ser>
          <c:idx val="5"/>
          <c:order val="5"/>
          <c:tx>
            <c:strRef>
              <c:f>'F58'!$A$13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B808-4E41-BE06-F0C7BFD3559F}"/>
            </c:ext>
          </c:extLst>
        </c:ser>
        <c:ser>
          <c:idx val="6"/>
          <c:order val="6"/>
          <c:tx>
            <c:strRef>
              <c:f>'F58'!$A$14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B808-4E41-BE06-F0C7BFD3559F}"/>
            </c:ext>
          </c:extLst>
        </c:ser>
        <c:ser>
          <c:idx val="7"/>
          <c:order val="7"/>
          <c:tx>
            <c:strRef>
              <c:f>'F58'!$A$15</c:f>
              <c:strCache>
                <c:ptCount val="1"/>
                <c:pt idx="0">
                  <c:v>2022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B808-4E41-BE06-F0C7BFD3559F}"/>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'F58'!$B$15:$I$15</c:f>
              <c:numCache>
                <c:formatCode>#,##0</c:formatCode>
                <c:ptCount val="8"/>
                <c:pt idx="0">
                  <c:v>118708</c:v>
                </c:pt>
                <c:pt idx="1">
                  <c:v>399607</c:v>
                </c:pt>
                <c:pt idx="2">
                  <c:v>145346</c:v>
                </c:pt>
                <c:pt idx="3">
                  <c:v>9814</c:v>
                </c:pt>
                <c:pt idx="4">
                  <c:v>508146</c:v>
                </c:pt>
                <c:pt idx="5">
                  <c:v>2500</c:v>
                </c:pt>
                <c:pt idx="6">
                  <c:v>644397</c:v>
                </c:pt>
                <c:pt idx="7">
                  <c:v>104444</c:v>
                </c:pt>
              </c:numCache>
            </c:numRef>
          </c:val>
          <c:extLst>
            <c:ext xmlns:c16="http://schemas.microsoft.com/office/drawing/2014/chart" uri="{C3380CC4-5D6E-409C-BE32-E72D297353CC}">
              <c16:uniqueId val="{0000000D-B808-4E41-BE06-F0C7BFD3559F}"/>
            </c:ext>
          </c:extLst>
        </c:ser>
        <c:ser>
          <c:idx val="8"/>
          <c:order val="8"/>
          <c:tx>
            <c:strRef>
              <c:f>'F58'!$A$16</c:f>
              <c:strCache>
                <c:ptCount val="1"/>
                <c:pt idx="0">
                  <c:v>mar-23</c:v>
                </c:pt>
              </c:strCache>
            </c:strRef>
          </c:tx>
          <c:invertIfNegative val="0"/>
          <c:dLbls>
            <c:spPr>
              <a:noFill/>
              <a:ln>
                <a:noFill/>
              </a:ln>
              <a:effectLst/>
            </c:spPr>
            <c:txPr>
              <a:bodyPr rot="-5400000" vert="horz"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'F58'!$B$16:$I$16</c:f>
              <c:numCache>
                <c:formatCode>#,##0</c:formatCode>
                <c:ptCount val="8"/>
                <c:pt idx="0">
                  <c:v>126571</c:v>
                </c:pt>
                <c:pt idx="1">
                  <c:v>402175</c:v>
                </c:pt>
                <c:pt idx="2">
                  <c:v>150009</c:v>
                </c:pt>
                <c:pt idx="3">
                  <c:v>10018</c:v>
                </c:pt>
                <c:pt idx="4">
                  <c:v>519869</c:v>
                </c:pt>
                <c:pt idx="5">
                  <c:v>2476</c:v>
                </c:pt>
                <c:pt idx="6">
                  <c:v>656605</c:v>
                </c:pt>
                <c:pt idx="7">
                  <c:v>104992</c:v>
                </c:pt>
              </c:numCache>
            </c:numRef>
          </c:val>
          <c:extLst>
            <c:ext xmlns:c16="http://schemas.microsoft.com/office/drawing/2014/chart" uri="{C3380CC4-5D6E-409C-BE32-E72D297353CC}">
              <c16:uniqueId val="{00000001-312E-4B50-AA5B-8EFD7F9994D3}"/>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698388539622627"/>
          <c:y val="0.92276006368772923"/>
          <c:w val="0.67243317554386506"/>
          <c:h val="7.3277393882645703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C157-46FA-B8A1-23B0D1648BD1}"/>
              </c:ext>
            </c:extLst>
          </c:dPt>
          <c:dPt>
            <c:idx val="1"/>
            <c:bubble3D val="0"/>
            <c:spPr>
              <a:solidFill>
                <a:schemeClr val="accent2"/>
              </a:solidFill>
              <a:ln>
                <a:noFill/>
              </a:ln>
              <a:effectLst/>
            </c:spPr>
            <c:extLst>
              <c:ext xmlns:c16="http://schemas.microsoft.com/office/drawing/2014/chart" uri="{C3380CC4-5D6E-409C-BE32-E72D297353CC}">
                <c16:uniqueId val="{00000003-C157-46FA-B8A1-23B0D1648BD1}"/>
              </c:ext>
            </c:extLst>
          </c:dPt>
          <c:dPt>
            <c:idx val="2"/>
            <c:bubble3D val="0"/>
            <c:spPr>
              <a:solidFill>
                <a:srgbClr val="DAA600"/>
              </a:solidFill>
              <a:ln>
                <a:noFill/>
              </a:ln>
              <a:effectLst/>
            </c:spPr>
            <c:extLst>
              <c:ext xmlns:c16="http://schemas.microsoft.com/office/drawing/2014/chart" uri="{C3380CC4-5D6E-409C-BE32-E72D297353CC}">
                <c16:uniqueId val="{00000005-C157-46FA-B8A1-23B0D1648BD1}"/>
              </c:ext>
            </c:extLst>
          </c:dPt>
          <c:dPt>
            <c:idx val="3"/>
            <c:bubble3D val="0"/>
            <c:spPr>
              <a:solidFill>
                <a:srgbClr val="C00000"/>
              </a:solidFill>
              <a:ln>
                <a:noFill/>
              </a:ln>
              <a:effectLst/>
            </c:spPr>
            <c:extLst>
              <c:ext xmlns:c16="http://schemas.microsoft.com/office/drawing/2014/chart" uri="{C3380CC4-5D6E-409C-BE32-E72D297353CC}">
                <c16:uniqueId val="{00000007-C157-46FA-B8A1-23B0D1648BD1}"/>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C157-46FA-B8A1-23B0D1648BD1}"/>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C157-46FA-B8A1-23B0D1648BD1}"/>
              </c:ext>
            </c:extLst>
          </c:dPt>
          <c:dPt>
            <c:idx val="6"/>
            <c:bubble3D val="0"/>
            <c:spPr>
              <a:solidFill>
                <a:srgbClr val="FFCC66"/>
              </a:solidFill>
              <a:ln>
                <a:noFill/>
              </a:ln>
              <a:effectLst/>
            </c:spPr>
            <c:extLst>
              <c:ext xmlns:c16="http://schemas.microsoft.com/office/drawing/2014/chart" uri="{C3380CC4-5D6E-409C-BE32-E72D297353CC}">
                <c16:uniqueId val="{0000000D-C157-46FA-B8A1-23B0D1648BD1}"/>
              </c:ext>
            </c:extLst>
          </c:dPt>
          <c:dPt>
            <c:idx val="7"/>
            <c:bubble3D val="0"/>
            <c:spPr>
              <a:solidFill>
                <a:srgbClr val="A99C3D"/>
              </a:solidFill>
              <a:ln>
                <a:noFill/>
              </a:ln>
              <a:effectLst/>
            </c:spPr>
            <c:extLst>
              <c:ext xmlns:c16="http://schemas.microsoft.com/office/drawing/2014/chart" uri="{C3380CC4-5D6E-409C-BE32-E72D297353CC}">
                <c16:uniqueId val="{0000000F-C157-46FA-B8A1-23B0D1648BD1}"/>
              </c:ext>
            </c:extLst>
          </c:dPt>
          <c:dLbls>
            <c:dLbl>
              <c:idx val="0"/>
              <c:layout>
                <c:manualLayout>
                  <c:x val="0.1007617053409038"/>
                  <c:y val="2.92112377564730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157-46FA-B8A1-23B0D1648BD1}"/>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157-46FA-B8A1-23B0D1648BD1}"/>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157-46FA-B8A1-23B0D1648BD1}"/>
                </c:ext>
              </c:extLst>
            </c:dLbl>
            <c:dLbl>
              <c:idx val="3"/>
              <c:layout>
                <c:manualLayout>
                  <c:x val="-9.1401124669143047E-3"/>
                  <c:y val="4.6709278305346491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C157-46FA-B8A1-23B0D1648BD1}"/>
                </c:ext>
              </c:extLst>
            </c:dLbl>
            <c:dLbl>
              <c:idx val="4"/>
              <c:layout>
                <c:manualLayout>
                  <c:x val="-0.19266811359914349"/>
                  <c:y val="-7.47471780658329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157-46FA-B8A1-23B0D1648BD1}"/>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57-46FA-B8A1-23B0D1648BD1}"/>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157-46FA-B8A1-23B0D1648BD1}"/>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C157-46FA-B8A1-23B0D1648BD1}"/>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'F59'!$A$5:$A$12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'F59'!$C$5:$C$12</c:f>
              <c:numCache>
                <c:formatCode>0.00%</c:formatCode>
                <c:ptCount val="8"/>
                <c:pt idx="0">
                  <c:v>6.4160813903680974E-2</c:v>
                </c:pt>
                <c:pt idx="1">
                  <c:v>0.2038687798288146</c:v>
                </c:pt>
                <c:pt idx="2">
                  <c:v>7.6041901643166904E-2</c:v>
                </c:pt>
                <c:pt idx="3">
                  <c:v>5.0782804409151856E-3</c:v>
                </c:pt>
                <c:pt idx="4">
                  <c:v>0.26352970398663772</c:v>
                </c:pt>
                <c:pt idx="5">
                  <c:v>1.2551230157422637E-3</c:v>
                </c:pt>
                <c:pt idx="6">
                  <c:v>0.33284331492384861</c:v>
                </c:pt>
                <c:pt idx="7">
                  <c:v>5.3222082257193763E-2</c:v>
                </c:pt>
              </c:numCache>
            </c:numRef>
          </c:val>
          <c:extLst>
            <c:ext xmlns:c16="http://schemas.microsoft.com/office/drawing/2014/chart" uri="{C3380CC4-5D6E-409C-BE32-E72D297353CC}">
              <c16:uniqueId val="{00000010-C157-46FA-B8A1-23B0D1648B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2249382434443965E-2"/>
          <c:y val="2.2408529371931329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B21E-4738-85BE-47F534434C5A}"/>
              </c:ext>
            </c:extLst>
          </c:dPt>
          <c:dPt>
            <c:idx val="5"/>
            <c:invertIfNegative val="0"/>
            <c:bubble3D val="0"/>
            <c:extLst>
              <c:ext xmlns:c16="http://schemas.microsoft.com/office/drawing/2014/chart" uri="{C3380CC4-5D6E-409C-BE32-E72D297353CC}">
                <c16:uniqueId val="{00000001-B21E-4738-85BE-47F534434C5A}"/>
              </c:ext>
            </c:extLst>
          </c:dPt>
          <c:dPt>
            <c:idx val="6"/>
            <c:invertIfNegative val="0"/>
            <c:bubble3D val="0"/>
            <c:extLst>
              <c:ext xmlns:c16="http://schemas.microsoft.com/office/drawing/2014/chart" uri="{C3380CC4-5D6E-409C-BE32-E72D297353CC}">
                <c16:uniqueId val="{00000003-B21E-4738-85BE-47F534434C5A}"/>
              </c:ext>
            </c:extLst>
          </c:dPt>
          <c:dPt>
            <c:idx val="7"/>
            <c:invertIfNegative val="0"/>
            <c:bubble3D val="0"/>
            <c:extLst>
              <c:ext xmlns:c16="http://schemas.microsoft.com/office/drawing/2014/chart" uri="{C3380CC4-5D6E-409C-BE32-E72D297353CC}">
                <c16:uniqueId val="{00000005-B21E-4738-85BE-47F534434C5A}"/>
              </c:ext>
            </c:extLst>
          </c:dPt>
          <c:dPt>
            <c:idx val="8"/>
            <c:invertIfNegative val="0"/>
            <c:bubble3D val="0"/>
            <c:extLst>
              <c:ext xmlns:c16="http://schemas.microsoft.com/office/drawing/2014/chart" uri="{C3380CC4-5D6E-409C-BE32-E72D297353CC}">
                <c16:uniqueId val="{00000007-B21E-4738-85BE-47F534434C5A}"/>
              </c:ext>
            </c:extLst>
          </c:dPt>
          <c:dPt>
            <c:idx val="9"/>
            <c:invertIfNegative val="0"/>
            <c:bubble3D val="0"/>
            <c:spPr>
              <a:solidFill>
                <a:srgbClr val="7C878E"/>
              </a:solidFill>
              <a:ln>
                <a:noFill/>
              </a:ln>
              <a:effectLst/>
            </c:spPr>
            <c:extLst>
              <c:ext xmlns:c16="http://schemas.microsoft.com/office/drawing/2014/chart" uri="{C3380CC4-5D6E-409C-BE32-E72D297353CC}">
                <c16:uniqueId val="{00000009-B21E-4738-85BE-47F534434C5A}"/>
              </c:ext>
            </c:extLst>
          </c:dPt>
          <c:dPt>
            <c:idx val="10"/>
            <c:invertIfNegative val="0"/>
            <c:bubble3D val="0"/>
            <c:spPr>
              <a:solidFill>
                <a:srgbClr val="FFC000"/>
              </a:solidFill>
              <a:ln>
                <a:noFill/>
              </a:ln>
              <a:effectLst/>
            </c:spPr>
            <c:extLst>
              <c:ext xmlns:c16="http://schemas.microsoft.com/office/drawing/2014/chart" uri="{C3380CC4-5D6E-409C-BE32-E72D297353CC}">
                <c16:uniqueId val="{00000010-3F0C-4919-8423-DCC39E08B3B9}"/>
              </c:ext>
            </c:extLst>
          </c:dPt>
          <c:dPt>
            <c:idx val="17"/>
            <c:invertIfNegative val="0"/>
            <c:bubble3D val="0"/>
            <c:extLst>
              <c:ext xmlns:c16="http://schemas.microsoft.com/office/drawing/2014/chart" uri="{C3380CC4-5D6E-409C-BE32-E72D297353CC}">
                <c16:uniqueId val="{0000000A-B21E-4738-85BE-47F534434C5A}"/>
              </c:ext>
            </c:extLst>
          </c:dPt>
          <c:dPt>
            <c:idx val="18"/>
            <c:invertIfNegative val="0"/>
            <c:bubble3D val="0"/>
            <c:extLst>
              <c:ext xmlns:c16="http://schemas.microsoft.com/office/drawing/2014/chart" uri="{C3380CC4-5D6E-409C-BE32-E72D297353CC}">
                <c16:uniqueId val="{0000000B-B21E-4738-85BE-47F534434C5A}"/>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E-4738-85BE-47F534434C5A}"/>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E-4738-85BE-47F534434C5A}"/>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E-4738-85BE-47F534434C5A}"/>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1E-4738-85BE-47F534434C5A}"/>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E-4738-85BE-47F534434C5A}"/>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E-4738-85BE-47F534434C5A}"/>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1E-4738-85BE-47F534434C5A}"/>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E-4738-85BE-47F534434C5A}"/>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E-4738-85BE-47F534434C5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'F60'!$A$6:$A$16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44986</c:v>
                </c:pt>
              </c:numCache>
            </c:numRef>
          </c:cat>
          <c:val>
            <c:numRef>
              <c:f>'F60'!$B$6:$B$16</c:f>
              <c:numCache>
                <c:formatCode>#,##0</c:formatCode>
                <c:ptCount val="11"/>
                <c:pt idx="0">
                  <c:v>70246</c:v>
                </c:pt>
                <c:pt idx="1">
                  <c:v>77509</c:v>
                </c:pt>
                <c:pt idx="2">
                  <c:v>82606</c:v>
                </c:pt>
                <c:pt idx="3">
                  <c:v>89558</c:v>
                </c:pt>
                <c:pt idx="4">
                  <c:v>96726</c:v>
                </c:pt>
                <c:pt idx="5">
                  <c:v>104065</c:v>
                </c:pt>
                <c:pt idx="6">
                  <c:v>109333</c:v>
                </c:pt>
                <c:pt idx="7">
                  <c:v>111767</c:v>
                </c:pt>
                <c:pt idx="8">
                  <c:v>116251</c:v>
                </c:pt>
                <c:pt idx="9">
                  <c:v>118708</c:v>
                </c:pt>
                <c:pt idx="10">
                  <c:v>126571</c:v>
                </c:pt>
              </c:numCache>
            </c:numRef>
          </c:val>
          <c:extLst>
            <c:ext xmlns:c16="http://schemas.microsoft.com/office/drawing/2014/chart" uri="{C3380CC4-5D6E-409C-BE32-E72D297353CC}">
              <c16:uniqueId val="{00000010-B21E-4738-85BE-47F534434C5A}"/>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4C7-4BC0-A3AF-271F4ACA2A3E}"/>
              </c:ext>
            </c:extLst>
          </c:dPt>
          <c:dPt>
            <c:idx val="1"/>
            <c:bubble3D val="0"/>
            <c:spPr>
              <a:solidFill>
                <a:schemeClr val="accent5"/>
              </a:solidFill>
              <a:ln>
                <a:noFill/>
              </a:ln>
              <a:effectLst/>
            </c:spPr>
            <c:extLst>
              <c:ext xmlns:c16="http://schemas.microsoft.com/office/drawing/2014/chart" uri="{C3380CC4-5D6E-409C-BE32-E72D297353CC}">
                <c16:uniqueId val="{00000003-C4C7-4BC0-A3AF-271F4ACA2A3E}"/>
              </c:ext>
            </c:extLst>
          </c:dPt>
          <c:dPt>
            <c:idx val="2"/>
            <c:bubble3D val="0"/>
            <c:spPr>
              <a:solidFill>
                <a:schemeClr val="accent4"/>
              </a:solidFill>
              <a:ln>
                <a:noFill/>
              </a:ln>
              <a:effectLst/>
            </c:spPr>
            <c:extLst>
              <c:ext xmlns:c16="http://schemas.microsoft.com/office/drawing/2014/chart" uri="{C3380CC4-5D6E-409C-BE32-E72D297353CC}">
                <c16:uniqueId val="{00000005-C4C7-4BC0-A3AF-271F4ACA2A3E}"/>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C4C7-4BC0-A3AF-271F4ACA2A3E}"/>
              </c:ext>
            </c:extLst>
          </c:dPt>
          <c:dPt>
            <c:idx val="4"/>
            <c:bubble3D val="0"/>
            <c:spPr>
              <a:solidFill>
                <a:srgbClr val="A99C3D"/>
              </a:solidFill>
              <a:ln>
                <a:noFill/>
              </a:ln>
              <a:effectLst/>
            </c:spPr>
            <c:extLst>
              <c:ext xmlns:c16="http://schemas.microsoft.com/office/drawing/2014/chart" uri="{C3380CC4-5D6E-409C-BE32-E72D297353CC}">
                <c16:uniqueId val="{00000009-C4C7-4BC0-A3AF-271F4ACA2A3E}"/>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C4C7-4BC0-A3AF-271F4ACA2A3E}"/>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C4C7-4BC0-A3AF-271F4ACA2A3E}"/>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4C7-4BC0-A3AF-271F4ACA2A3E}"/>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4C7-4BC0-A3AF-271F4ACA2A3E}"/>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4C7-4BC0-A3AF-271F4ACA2A3E}"/>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4C7-4BC0-A3AF-271F4ACA2A3E}"/>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4C7-4BC0-A3AF-271F4ACA2A3E}"/>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'F61'!$A$6:$A$10</c:f>
              <c:strCache>
                <c:ptCount val="5"/>
                <c:pt idx="0">
                  <c:v>Agricultura</c:v>
                </c:pt>
                <c:pt idx="1">
                  <c:v>Caza</c:v>
                </c:pt>
                <c:pt idx="2">
                  <c:v>Ganadería</c:v>
                </c:pt>
                <c:pt idx="3">
                  <c:v>Pesca</c:v>
                </c:pt>
                <c:pt idx="4">
                  <c:v>Silvicultura</c:v>
                </c:pt>
              </c:strCache>
            </c:strRef>
          </c:cat>
          <c:val>
            <c:numRef>
              <c:f>'F61'!$B$6:$B$10</c:f>
              <c:numCache>
                <c:formatCode>0.00%</c:formatCode>
                <c:ptCount val="5"/>
                <c:pt idx="0">
                  <c:v>0.80485261236776195</c:v>
                </c:pt>
                <c:pt idx="1">
                  <c:v>3.713330857779428E-4</c:v>
                </c:pt>
                <c:pt idx="2">
                  <c:v>0.18895323573330383</c:v>
                </c:pt>
                <c:pt idx="3">
                  <c:v>2.0225802118968802E-3</c:v>
                </c:pt>
                <c:pt idx="4">
                  <c:v>3.8002386012593722E-3</c:v>
                </c:pt>
              </c:numCache>
            </c:numRef>
          </c:val>
          <c:extLst>
            <c:ext xmlns:c16="http://schemas.microsoft.com/office/drawing/2014/chart" uri="{C3380CC4-5D6E-409C-BE32-E72D297353CC}">
              <c16:uniqueId val="{0000000E-C4C7-4BC0-A3AF-271F4ACA2A3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5689-4885-96DC-3DE0B6D01686}"/>
              </c:ext>
            </c:extLst>
          </c:dPt>
          <c:dPt>
            <c:idx val="5"/>
            <c:invertIfNegative val="0"/>
            <c:bubble3D val="0"/>
            <c:extLst>
              <c:ext xmlns:c16="http://schemas.microsoft.com/office/drawing/2014/chart" uri="{C3380CC4-5D6E-409C-BE32-E72D297353CC}">
                <c16:uniqueId val="{00000002-5689-4885-96DC-3DE0B6D01686}"/>
              </c:ext>
            </c:extLst>
          </c:dPt>
          <c:dPt>
            <c:idx val="6"/>
            <c:invertIfNegative val="0"/>
            <c:bubble3D val="0"/>
            <c:extLst>
              <c:ext xmlns:c16="http://schemas.microsoft.com/office/drawing/2014/chart" uri="{C3380CC4-5D6E-409C-BE32-E72D297353CC}">
                <c16:uniqueId val="{00000003-5689-4885-96DC-3DE0B6D01686}"/>
              </c:ext>
            </c:extLst>
          </c:dPt>
          <c:dPt>
            <c:idx val="7"/>
            <c:invertIfNegative val="0"/>
            <c:bubble3D val="0"/>
            <c:extLst>
              <c:ext xmlns:c16="http://schemas.microsoft.com/office/drawing/2014/chart" uri="{C3380CC4-5D6E-409C-BE32-E72D297353CC}">
                <c16:uniqueId val="{00000004-5689-4885-96DC-3DE0B6D01686}"/>
              </c:ext>
            </c:extLst>
          </c:dPt>
          <c:dPt>
            <c:idx val="8"/>
            <c:invertIfNegative val="0"/>
            <c:bubble3D val="0"/>
            <c:extLst>
              <c:ext xmlns:c16="http://schemas.microsoft.com/office/drawing/2014/chart" uri="{C3380CC4-5D6E-409C-BE32-E72D297353CC}">
                <c16:uniqueId val="{00000005-5689-4885-96DC-3DE0B6D01686}"/>
              </c:ext>
            </c:extLst>
          </c:dPt>
          <c:dPt>
            <c:idx val="9"/>
            <c:invertIfNegative val="0"/>
            <c:bubble3D val="0"/>
            <c:spPr>
              <a:solidFill>
                <a:srgbClr val="7C878E"/>
              </a:solidFill>
              <a:ln>
                <a:noFill/>
              </a:ln>
              <a:effectLst/>
            </c:spPr>
            <c:extLst>
              <c:ext xmlns:c16="http://schemas.microsoft.com/office/drawing/2014/chart" uri="{C3380CC4-5D6E-409C-BE32-E72D297353CC}">
                <c16:uniqueId val="{00000007-5689-4885-96DC-3DE0B6D01686}"/>
              </c:ext>
            </c:extLst>
          </c:dPt>
          <c:dPt>
            <c:idx val="10"/>
            <c:invertIfNegative val="0"/>
            <c:bubble3D val="0"/>
            <c:spPr>
              <a:solidFill>
                <a:srgbClr val="FFC000"/>
              </a:solidFill>
              <a:ln>
                <a:noFill/>
              </a:ln>
              <a:effectLst/>
            </c:spPr>
            <c:extLst>
              <c:ext xmlns:c16="http://schemas.microsoft.com/office/drawing/2014/chart" uri="{C3380CC4-5D6E-409C-BE32-E72D297353CC}">
                <c16:uniqueId val="{0000000C-7801-4F5D-8EE9-5DC929DDC37D}"/>
              </c:ext>
            </c:extLst>
          </c:dPt>
          <c:dPt>
            <c:idx val="17"/>
            <c:invertIfNegative val="0"/>
            <c:bubble3D val="0"/>
            <c:extLst>
              <c:ext xmlns:c16="http://schemas.microsoft.com/office/drawing/2014/chart" uri="{C3380CC4-5D6E-409C-BE32-E72D297353CC}">
                <c16:uniqueId val="{00000008-5689-4885-96DC-3DE0B6D01686}"/>
              </c:ext>
            </c:extLst>
          </c:dPt>
          <c:dPt>
            <c:idx val="18"/>
            <c:invertIfNegative val="0"/>
            <c:bubble3D val="0"/>
            <c:extLst>
              <c:ext xmlns:c16="http://schemas.microsoft.com/office/drawing/2014/chart" uri="{C3380CC4-5D6E-409C-BE32-E72D297353CC}">
                <c16:uniqueId val="{00000009-5689-4885-96DC-3DE0B6D01686}"/>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89-4885-96DC-3DE0B6D01686}"/>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89-4885-96DC-3DE0B6D01686}"/>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89-4885-96DC-3DE0B6D01686}"/>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89-4885-96DC-3DE0B6D01686}"/>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89-4885-96DC-3DE0B6D01686}"/>
                </c:ext>
              </c:extLst>
            </c:dLbl>
            <c:dLbl>
              <c:idx val="5"/>
              <c:layout>
                <c:manualLayout>
                  <c:x val="2.1898822124872376E-3"/>
                  <c:y val="1.5175096406790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89-4885-96DC-3DE0B6D01686}"/>
                </c:ext>
              </c:extLst>
            </c:dLbl>
            <c:dLbl>
              <c:idx val="6"/>
              <c:layout>
                <c:manualLayout>
                  <c:x val="2.1898822124871617E-3"/>
                  <c:y val="1.97500546067725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89-4885-96DC-3DE0B6D01686}"/>
                </c:ext>
              </c:extLst>
            </c:dLbl>
            <c:dLbl>
              <c:idx val="7"/>
              <c:layout>
                <c:manualLayout>
                  <c:x val="0"/>
                  <c:y val="8.59155865884649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89-4885-96DC-3DE0B6D01686}"/>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89-4885-96DC-3DE0B6D01686}"/>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'F62'!$A$6:$A$16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44986</c:v>
                </c:pt>
              </c:numCache>
            </c:numRef>
          </c:cat>
          <c:val>
            <c:numRef>
              <c:f>'F62'!$B$6:$B$16</c:f>
              <c:numCache>
                <c:formatCode>#,##0</c:formatCode>
                <c:ptCount val="11"/>
                <c:pt idx="0">
                  <c:v>347298</c:v>
                </c:pt>
                <c:pt idx="1">
                  <c:v>363344</c:v>
                </c:pt>
                <c:pt idx="2">
                  <c:v>385457</c:v>
                </c:pt>
                <c:pt idx="3">
                  <c:v>407270</c:v>
                </c:pt>
                <c:pt idx="4">
                  <c:v>435724</c:v>
                </c:pt>
                <c:pt idx="5">
                  <c:v>452017</c:v>
                </c:pt>
                <c:pt idx="6">
                  <c:v>458198</c:v>
                </c:pt>
                <c:pt idx="7">
                  <c:v>452541</c:v>
                </c:pt>
                <c:pt idx="8">
                  <c:v>480660</c:v>
                </c:pt>
                <c:pt idx="9">
                  <c:v>508146</c:v>
                </c:pt>
                <c:pt idx="10">
                  <c:v>519869</c:v>
                </c:pt>
              </c:numCache>
            </c:numRef>
          </c:val>
          <c:extLst>
            <c:ext xmlns:c16="http://schemas.microsoft.com/office/drawing/2014/chart" uri="{C3380CC4-5D6E-409C-BE32-E72D297353CC}">
              <c16:uniqueId val="{0000000E-5689-4885-96DC-3DE0B6D01686}"/>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D75-4B21-8AA7-6454572CF990}"/>
              </c:ext>
            </c:extLst>
          </c:dPt>
          <c:dPt>
            <c:idx val="1"/>
            <c:bubble3D val="0"/>
            <c:spPr>
              <a:solidFill>
                <a:srgbClr val="FFD581"/>
              </a:solidFill>
            </c:spPr>
            <c:extLst>
              <c:ext xmlns:c16="http://schemas.microsoft.com/office/drawing/2014/chart" uri="{C3380CC4-5D6E-409C-BE32-E72D297353CC}">
                <c16:uniqueId val="{00000003-8D75-4B21-8AA7-6454572CF990}"/>
              </c:ext>
            </c:extLst>
          </c:dPt>
          <c:dPt>
            <c:idx val="2"/>
            <c:bubble3D val="0"/>
            <c:spPr>
              <a:solidFill>
                <a:srgbClr val="DAA600"/>
              </a:solidFill>
            </c:spPr>
            <c:extLst>
              <c:ext xmlns:c16="http://schemas.microsoft.com/office/drawing/2014/chart" uri="{C3380CC4-5D6E-409C-BE32-E72D297353CC}">
                <c16:uniqueId val="{00000005-8D75-4B21-8AA7-6454572CF990}"/>
              </c:ext>
            </c:extLst>
          </c:dPt>
          <c:dPt>
            <c:idx val="3"/>
            <c:bubble3D val="0"/>
            <c:spPr>
              <a:solidFill>
                <a:srgbClr val="8A8032"/>
              </a:solidFill>
            </c:spPr>
            <c:extLst>
              <c:ext xmlns:c16="http://schemas.microsoft.com/office/drawing/2014/chart" uri="{C3380CC4-5D6E-409C-BE32-E72D297353CC}">
                <c16:uniqueId val="{00000007-8D75-4B21-8AA7-6454572CF990}"/>
              </c:ext>
            </c:extLst>
          </c:dPt>
          <c:dPt>
            <c:idx val="4"/>
            <c:bubble3D val="0"/>
            <c:spPr>
              <a:solidFill>
                <a:srgbClr val="ED7D31">
                  <a:lumMod val="50000"/>
                </a:srgbClr>
              </a:solidFill>
            </c:spPr>
            <c:extLst>
              <c:ext xmlns:c16="http://schemas.microsoft.com/office/drawing/2014/chart" uri="{C3380CC4-5D6E-409C-BE32-E72D297353CC}">
                <c16:uniqueId val="{00000009-8D75-4B21-8AA7-6454572CF990}"/>
              </c:ext>
            </c:extLst>
          </c:dPt>
          <c:dPt>
            <c:idx val="5"/>
            <c:bubble3D val="0"/>
            <c:spPr>
              <a:solidFill>
                <a:srgbClr val="9E6900"/>
              </a:solidFill>
            </c:spPr>
            <c:extLst>
              <c:ext xmlns:c16="http://schemas.microsoft.com/office/drawing/2014/chart" uri="{C3380CC4-5D6E-409C-BE32-E72D297353CC}">
                <c16:uniqueId val="{0000000B-8D75-4B21-8AA7-6454572CF990}"/>
              </c:ext>
            </c:extLst>
          </c:dPt>
          <c:dPt>
            <c:idx val="6"/>
            <c:bubble3D val="0"/>
            <c:spPr>
              <a:solidFill>
                <a:srgbClr val="663300"/>
              </a:solidFill>
            </c:spPr>
            <c:extLst>
              <c:ext xmlns:c16="http://schemas.microsoft.com/office/drawing/2014/chart" uri="{C3380CC4-5D6E-409C-BE32-E72D297353CC}">
                <c16:uniqueId val="{0000000D-8D75-4B21-8AA7-6454572CF990}"/>
              </c:ext>
            </c:extLst>
          </c:dPt>
          <c:dPt>
            <c:idx val="7"/>
            <c:bubble3D val="0"/>
            <c:spPr>
              <a:solidFill>
                <a:srgbClr val="FFC301"/>
              </a:solidFill>
            </c:spPr>
            <c:extLst>
              <c:ext xmlns:c16="http://schemas.microsoft.com/office/drawing/2014/chart" uri="{C3380CC4-5D6E-409C-BE32-E72D297353CC}">
                <c16:uniqueId val="{0000000F-8D75-4B21-8AA7-6454572CF990}"/>
              </c:ext>
            </c:extLst>
          </c:dPt>
          <c:dPt>
            <c:idx val="8"/>
            <c:bubble3D val="0"/>
            <c:spPr>
              <a:solidFill>
                <a:srgbClr val="F0975A"/>
              </a:solidFill>
            </c:spPr>
            <c:extLst>
              <c:ext xmlns:c16="http://schemas.microsoft.com/office/drawing/2014/chart" uri="{C3380CC4-5D6E-409C-BE32-E72D297353CC}">
                <c16:uniqueId val="{00000011-8D75-4B21-8AA7-6454572CF990}"/>
              </c:ext>
            </c:extLst>
          </c:dPt>
          <c:dPt>
            <c:idx val="9"/>
            <c:bubble3D val="0"/>
            <c:spPr>
              <a:solidFill>
                <a:srgbClr val="ED7D31">
                  <a:lumMod val="75000"/>
                </a:srgbClr>
              </a:solidFill>
            </c:spPr>
            <c:extLst>
              <c:ext xmlns:c16="http://schemas.microsoft.com/office/drawing/2014/chart" uri="{C3380CC4-5D6E-409C-BE32-E72D297353CC}">
                <c16:uniqueId val="{00000013-8D75-4B21-8AA7-6454572CF990}"/>
              </c:ext>
            </c:extLst>
          </c:dPt>
          <c:dLbls>
            <c:dLbl>
              <c:idx val="0"/>
              <c:layout>
                <c:manualLayout>
                  <c:x val="-0.13547194833900361"/>
                  <c:y val="-8.54810032224474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D75-4B21-8AA7-6454572CF990}"/>
                </c:ext>
              </c:extLst>
            </c:dLbl>
            <c:dLbl>
              <c:idx val="1"/>
              <c:layout>
                <c:manualLayout>
                  <c:x val="-3.7450755195353978E-3"/>
                  <c:y val="-0.355189126632614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8D75-4B21-8AA7-6454572CF990}"/>
                </c:ext>
              </c:extLst>
            </c:dLbl>
            <c:dLbl>
              <c:idx val="2"/>
              <c:layout>
                <c:manualLayout>
                  <c:x val="7.8198289952156455E-2"/>
                  <c:y val="-7.79209764572138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D75-4B21-8AA7-6454572CF990}"/>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D75-4B21-8AA7-6454572CF990}"/>
                </c:ext>
              </c:extLst>
            </c:dLbl>
            <c:dLbl>
              <c:idx val="4"/>
              <c:layout>
                <c:manualLayout>
                  <c:x val="0.15390850579057339"/>
                  <c:y val="6.60217230662591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D75-4B21-8AA7-6454572CF990}"/>
                </c:ext>
              </c:extLst>
            </c:dLbl>
            <c:dLbl>
              <c:idx val="5"/>
              <c:layout>
                <c:manualLayout>
                  <c:x val="-2.7713029752592551E-2"/>
                  <c:y val="4.62110662561946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D75-4B21-8AA7-6454572CF990}"/>
                </c:ext>
              </c:extLst>
            </c:dLbl>
            <c:dLbl>
              <c:idx val="6"/>
              <c:layout>
                <c:manualLayout>
                  <c:x val="-9.6478057419248711E-3"/>
                  <c:y val="4.677160006022990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D75-4B21-8AA7-6454572CF990}"/>
                </c:ext>
              </c:extLst>
            </c:dLbl>
            <c:dLbl>
              <c:idx val="7"/>
              <c:layout>
                <c:manualLayout>
                  <c:x val="0"/>
                  <c:y val="-0.15120438797198055"/>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9975357077798092"/>
                      <c:h val="0.2335348311903061"/>
                    </c:manualLayout>
                  </c15:layout>
                </c:ext>
                <c:ext xmlns:c16="http://schemas.microsoft.com/office/drawing/2014/chart" uri="{C3380CC4-5D6E-409C-BE32-E72D297353CC}">
                  <c16:uniqueId val="{0000000F-8D75-4B21-8AA7-6454572CF990}"/>
                </c:ext>
              </c:extLst>
            </c:dLbl>
            <c:dLbl>
              <c:idx val="8"/>
              <c:layout>
                <c:manualLayout>
                  <c:x val="5.2384510369038073E-2"/>
                  <c:y val="-0.2452995097200347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59825340758879"/>
                      <c:h val="0.23329630370866677"/>
                    </c:manualLayout>
                  </c15:layout>
                </c:ext>
                <c:ext xmlns:c16="http://schemas.microsoft.com/office/drawing/2014/chart" uri="{C3380CC4-5D6E-409C-BE32-E72D297353CC}">
                  <c16:uniqueId val="{00000011-8D75-4B21-8AA7-6454572CF990}"/>
                </c:ext>
              </c:extLst>
            </c:dLbl>
            <c:dLbl>
              <c:idx val="9"/>
              <c:layout>
                <c:manualLayout>
                  <c:x val="0.12302979608641948"/>
                  <c:y val="-7.67263491400522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D75-4B21-8AA7-6454572CF990}"/>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'F63'!$A$5:$A$14</c:f>
              <c:strCache>
                <c:ptCount val="10"/>
                <c:pt idx="0">
                  <c:v>Fabricación de alimentos</c:v>
                </c:pt>
                <c:pt idx="1">
                  <c:v>Fabricación y ensamble de maquinaria, equipos, aparatos, accesorios y artículos eléctricos, electrónicos y sus partes                            </c:v>
                </c:pt>
                <c:pt idx="2">
                  <c:v>Fabricación de productos metálicos; excepto maquinaria y equipo</c:v>
                </c:pt>
                <c:pt idx="3">
                  <c:v>Industria química</c:v>
                </c:pt>
                <c:pt idx="4">
                  <c:v>Fabricación de productos de hule y plástico</c:v>
                </c:pt>
                <c:pt idx="5">
                  <c:v>Construcción, reconstrucción y ensamble de equipo de transporte y sus partes                                                          </c:v>
                </c:pt>
                <c:pt idx="6">
                  <c:v>Elaboración de bebidas</c:v>
                </c:pt>
                <c:pt idx="7">
                  <c:v>Fabricación, ensamble y reparación de maquinaria, equipo y sus partes; excepto los eléctricos                                                      </c:v>
                </c:pt>
                <c:pt idx="8">
                  <c:v>Fabricación y reparación de muebles de madera y sus partes; excepto los de metal y plástico moldeado</c:v>
                </c:pt>
                <c:pt idx="9">
                  <c:v>Otros</c:v>
                </c:pt>
              </c:strCache>
            </c:strRef>
          </c:cat>
          <c:val>
            <c:numRef>
              <c:f>'F63'!$B$5:$B$14</c:f>
              <c:numCache>
                <c:formatCode>0.00%</c:formatCode>
                <c:ptCount val="10"/>
                <c:pt idx="0">
                  <c:v>0.20654049385518275</c:v>
                </c:pt>
                <c:pt idx="1">
                  <c:v>0.15170744937666988</c:v>
                </c:pt>
                <c:pt idx="2">
                  <c:v>0.10315098611380943</c:v>
                </c:pt>
                <c:pt idx="3">
                  <c:v>8.6262116033077568E-2</c:v>
                </c:pt>
                <c:pt idx="4">
                  <c:v>8.6096689742992949E-2</c:v>
                </c:pt>
                <c:pt idx="5">
                  <c:v>5.2859470366573118E-2</c:v>
                </c:pt>
                <c:pt idx="6">
                  <c:v>5.2451675325899408E-2</c:v>
                </c:pt>
                <c:pt idx="7">
                  <c:v>4.671946201831615E-2</c:v>
                </c:pt>
                <c:pt idx="8">
                  <c:v>4.1223846776784152E-2</c:v>
                </c:pt>
                <c:pt idx="9">
                  <c:v>0.17298781039069458</c:v>
                </c:pt>
              </c:numCache>
            </c:numRef>
          </c:val>
          <c:extLst>
            <c:ext xmlns:c16="http://schemas.microsoft.com/office/drawing/2014/chart" uri="{C3380CC4-5D6E-409C-BE32-E72D297353CC}">
              <c16:uniqueId val="{00000014-8D75-4B21-8AA7-6454572CF99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5C-4F51-9770-6A6130385A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5C-4F51-9770-6A6130385A2B}"/>
              </c:ext>
            </c:extLst>
          </c:dPt>
          <c:dPt>
            <c:idx val="4"/>
            <c:invertIfNegative val="0"/>
            <c:bubble3D val="0"/>
            <c:spPr>
              <a:solidFill>
                <a:srgbClr val="7C878E"/>
              </a:solidFill>
              <a:ln>
                <a:noFill/>
              </a:ln>
              <a:effectLst/>
            </c:spPr>
            <c:extLst>
              <c:ext xmlns:c16="http://schemas.microsoft.com/office/drawing/2014/chart" uri="{C3380CC4-5D6E-409C-BE32-E72D297353CC}">
                <c16:uniqueId val="{00000005-4F5C-4F51-9770-6A6130385A2B}"/>
              </c:ext>
            </c:extLst>
          </c:dPt>
          <c:dPt>
            <c:idx val="5"/>
            <c:invertIfNegative val="0"/>
            <c:bubble3D val="0"/>
            <c:spPr>
              <a:solidFill>
                <a:srgbClr val="7C878E"/>
              </a:solidFill>
              <a:ln>
                <a:noFill/>
              </a:ln>
              <a:effectLst/>
            </c:spPr>
            <c:extLst>
              <c:ext xmlns:c16="http://schemas.microsoft.com/office/drawing/2014/chart" uri="{C3380CC4-5D6E-409C-BE32-E72D297353CC}">
                <c16:uniqueId val="{00000007-4F5C-4F51-9770-6A6130385A2B}"/>
              </c:ext>
            </c:extLst>
          </c:dPt>
          <c:dPt>
            <c:idx val="8"/>
            <c:invertIfNegative val="0"/>
            <c:bubble3D val="0"/>
            <c:spPr>
              <a:solidFill>
                <a:srgbClr val="7C878E"/>
              </a:solidFill>
              <a:ln>
                <a:noFill/>
              </a:ln>
              <a:effectLst/>
            </c:spPr>
            <c:extLst>
              <c:ext xmlns:c16="http://schemas.microsoft.com/office/drawing/2014/chart" uri="{C3380CC4-5D6E-409C-BE32-E72D297353CC}">
                <c16:uniqueId val="{00000009-4F5C-4F51-9770-6A6130385A2B}"/>
              </c:ext>
            </c:extLst>
          </c:dPt>
          <c:dPt>
            <c:idx val="12"/>
            <c:invertIfNegative val="0"/>
            <c:bubble3D val="0"/>
            <c:spPr>
              <a:solidFill>
                <a:srgbClr val="7C878E"/>
              </a:solidFill>
              <a:ln>
                <a:noFill/>
              </a:ln>
              <a:effectLst/>
            </c:spPr>
            <c:extLst>
              <c:ext xmlns:c16="http://schemas.microsoft.com/office/drawing/2014/chart" uri="{C3380CC4-5D6E-409C-BE32-E72D297353CC}">
                <c16:uniqueId val="{0000000B-4F5C-4F51-9770-6A6130385A2B}"/>
              </c:ext>
            </c:extLst>
          </c:dPt>
          <c:dPt>
            <c:idx val="13"/>
            <c:invertIfNegative val="0"/>
            <c:bubble3D val="0"/>
            <c:spPr>
              <a:solidFill>
                <a:srgbClr val="7C878E"/>
              </a:solidFill>
              <a:ln>
                <a:noFill/>
              </a:ln>
              <a:effectLst/>
            </c:spPr>
            <c:extLst>
              <c:ext xmlns:c16="http://schemas.microsoft.com/office/drawing/2014/chart" uri="{C3380CC4-5D6E-409C-BE32-E72D297353CC}">
                <c16:uniqueId val="{0000000D-4F5C-4F51-9770-6A6130385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F-4F5C-4F51-9770-6A6130385A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1-4F5C-4F51-9770-6A6130385A2B}"/>
              </c:ext>
            </c:extLst>
          </c:dPt>
          <c:dPt>
            <c:idx val="16"/>
            <c:invertIfNegative val="0"/>
            <c:bubble3D val="0"/>
            <c:spPr>
              <a:solidFill>
                <a:srgbClr val="7C878E"/>
              </a:solidFill>
              <a:ln>
                <a:noFill/>
              </a:ln>
              <a:effectLst/>
            </c:spPr>
            <c:extLst>
              <c:ext xmlns:c16="http://schemas.microsoft.com/office/drawing/2014/chart" uri="{C3380CC4-5D6E-409C-BE32-E72D297353CC}">
                <c16:uniqueId val="{00000013-4F5C-4F51-9770-6A6130385A2B}"/>
              </c:ext>
            </c:extLst>
          </c:dPt>
          <c:dPt>
            <c:idx val="17"/>
            <c:invertIfNegative val="0"/>
            <c:bubble3D val="0"/>
            <c:spPr>
              <a:solidFill>
                <a:srgbClr val="7C878E"/>
              </a:solidFill>
              <a:ln>
                <a:noFill/>
              </a:ln>
              <a:effectLst/>
            </c:spPr>
            <c:extLst>
              <c:ext xmlns:c16="http://schemas.microsoft.com/office/drawing/2014/chart" uri="{C3380CC4-5D6E-409C-BE32-E72D297353CC}">
                <c16:uniqueId val="{00000015-4F5C-4F51-9770-6A6130385A2B}"/>
              </c:ext>
            </c:extLst>
          </c:dPt>
          <c:dPt>
            <c:idx val="19"/>
            <c:invertIfNegative val="0"/>
            <c:bubble3D val="0"/>
            <c:spPr>
              <a:solidFill>
                <a:srgbClr val="7C878E"/>
              </a:solidFill>
              <a:ln>
                <a:noFill/>
              </a:ln>
              <a:effectLst/>
            </c:spPr>
            <c:extLst>
              <c:ext xmlns:c16="http://schemas.microsoft.com/office/drawing/2014/chart" uri="{C3380CC4-5D6E-409C-BE32-E72D297353CC}">
                <c16:uniqueId val="{00000017-4F5C-4F51-9770-6A6130385A2B}"/>
              </c:ext>
            </c:extLst>
          </c:dPt>
          <c:dPt>
            <c:idx val="20"/>
            <c:invertIfNegative val="0"/>
            <c:bubble3D val="0"/>
            <c:spPr>
              <a:solidFill>
                <a:srgbClr val="7C878E"/>
              </a:solidFill>
              <a:ln>
                <a:noFill/>
              </a:ln>
              <a:effectLst/>
            </c:spPr>
            <c:extLst>
              <c:ext xmlns:c16="http://schemas.microsoft.com/office/drawing/2014/chart" uri="{C3380CC4-5D6E-409C-BE32-E72D297353CC}">
                <c16:uniqueId val="{00000019-4F5C-4F51-9770-6A6130385A2B}"/>
              </c:ext>
            </c:extLst>
          </c:dPt>
          <c:dPt>
            <c:idx val="22"/>
            <c:invertIfNegative val="0"/>
            <c:bubble3D val="0"/>
            <c:spPr>
              <a:solidFill>
                <a:srgbClr val="7C878E"/>
              </a:solidFill>
              <a:ln>
                <a:noFill/>
              </a:ln>
              <a:effectLst/>
            </c:spPr>
            <c:extLst>
              <c:ext xmlns:c16="http://schemas.microsoft.com/office/drawing/2014/chart" uri="{C3380CC4-5D6E-409C-BE32-E72D297353CC}">
                <c16:uniqueId val="{0000001B-4F5C-4F51-9770-6A6130385A2B}"/>
              </c:ext>
            </c:extLst>
          </c:dPt>
          <c:dPt>
            <c:idx val="25"/>
            <c:invertIfNegative val="0"/>
            <c:bubble3D val="0"/>
            <c:spPr>
              <a:solidFill>
                <a:srgbClr val="7C878E"/>
              </a:solidFill>
              <a:ln>
                <a:noFill/>
              </a:ln>
              <a:effectLst/>
            </c:spPr>
            <c:extLst>
              <c:ext xmlns:c16="http://schemas.microsoft.com/office/drawing/2014/chart" uri="{C3380CC4-5D6E-409C-BE32-E72D297353CC}">
                <c16:uniqueId val="{0000001D-4F5C-4F51-9770-6A6130385A2B}"/>
              </c:ext>
            </c:extLst>
          </c:dPt>
          <c:dPt>
            <c:idx val="26"/>
            <c:invertIfNegative val="0"/>
            <c:bubble3D val="0"/>
            <c:spPr>
              <a:solidFill>
                <a:srgbClr val="7C878E"/>
              </a:solidFill>
              <a:ln>
                <a:noFill/>
              </a:ln>
              <a:effectLst/>
            </c:spPr>
            <c:extLst>
              <c:ext xmlns:c16="http://schemas.microsoft.com/office/drawing/2014/chart" uri="{C3380CC4-5D6E-409C-BE32-E72D297353CC}">
                <c16:uniqueId val="{0000001F-4F5C-4F51-9770-6A6130385A2B}"/>
              </c:ext>
            </c:extLst>
          </c:dPt>
          <c:dPt>
            <c:idx val="28"/>
            <c:invertIfNegative val="0"/>
            <c:bubble3D val="0"/>
            <c:spPr>
              <a:solidFill>
                <a:srgbClr val="7C878E"/>
              </a:solidFill>
              <a:ln>
                <a:noFill/>
              </a:ln>
              <a:effectLst/>
            </c:spPr>
            <c:extLst>
              <c:ext xmlns:c16="http://schemas.microsoft.com/office/drawing/2014/chart" uri="{C3380CC4-5D6E-409C-BE32-E72D297353CC}">
                <c16:uniqueId val="{00000021-4F5C-4F51-9770-6A6130385A2B}"/>
              </c:ext>
            </c:extLst>
          </c:dPt>
          <c:dPt>
            <c:idx val="30"/>
            <c:invertIfNegative val="0"/>
            <c:bubble3D val="0"/>
            <c:spPr>
              <a:solidFill>
                <a:srgbClr val="7C878E"/>
              </a:solidFill>
              <a:ln>
                <a:noFill/>
              </a:ln>
              <a:effectLst/>
            </c:spPr>
            <c:extLst>
              <c:ext xmlns:c16="http://schemas.microsoft.com/office/drawing/2014/chart" uri="{C3380CC4-5D6E-409C-BE32-E72D297353CC}">
                <c16:uniqueId val="{00000023-4F5C-4F51-9770-6A6130385A2B}"/>
              </c:ext>
            </c:extLst>
          </c:dPt>
          <c:dPt>
            <c:idx val="31"/>
            <c:invertIfNegative val="0"/>
            <c:bubble3D val="0"/>
            <c:spPr>
              <a:solidFill>
                <a:srgbClr val="7C878E"/>
              </a:solidFill>
              <a:ln>
                <a:noFill/>
              </a:ln>
              <a:effectLst/>
            </c:spPr>
            <c:extLst>
              <c:ext xmlns:c16="http://schemas.microsoft.com/office/drawing/2014/chart" uri="{C3380CC4-5D6E-409C-BE32-E72D297353CC}">
                <c16:uniqueId val="{00000025-4F5C-4F51-9770-6A6130385A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'F19'!$A$6:$A$38</c:f>
              <c:strCache>
                <c:ptCount val="33"/>
                <c:pt idx="0">
                  <c:v>Tabasco</c:v>
                </c:pt>
                <c:pt idx="1">
                  <c:v>Sonora</c:v>
                </c:pt>
                <c:pt idx="2">
                  <c:v>Guerrero</c:v>
                </c:pt>
                <c:pt idx="3">
                  <c:v>Veracruz</c:v>
                </c:pt>
                <c:pt idx="4">
                  <c:v>Ciudad de México</c:v>
                </c:pt>
                <c:pt idx="5">
                  <c:v>Tamaulipas</c:v>
                </c:pt>
                <c:pt idx="6">
                  <c:v>México</c:v>
                </c:pt>
                <c:pt idx="7">
                  <c:v>Oaxaca</c:v>
                </c:pt>
                <c:pt idx="8">
                  <c:v>Campeche</c:v>
                </c:pt>
                <c:pt idx="9">
                  <c:v>Morelos</c:v>
                </c:pt>
                <c:pt idx="10">
                  <c:v>Quintana Roo</c:v>
                </c:pt>
                <c:pt idx="11">
                  <c:v>Coahuila</c:v>
                </c:pt>
                <c:pt idx="12">
                  <c:v>Nacional</c:v>
                </c:pt>
                <c:pt idx="13">
                  <c:v>Puebla</c:v>
                </c:pt>
                <c:pt idx="14">
                  <c:v>Yucatán</c:v>
                </c:pt>
                <c:pt idx="15">
                  <c:v>Hidalgo</c:v>
                </c:pt>
                <c:pt idx="16">
                  <c:v>Durango</c:v>
                </c:pt>
                <c:pt idx="17">
                  <c:v>Baja California Sur</c:v>
                </c:pt>
                <c:pt idx="18">
                  <c:v>Chiapas</c:v>
                </c:pt>
                <c:pt idx="19">
                  <c:v>Tlaxcala</c:v>
                </c:pt>
                <c:pt idx="20">
                  <c:v>Nuevo León</c:v>
                </c:pt>
                <c:pt idx="21">
                  <c:v>Sinaloa</c:v>
                </c:pt>
                <c:pt idx="22">
                  <c:v>Michoacán</c:v>
                </c:pt>
                <c:pt idx="23">
                  <c:v>Colima</c:v>
                </c:pt>
                <c:pt idx="24">
                  <c:v>Baja California</c:v>
                </c:pt>
                <c:pt idx="25">
                  <c:v>Chihuahua</c:v>
                </c:pt>
                <c:pt idx="26">
                  <c:v>Jalisco</c:v>
                </c:pt>
                <c:pt idx="27">
                  <c:v>Nayarit</c:v>
                </c:pt>
                <c:pt idx="28">
                  <c:v>Guanajuato</c:v>
                </c:pt>
                <c:pt idx="29">
                  <c:v>Querétaro</c:v>
                </c:pt>
                <c:pt idx="30">
                  <c:v>Aguascalientes</c:v>
                </c:pt>
                <c:pt idx="31">
                  <c:v>San Luis Potosí</c:v>
                </c:pt>
                <c:pt idx="32">
                  <c:v>Zacatecas</c:v>
                </c:pt>
              </c:strCache>
            </c:strRef>
          </c:cat>
          <c:val>
            <c:numRef>
              <c:f>'F19'!$B$6:$B$38</c:f>
              <c:numCache>
                <c:formatCode>0.00%</c:formatCode>
                <c:ptCount val="33"/>
                <c:pt idx="0">
                  <c:v>0.28223528481115201</c:v>
                </c:pt>
                <c:pt idx="1">
                  <c:v>0.23458589742286362</c:v>
                </c:pt>
                <c:pt idx="2">
                  <c:v>0.23252658585607455</c:v>
                </c:pt>
                <c:pt idx="3">
                  <c:v>0.23058673710344438</c:v>
                </c:pt>
                <c:pt idx="4">
                  <c:v>0.22141853446986653</c:v>
                </c:pt>
                <c:pt idx="5">
                  <c:v>0.21956587391747748</c:v>
                </c:pt>
                <c:pt idx="6">
                  <c:v>0.2164943721293722</c:v>
                </c:pt>
                <c:pt idx="7">
                  <c:v>0.21385596699117082</c:v>
                </c:pt>
                <c:pt idx="8">
                  <c:v>0.20422012114598548</c:v>
                </c:pt>
                <c:pt idx="9">
                  <c:v>0.19830342812055238</c:v>
                </c:pt>
                <c:pt idx="10">
                  <c:v>0.19746009124655325</c:v>
                </c:pt>
                <c:pt idx="11">
                  <c:v>0.19616371676938596</c:v>
                </c:pt>
                <c:pt idx="12">
                  <c:v>0.18587702877927223</c:v>
                </c:pt>
                <c:pt idx="13">
                  <c:v>0.18445430433302748</c:v>
                </c:pt>
                <c:pt idx="14">
                  <c:v>0.18295431274169818</c:v>
                </c:pt>
                <c:pt idx="15">
                  <c:v>0.18240160738225272</c:v>
                </c:pt>
                <c:pt idx="16">
                  <c:v>0.18206636487306557</c:v>
                </c:pt>
                <c:pt idx="17">
                  <c:v>0.18162279331385728</c:v>
                </c:pt>
                <c:pt idx="18">
                  <c:v>0.18112027311458015</c:v>
                </c:pt>
                <c:pt idx="19">
                  <c:v>0.17948676298722224</c:v>
                </c:pt>
                <c:pt idx="20">
                  <c:v>0.17901447090325032</c:v>
                </c:pt>
                <c:pt idx="21">
                  <c:v>0.17579023493182158</c:v>
                </c:pt>
                <c:pt idx="22">
                  <c:v>0.16885807446820958</c:v>
                </c:pt>
                <c:pt idx="23">
                  <c:v>0.16768710566074757</c:v>
                </c:pt>
                <c:pt idx="24">
                  <c:v>0.16731405206299552</c:v>
                </c:pt>
                <c:pt idx="25">
                  <c:v>0.16649345433218715</c:v>
                </c:pt>
                <c:pt idx="26">
                  <c:v>0.16497427222451652</c:v>
                </c:pt>
                <c:pt idx="27">
                  <c:v>0.15798615036011338</c:v>
                </c:pt>
                <c:pt idx="28">
                  <c:v>0.15431437970326928</c:v>
                </c:pt>
                <c:pt idx="29">
                  <c:v>0.14067660709867594</c:v>
                </c:pt>
                <c:pt idx="30">
                  <c:v>0.13067398850373368</c:v>
                </c:pt>
                <c:pt idx="31">
                  <c:v>0.12154040629051091</c:v>
                </c:pt>
                <c:pt idx="32">
                  <c:v>0.11443048075154393</c:v>
                </c:pt>
              </c:numCache>
            </c:numRef>
          </c:val>
          <c:extLst>
            <c:ext xmlns:c16="http://schemas.microsoft.com/office/drawing/2014/chart" uri="{C3380CC4-5D6E-409C-BE32-E72D297353CC}">
              <c16:uniqueId val="{00000026-4F5C-4F51-9770-6A6130385A2B}"/>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85775371955055E-2"/>
          <c:y val="4.6622598243693018E-2"/>
          <c:w val="0.95712607848474907"/>
          <c:h val="0.860216973629364"/>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9BA2-42B5-94F3-8B724CC4FC1F}"/>
              </c:ext>
            </c:extLst>
          </c:dPt>
          <c:dPt>
            <c:idx val="5"/>
            <c:invertIfNegative val="0"/>
            <c:bubble3D val="0"/>
            <c:extLst>
              <c:ext xmlns:c16="http://schemas.microsoft.com/office/drawing/2014/chart" uri="{C3380CC4-5D6E-409C-BE32-E72D297353CC}">
                <c16:uniqueId val="{00000002-9BA2-42B5-94F3-8B724CC4FC1F}"/>
              </c:ext>
            </c:extLst>
          </c:dPt>
          <c:dPt>
            <c:idx val="6"/>
            <c:invertIfNegative val="0"/>
            <c:bubble3D val="0"/>
            <c:extLst>
              <c:ext xmlns:c16="http://schemas.microsoft.com/office/drawing/2014/chart" uri="{C3380CC4-5D6E-409C-BE32-E72D297353CC}">
                <c16:uniqueId val="{00000003-9BA2-42B5-94F3-8B724CC4FC1F}"/>
              </c:ext>
            </c:extLst>
          </c:dPt>
          <c:dPt>
            <c:idx val="7"/>
            <c:invertIfNegative val="0"/>
            <c:bubble3D val="0"/>
            <c:extLst>
              <c:ext xmlns:c16="http://schemas.microsoft.com/office/drawing/2014/chart" uri="{C3380CC4-5D6E-409C-BE32-E72D297353CC}">
                <c16:uniqueId val="{00000004-9BA2-42B5-94F3-8B724CC4FC1F}"/>
              </c:ext>
            </c:extLst>
          </c:dPt>
          <c:dPt>
            <c:idx val="8"/>
            <c:invertIfNegative val="0"/>
            <c:bubble3D val="0"/>
            <c:extLst>
              <c:ext xmlns:c16="http://schemas.microsoft.com/office/drawing/2014/chart" uri="{C3380CC4-5D6E-409C-BE32-E72D297353CC}">
                <c16:uniqueId val="{00000005-9BA2-42B5-94F3-8B724CC4FC1F}"/>
              </c:ext>
            </c:extLst>
          </c:dPt>
          <c:dPt>
            <c:idx val="9"/>
            <c:invertIfNegative val="0"/>
            <c:bubble3D val="0"/>
            <c:spPr>
              <a:solidFill>
                <a:srgbClr val="7C878E"/>
              </a:solidFill>
              <a:ln>
                <a:noFill/>
              </a:ln>
              <a:effectLst/>
            </c:spPr>
            <c:extLst>
              <c:ext xmlns:c16="http://schemas.microsoft.com/office/drawing/2014/chart" uri="{C3380CC4-5D6E-409C-BE32-E72D297353CC}">
                <c16:uniqueId val="{00000007-9BA2-42B5-94F3-8B724CC4FC1F}"/>
              </c:ext>
            </c:extLst>
          </c:dPt>
          <c:dPt>
            <c:idx val="10"/>
            <c:invertIfNegative val="0"/>
            <c:bubble3D val="0"/>
            <c:spPr>
              <a:solidFill>
                <a:srgbClr val="FFC000"/>
              </a:solidFill>
              <a:ln>
                <a:noFill/>
              </a:ln>
              <a:effectLst/>
            </c:spPr>
            <c:extLst>
              <c:ext xmlns:c16="http://schemas.microsoft.com/office/drawing/2014/chart" uri="{C3380CC4-5D6E-409C-BE32-E72D297353CC}">
                <c16:uniqueId val="{0000000D-F2FA-41F0-8527-8C85838FA9D3}"/>
              </c:ext>
            </c:extLst>
          </c:dPt>
          <c:dPt>
            <c:idx val="17"/>
            <c:invertIfNegative val="0"/>
            <c:bubble3D val="0"/>
            <c:extLst>
              <c:ext xmlns:c16="http://schemas.microsoft.com/office/drawing/2014/chart" uri="{C3380CC4-5D6E-409C-BE32-E72D297353CC}">
                <c16:uniqueId val="{00000008-9BA2-42B5-94F3-8B724CC4FC1F}"/>
              </c:ext>
            </c:extLst>
          </c:dPt>
          <c:dPt>
            <c:idx val="18"/>
            <c:invertIfNegative val="0"/>
            <c:bubble3D val="0"/>
            <c:extLst>
              <c:ext xmlns:c16="http://schemas.microsoft.com/office/drawing/2014/chart" uri="{C3380CC4-5D6E-409C-BE32-E72D297353CC}">
                <c16:uniqueId val="{00000009-9BA2-42B5-94F3-8B724CC4FC1F}"/>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2-42B5-94F3-8B724CC4FC1F}"/>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A2-42B5-94F3-8B724CC4FC1F}"/>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BA2-42B5-94F3-8B724CC4FC1F}"/>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A2-42B5-94F3-8B724CC4FC1F}"/>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A2-42B5-94F3-8B724CC4FC1F}"/>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A2-42B5-94F3-8B724CC4FC1F}"/>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A2-42B5-94F3-8B724CC4FC1F}"/>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A2-42B5-94F3-8B724CC4FC1F}"/>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A2-42B5-94F3-8B724CC4FC1F}"/>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A2-42B5-94F3-8B724CC4FC1F}"/>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'F64'!$A$6:$A$16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44958</c:v>
                </c:pt>
              </c:numCache>
            </c:numRef>
          </c:cat>
          <c:val>
            <c:numRef>
              <c:f>'F64'!$B$6:$B$16</c:f>
              <c:numCache>
                <c:formatCode>#,##0</c:formatCode>
                <c:ptCount val="11"/>
                <c:pt idx="0">
                  <c:v>282499</c:v>
                </c:pt>
                <c:pt idx="1">
                  <c:v>295797</c:v>
                </c:pt>
                <c:pt idx="2">
                  <c:v>312586</c:v>
                </c:pt>
                <c:pt idx="3">
                  <c:v>334254</c:v>
                </c:pt>
                <c:pt idx="4">
                  <c:v>343480</c:v>
                </c:pt>
                <c:pt idx="5">
                  <c:v>354114</c:v>
                </c:pt>
                <c:pt idx="6">
                  <c:v>363625</c:v>
                </c:pt>
                <c:pt idx="7">
                  <c:v>366999</c:v>
                </c:pt>
                <c:pt idx="8">
                  <c:v>388949</c:v>
                </c:pt>
                <c:pt idx="9">
                  <c:v>399607</c:v>
                </c:pt>
                <c:pt idx="10">
                  <c:v>402175</c:v>
                </c:pt>
              </c:numCache>
            </c:numRef>
          </c:val>
          <c:extLst>
            <c:ext xmlns:c16="http://schemas.microsoft.com/office/drawing/2014/chart" uri="{C3380CC4-5D6E-409C-BE32-E72D297353CC}">
              <c16:uniqueId val="{0000000E-9BA2-42B5-94F3-8B724CC4FC1F}"/>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8232-4291-ABD1-0A732A6874EE}"/>
              </c:ext>
            </c:extLst>
          </c:dPt>
          <c:dPt>
            <c:idx val="1"/>
            <c:bubble3D val="0"/>
            <c:spPr>
              <a:solidFill>
                <a:srgbClr val="FBD1AF"/>
              </a:solidFill>
              <a:ln>
                <a:noFill/>
              </a:ln>
            </c:spPr>
            <c:extLst>
              <c:ext xmlns:c16="http://schemas.microsoft.com/office/drawing/2014/chart" uri="{C3380CC4-5D6E-409C-BE32-E72D297353CC}">
                <c16:uniqueId val="{00000003-8232-4291-ABD1-0A732A6874EE}"/>
              </c:ext>
            </c:extLst>
          </c:dPt>
          <c:dPt>
            <c:idx val="2"/>
            <c:bubble3D val="0"/>
            <c:spPr>
              <a:solidFill>
                <a:srgbClr val="C89800"/>
              </a:solidFill>
              <a:ln>
                <a:noFill/>
              </a:ln>
            </c:spPr>
            <c:extLst>
              <c:ext xmlns:c16="http://schemas.microsoft.com/office/drawing/2014/chart" uri="{C3380CC4-5D6E-409C-BE32-E72D297353CC}">
                <c16:uniqueId val="{00000005-8232-4291-ABD1-0A732A6874EE}"/>
              </c:ext>
            </c:extLst>
          </c:dPt>
          <c:dPt>
            <c:idx val="3"/>
            <c:bubble3D val="0"/>
            <c:spPr>
              <a:solidFill>
                <a:srgbClr val="663300"/>
              </a:solidFill>
              <a:ln>
                <a:noFill/>
              </a:ln>
            </c:spPr>
            <c:extLst>
              <c:ext xmlns:c16="http://schemas.microsoft.com/office/drawing/2014/chart" uri="{C3380CC4-5D6E-409C-BE32-E72D297353CC}">
                <c16:uniqueId val="{00000007-8232-4291-ABD1-0A732A6874EE}"/>
              </c:ext>
            </c:extLst>
          </c:dPt>
          <c:dPt>
            <c:idx val="4"/>
            <c:bubble3D val="0"/>
            <c:spPr>
              <a:solidFill>
                <a:srgbClr val="8A5C00"/>
              </a:solidFill>
              <a:ln>
                <a:noFill/>
              </a:ln>
            </c:spPr>
            <c:extLst>
              <c:ext xmlns:c16="http://schemas.microsoft.com/office/drawing/2014/chart" uri="{C3380CC4-5D6E-409C-BE32-E72D297353CC}">
                <c16:uniqueId val="{00000009-8232-4291-ABD1-0A732A6874EE}"/>
              </c:ext>
            </c:extLst>
          </c:dPt>
          <c:dPt>
            <c:idx val="5"/>
            <c:bubble3D val="0"/>
            <c:spPr>
              <a:solidFill>
                <a:srgbClr val="ED7D31"/>
              </a:solidFill>
              <a:ln>
                <a:noFill/>
              </a:ln>
            </c:spPr>
            <c:extLst>
              <c:ext xmlns:c16="http://schemas.microsoft.com/office/drawing/2014/chart" uri="{C3380CC4-5D6E-409C-BE32-E72D297353CC}">
                <c16:uniqueId val="{0000000B-8232-4291-ABD1-0A732A6874EE}"/>
              </c:ext>
            </c:extLst>
          </c:dPt>
          <c:dPt>
            <c:idx val="6"/>
            <c:bubble3D val="0"/>
            <c:spPr>
              <a:solidFill>
                <a:srgbClr val="FBBB27"/>
              </a:solidFill>
              <a:ln>
                <a:noFill/>
              </a:ln>
            </c:spPr>
            <c:extLst>
              <c:ext xmlns:c16="http://schemas.microsoft.com/office/drawing/2014/chart" uri="{C3380CC4-5D6E-409C-BE32-E72D297353CC}">
                <c16:uniqueId val="{0000000D-8232-4291-ABD1-0A732A6874EE}"/>
              </c:ext>
            </c:extLst>
          </c:dPt>
          <c:dPt>
            <c:idx val="7"/>
            <c:bubble3D val="0"/>
            <c:spPr>
              <a:solidFill>
                <a:srgbClr val="FFD581"/>
              </a:solidFill>
              <a:ln>
                <a:noFill/>
              </a:ln>
            </c:spPr>
            <c:extLst>
              <c:ext xmlns:c16="http://schemas.microsoft.com/office/drawing/2014/chart" uri="{C3380CC4-5D6E-409C-BE32-E72D297353CC}">
                <c16:uniqueId val="{0000000F-8232-4291-ABD1-0A732A6874EE}"/>
              </c:ext>
            </c:extLst>
          </c:dPt>
          <c:dPt>
            <c:idx val="8"/>
            <c:bubble3D val="0"/>
            <c:spPr>
              <a:solidFill>
                <a:srgbClr val="7C878E"/>
              </a:solidFill>
              <a:ln>
                <a:noFill/>
              </a:ln>
            </c:spPr>
            <c:extLst>
              <c:ext xmlns:c16="http://schemas.microsoft.com/office/drawing/2014/chart" uri="{C3380CC4-5D6E-409C-BE32-E72D297353CC}">
                <c16:uniqueId val="{00000011-8232-4291-ABD1-0A732A6874EE}"/>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232-4291-ABD1-0A732A6874EE}"/>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232-4291-ABD1-0A732A6874EE}"/>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232-4291-ABD1-0A732A6874EE}"/>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232-4291-ABD1-0A732A6874EE}"/>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232-4291-ABD1-0A732A6874EE}"/>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232-4291-ABD1-0A732A6874EE}"/>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232-4291-ABD1-0A732A6874EE}"/>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232-4291-ABD1-0A732A6874EE}"/>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232-4291-ABD1-0A732A6874EE}"/>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'F65'!$A$6:$A$14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'F65'!$B$6:$B$14</c:f>
              <c:numCache>
                <c:formatCode>0.00%</c:formatCode>
                <c:ptCount val="9"/>
                <c:pt idx="0">
                  <c:v>0.19881146267172251</c:v>
                </c:pt>
                <c:pt idx="1">
                  <c:v>0.17478709517001306</c:v>
                </c:pt>
                <c:pt idx="2">
                  <c:v>0.15337601790265432</c:v>
                </c:pt>
                <c:pt idx="3">
                  <c:v>0.12747933113694287</c:v>
                </c:pt>
                <c:pt idx="4">
                  <c:v>0.11735687200845403</c:v>
                </c:pt>
                <c:pt idx="5">
                  <c:v>8.6974575744389881E-2</c:v>
                </c:pt>
                <c:pt idx="6">
                  <c:v>5.6246658792814076E-2</c:v>
                </c:pt>
                <c:pt idx="7">
                  <c:v>5.0308945110959159E-2</c:v>
                </c:pt>
                <c:pt idx="8">
                  <c:v>3.4659041462050101E-2</c:v>
                </c:pt>
              </c:numCache>
            </c:numRef>
          </c:val>
          <c:extLst>
            <c:ext xmlns:c16="http://schemas.microsoft.com/office/drawing/2014/chart" uri="{C3380CC4-5D6E-409C-BE32-E72D297353CC}">
              <c16:uniqueId val="{00000012-8232-4291-ABD1-0A732A6874E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6DF-4234-A226-061165A8FE27}"/>
              </c:ext>
            </c:extLst>
          </c:dPt>
          <c:dPt>
            <c:idx val="5"/>
            <c:invertIfNegative val="0"/>
            <c:bubble3D val="0"/>
            <c:extLst>
              <c:ext xmlns:c16="http://schemas.microsoft.com/office/drawing/2014/chart" uri="{C3380CC4-5D6E-409C-BE32-E72D297353CC}">
                <c16:uniqueId val="{00000001-36DF-4234-A226-061165A8FE27}"/>
              </c:ext>
            </c:extLst>
          </c:dPt>
          <c:dPt>
            <c:idx val="6"/>
            <c:invertIfNegative val="0"/>
            <c:bubble3D val="0"/>
            <c:extLst>
              <c:ext xmlns:c16="http://schemas.microsoft.com/office/drawing/2014/chart" uri="{C3380CC4-5D6E-409C-BE32-E72D297353CC}">
                <c16:uniqueId val="{00000003-36DF-4234-A226-061165A8FE27}"/>
              </c:ext>
            </c:extLst>
          </c:dPt>
          <c:dPt>
            <c:idx val="7"/>
            <c:invertIfNegative val="0"/>
            <c:bubble3D val="0"/>
            <c:extLst>
              <c:ext xmlns:c16="http://schemas.microsoft.com/office/drawing/2014/chart" uri="{C3380CC4-5D6E-409C-BE32-E72D297353CC}">
                <c16:uniqueId val="{00000005-36DF-4234-A226-061165A8FE27}"/>
              </c:ext>
            </c:extLst>
          </c:dPt>
          <c:dPt>
            <c:idx val="8"/>
            <c:invertIfNegative val="0"/>
            <c:bubble3D val="0"/>
            <c:extLst>
              <c:ext xmlns:c16="http://schemas.microsoft.com/office/drawing/2014/chart" uri="{C3380CC4-5D6E-409C-BE32-E72D297353CC}">
                <c16:uniqueId val="{00000007-36DF-4234-A226-061165A8FE27}"/>
              </c:ext>
            </c:extLst>
          </c:dPt>
          <c:dPt>
            <c:idx val="9"/>
            <c:invertIfNegative val="0"/>
            <c:bubble3D val="0"/>
            <c:spPr>
              <a:solidFill>
                <a:srgbClr val="7C878E"/>
              </a:solidFill>
              <a:ln>
                <a:noFill/>
              </a:ln>
              <a:effectLst/>
            </c:spPr>
            <c:extLst>
              <c:ext xmlns:c16="http://schemas.microsoft.com/office/drawing/2014/chart" uri="{C3380CC4-5D6E-409C-BE32-E72D297353CC}">
                <c16:uniqueId val="{00000009-36DF-4234-A226-061165A8FE27}"/>
              </c:ext>
            </c:extLst>
          </c:dPt>
          <c:dPt>
            <c:idx val="10"/>
            <c:invertIfNegative val="0"/>
            <c:bubble3D val="0"/>
            <c:spPr>
              <a:solidFill>
                <a:srgbClr val="FFC000"/>
              </a:solidFill>
              <a:ln>
                <a:noFill/>
              </a:ln>
              <a:effectLst/>
            </c:spPr>
            <c:extLst>
              <c:ext xmlns:c16="http://schemas.microsoft.com/office/drawing/2014/chart" uri="{C3380CC4-5D6E-409C-BE32-E72D297353CC}">
                <c16:uniqueId val="{0000000A-F146-48A8-BA18-6621B1DBA82B}"/>
              </c:ext>
            </c:extLst>
          </c:dPt>
          <c:dPt>
            <c:idx val="17"/>
            <c:invertIfNegative val="0"/>
            <c:bubble3D val="0"/>
            <c:extLst>
              <c:ext xmlns:c16="http://schemas.microsoft.com/office/drawing/2014/chart" uri="{C3380CC4-5D6E-409C-BE32-E72D297353CC}">
                <c16:uniqueId val="{0000000A-36DF-4234-A226-061165A8FE27}"/>
              </c:ext>
            </c:extLst>
          </c:dPt>
          <c:dPt>
            <c:idx val="18"/>
            <c:invertIfNegative val="0"/>
            <c:bubble3D val="0"/>
            <c:extLst>
              <c:ext xmlns:c16="http://schemas.microsoft.com/office/drawing/2014/chart" uri="{C3380CC4-5D6E-409C-BE32-E72D297353CC}">
                <c16:uniqueId val="{0000000B-36DF-4234-A226-061165A8FE2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234-A226-061165A8FE2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234-A226-061165A8FE27}"/>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234-A226-061165A8FE27}"/>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234-A226-061165A8FE27}"/>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234-A226-061165A8FE27}"/>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234-A226-061165A8FE2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234-A226-061165A8FE2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DF-4234-A226-061165A8FE27}"/>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234-A226-061165A8FE2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'F66'!$A$6:$A$16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44986</c:v>
                </c:pt>
              </c:numCache>
            </c:numRef>
          </c:cat>
          <c:val>
            <c:numRef>
              <c:f>'F66'!$B$6:$B$16</c:f>
              <c:numCache>
                <c:formatCode>#,##0</c:formatCode>
                <c:ptCount val="11"/>
                <c:pt idx="0">
                  <c:v>523456</c:v>
                </c:pt>
                <c:pt idx="1">
                  <c:v>540644</c:v>
                </c:pt>
                <c:pt idx="2">
                  <c:v>551836</c:v>
                </c:pt>
                <c:pt idx="3">
                  <c:v>575641</c:v>
                </c:pt>
                <c:pt idx="4">
                  <c:v>605107</c:v>
                </c:pt>
                <c:pt idx="5">
                  <c:v>614655</c:v>
                </c:pt>
                <c:pt idx="6">
                  <c:v>640252</c:v>
                </c:pt>
                <c:pt idx="7">
                  <c:v>614772</c:v>
                </c:pt>
                <c:pt idx="8">
                  <c:v>620320</c:v>
                </c:pt>
                <c:pt idx="9">
                  <c:v>644397</c:v>
                </c:pt>
                <c:pt idx="10">
                  <c:v>656605</c:v>
                </c:pt>
              </c:numCache>
            </c:numRef>
          </c:val>
          <c:extLst>
            <c:ext xmlns:c16="http://schemas.microsoft.com/office/drawing/2014/chart" uri="{C3380CC4-5D6E-409C-BE32-E72D297353CC}">
              <c16:uniqueId val="{00000010-36DF-4234-A226-061165A8FE2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81BE-4643-B447-1E2783412735}"/>
              </c:ext>
            </c:extLst>
          </c:dPt>
          <c:dPt>
            <c:idx val="1"/>
            <c:bubble3D val="0"/>
            <c:spPr>
              <a:solidFill>
                <a:srgbClr val="FBBB27"/>
              </a:solidFill>
            </c:spPr>
            <c:extLst>
              <c:ext xmlns:c16="http://schemas.microsoft.com/office/drawing/2014/chart" uri="{C3380CC4-5D6E-409C-BE32-E72D297353CC}">
                <c16:uniqueId val="{00000003-81BE-4643-B447-1E2783412735}"/>
              </c:ext>
            </c:extLst>
          </c:dPt>
          <c:dPt>
            <c:idx val="2"/>
            <c:bubble3D val="0"/>
            <c:spPr>
              <a:solidFill>
                <a:srgbClr val="FAD496"/>
              </a:solidFill>
            </c:spPr>
            <c:extLst>
              <c:ext xmlns:c16="http://schemas.microsoft.com/office/drawing/2014/chart" uri="{C3380CC4-5D6E-409C-BE32-E72D297353CC}">
                <c16:uniqueId val="{00000005-81BE-4643-B447-1E2783412735}"/>
              </c:ext>
            </c:extLst>
          </c:dPt>
          <c:dPt>
            <c:idx val="3"/>
            <c:bubble3D val="0"/>
            <c:spPr>
              <a:solidFill>
                <a:srgbClr val="663300"/>
              </a:solidFill>
            </c:spPr>
            <c:extLst>
              <c:ext xmlns:c16="http://schemas.microsoft.com/office/drawing/2014/chart" uri="{C3380CC4-5D6E-409C-BE32-E72D297353CC}">
                <c16:uniqueId val="{00000007-81BE-4643-B447-1E2783412735}"/>
              </c:ext>
            </c:extLst>
          </c:dPt>
          <c:dPt>
            <c:idx val="4"/>
            <c:bubble3D val="0"/>
            <c:spPr>
              <a:solidFill>
                <a:srgbClr val="95682B"/>
              </a:solidFill>
            </c:spPr>
            <c:extLst>
              <c:ext xmlns:c16="http://schemas.microsoft.com/office/drawing/2014/chart" uri="{C3380CC4-5D6E-409C-BE32-E72D297353CC}">
                <c16:uniqueId val="{00000009-81BE-4643-B447-1E2783412735}"/>
              </c:ext>
            </c:extLst>
          </c:dPt>
          <c:dPt>
            <c:idx val="5"/>
            <c:bubble3D val="0"/>
            <c:spPr>
              <a:solidFill>
                <a:srgbClr val="B5B367"/>
              </a:solidFill>
            </c:spPr>
            <c:extLst>
              <c:ext xmlns:c16="http://schemas.microsoft.com/office/drawing/2014/chart" uri="{C3380CC4-5D6E-409C-BE32-E72D297353CC}">
                <c16:uniqueId val="{0000000B-81BE-4643-B447-1E2783412735}"/>
              </c:ext>
            </c:extLst>
          </c:dPt>
          <c:dPt>
            <c:idx val="6"/>
            <c:bubble3D val="0"/>
            <c:spPr>
              <a:solidFill>
                <a:srgbClr val="FFF915"/>
              </a:solidFill>
            </c:spPr>
            <c:extLst>
              <c:ext xmlns:c16="http://schemas.microsoft.com/office/drawing/2014/chart" uri="{C3380CC4-5D6E-409C-BE32-E72D297353CC}">
                <c16:uniqueId val="{0000000D-81BE-4643-B447-1E2783412735}"/>
              </c:ext>
            </c:extLst>
          </c:dPt>
          <c:dPt>
            <c:idx val="7"/>
            <c:bubble3D val="0"/>
            <c:spPr>
              <a:solidFill>
                <a:srgbClr val="CC9900"/>
              </a:solidFill>
            </c:spPr>
            <c:extLst>
              <c:ext xmlns:c16="http://schemas.microsoft.com/office/drawing/2014/chart" uri="{C3380CC4-5D6E-409C-BE32-E72D297353CC}">
                <c16:uniqueId val="{0000000F-81BE-4643-B447-1E2783412735}"/>
              </c:ext>
            </c:extLst>
          </c:dPt>
          <c:dPt>
            <c:idx val="8"/>
            <c:bubble3D val="0"/>
            <c:spPr>
              <a:solidFill>
                <a:srgbClr val="9D9139"/>
              </a:solidFill>
            </c:spPr>
            <c:extLst>
              <c:ext xmlns:c16="http://schemas.microsoft.com/office/drawing/2014/chart" uri="{C3380CC4-5D6E-409C-BE32-E72D297353CC}">
                <c16:uniqueId val="{00000011-81BE-4643-B447-1E2783412735}"/>
              </c:ext>
            </c:extLst>
          </c:dPt>
          <c:dPt>
            <c:idx val="9"/>
            <c:bubble3D val="0"/>
            <c:explosion val="1"/>
            <c:spPr>
              <a:solidFill>
                <a:srgbClr val="ED7D31"/>
              </a:solidFill>
            </c:spPr>
            <c:extLst>
              <c:ext xmlns:c16="http://schemas.microsoft.com/office/drawing/2014/chart" uri="{C3380CC4-5D6E-409C-BE32-E72D297353CC}">
                <c16:uniqueId val="{00000013-81BE-4643-B447-1E2783412735}"/>
              </c:ext>
            </c:extLst>
          </c:dPt>
          <c:dPt>
            <c:idx val="10"/>
            <c:bubble3D val="0"/>
            <c:spPr>
              <a:solidFill>
                <a:srgbClr val="393D3F"/>
              </a:solidFill>
            </c:spPr>
            <c:extLst>
              <c:ext xmlns:c16="http://schemas.microsoft.com/office/drawing/2014/chart" uri="{C3380CC4-5D6E-409C-BE32-E72D297353CC}">
                <c16:uniqueId val="{00000015-81BE-4643-B447-1E2783412735}"/>
              </c:ext>
            </c:extLst>
          </c:dPt>
          <c:dPt>
            <c:idx val="11"/>
            <c:bubble3D val="0"/>
            <c:spPr>
              <a:solidFill>
                <a:schemeClr val="bg1">
                  <a:lumMod val="65000"/>
                </a:schemeClr>
              </a:solidFill>
            </c:spPr>
            <c:extLst>
              <c:ext xmlns:c16="http://schemas.microsoft.com/office/drawing/2014/chart" uri="{C3380CC4-5D6E-409C-BE32-E72D297353CC}">
                <c16:uniqueId val="{00000017-81BE-4643-B447-1E2783412735}"/>
              </c:ext>
            </c:extLst>
          </c:dPt>
          <c:dPt>
            <c:idx val="12"/>
            <c:bubble3D val="0"/>
            <c:spPr>
              <a:solidFill>
                <a:schemeClr val="bg1">
                  <a:lumMod val="50000"/>
                </a:schemeClr>
              </a:solidFill>
            </c:spPr>
            <c:extLst>
              <c:ext xmlns:c16="http://schemas.microsoft.com/office/drawing/2014/chart" uri="{C3380CC4-5D6E-409C-BE32-E72D297353CC}">
                <c16:uniqueId val="{00000019-81BE-4643-B447-1E2783412735}"/>
              </c:ext>
            </c:extLst>
          </c:dPt>
          <c:dPt>
            <c:idx val="13"/>
            <c:bubble3D val="0"/>
            <c:spPr>
              <a:solidFill>
                <a:schemeClr val="bg2">
                  <a:lumMod val="75000"/>
                </a:schemeClr>
              </a:solidFill>
            </c:spPr>
            <c:extLst>
              <c:ext xmlns:c16="http://schemas.microsoft.com/office/drawing/2014/chart" uri="{C3380CC4-5D6E-409C-BE32-E72D297353CC}">
                <c16:uniqueId val="{0000001B-81BE-4643-B447-1E2783412735}"/>
              </c:ext>
            </c:extLst>
          </c:dPt>
          <c:dLbls>
            <c:dLbl>
              <c:idx val="0"/>
              <c:layout>
                <c:manualLayout>
                  <c:x val="3.7714816040513625E-2"/>
                  <c:y val="-2.6370154827026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BE-4643-B447-1E2783412735}"/>
                </c:ext>
              </c:extLst>
            </c:dLbl>
            <c:dLbl>
              <c:idx val="1"/>
              <c:layout>
                <c:manualLayout>
                  <c:x val="-4.1211740474693503E-2"/>
                  <c:y val="-3.0602128224111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BE-4643-B447-1E2783412735}"/>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BE-4643-B447-1E2783412735}"/>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1BE-4643-B447-1E2783412735}"/>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1BE-4643-B447-1E2783412735}"/>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1BE-4643-B447-1E2783412735}"/>
                </c:ext>
              </c:extLst>
            </c:dLbl>
            <c:dLbl>
              <c:idx val="6"/>
              <c:layout>
                <c:manualLayout>
                  <c:x val="-2.3236120024778327E-3"/>
                  <c:y val="-4.2671474771136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1BE-4643-B447-1E2783412735}"/>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1BE-4643-B447-1E2783412735}"/>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1BE-4643-B447-1E2783412735}"/>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1BE-4643-B447-1E2783412735}"/>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'F67'!$A$6:$A$15</c:f>
              <c:strCache>
                <c:ptCount val="10"/>
                <c:pt idx="0">
                  <c:v>Servicios de administración pública y seguridad social.</c:v>
                </c:pt>
                <c:pt idx="1">
                  <c:v>Servicios profesionales y técnicos.</c:v>
                </c:pt>
                <c:pt idx="2">
                  <c:v>Preparación y servicio de alimentos y bebidas.</c:v>
                </c:pt>
                <c:pt idx="3">
                  <c:v>Servicios de enseñanza, investigación científica y difusión cultural.</c:v>
                </c:pt>
                <c:pt idx="4">
                  <c:v>Servicios personales para el hogar y diversos.</c:v>
                </c:pt>
                <c:pt idx="5">
                  <c:v>Servicios de alojamiento temporal.</c:v>
                </c:pt>
                <c:pt idx="6">
                  <c:v>Servicios médicos, asistencia social y veterinarios.</c:v>
                </c:pt>
                <c:pt idx="7">
                  <c:v>Servicios financieros y de seguros (bancos, financieras).</c:v>
                </c:pt>
                <c:pt idx="8">
                  <c:v>Servicios recreativos y de esparcimiento.</c:v>
                </c:pt>
                <c:pt idx="9">
                  <c:v>Otros</c:v>
                </c:pt>
              </c:strCache>
            </c:strRef>
          </c:cat>
          <c:val>
            <c:numRef>
              <c:f>'F67'!$B$6:$B$15</c:f>
              <c:numCache>
                <c:formatCode>0.00%</c:formatCode>
                <c:ptCount val="10"/>
                <c:pt idx="0">
                  <c:v>0.29316255587453643</c:v>
                </c:pt>
                <c:pt idx="1">
                  <c:v>0.25944365333800384</c:v>
                </c:pt>
                <c:pt idx="2">
                  <c:v>8.4626221244126984E-2</c:v>
                </c:pt>
                <c:pt idx="3">
                  <c:v>7.7049367580204225E-2</c:v>
                </c:pt>
                <c:pt idx="4">
                  <c:v>7.6217817409249086E-2</c:v>
                </c:pt>
                <c:pt idx="5">
                  <c:v>5.4113203524188823E-2</c:v>
                </c:pt>
                <c:pt idx="6">
                  <c:v>5.3199412127534818E-2</c:v>
                </c:pt>
                <c:pt idx="7">
                  <c:v>3.1253188751227907E-2</c:v>
                </c:pt>
                <c:pt idx="8">
                  <c:v>3.0750603483068208E-2</c:v>
                </c:pt>
                <c:pt idx="9">
                  <c:v>4.0183976667859674E-2</c:v>
                </c:pt>
              </c:numCache>
            </c:numRef>
          </c:val>
          <c:extLst>
            <c:ext xmlns:c16="http://schemas.microsoft.com/office/drawing/2014/chart" uri="{C3380CC4-5D6E-409C-BE32-E72D297353CC}">
              <c16:uniqueId val="{0000001C-81BE-4643-B447-1E2783412735}"/>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12-2B7F-402B-A338-E1576B8021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4-2B7F-402B-A338-E1576B8021E1}"/>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6-2B7F-402B-A338-E1576B8021E1}"/>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8-2B7F-402B-A338-E1576B8021E1}"/>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A-2B7F-402B-A338-E1576B8021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C-2B7F-402B-A338-E1576B8021E1}"/>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1E-2B7F-402B-A338-E1576B8021E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0-2B7F-402B-A338-E1576B8021E1}"/>
              </c:ext>
            </c:extLst>
          </c:dPt>
          <c:dLbls>
            <c:dLbl>
              <c:idx val="0"/>
              <c:layout>
                <c:manualLayout>
                  <c:x val="6.4543546140143557E-2"/>
                  <c:y val="8.2276687245080304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2B7F-402B-A338-E1576B8021E1}"/>
                </c:ext>
              </c:extLst>
            </c:dLbl>
            <c:dLbl>
              <c:idx val="1"/>
              <c:layout>
                <c:manualLayout>
                  <c:x val="8.9902641986864637E-2"/>
                  <c:y val="2.977153551737510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2B7F-402B-A338-E1576B8021E1}"/>
                </c:ext>
              </c:extLst>
            </c:dLbl>
            <c:dLbl>
              <c:idx val="2"/>
              <c:layout>
                <c:manualLayout>
                  <c:x val="5.7105273605505193E-2"/>
                  <c:y val="-0.1610730021409620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2B7F-402B-A338-E1576B8021E1}"/>
                </c:ext>
              </c:extLst>
            </c:dLbl>
            <c:dLbl>
              <c:idx val="3"/>
              <c:layout>
                <c:manualLayout>
                  <c:x val="0.1030007663150532"/>
                  <c:y val="-5.599554873627940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B7F-402B-A338-E1576B8021E1}"/>
                </c:ext>
              </c:extLst>
            </c:dLbl>
            <c:dLbl>
              <c:idx val="4"/>
              <c:layout>
                <c:manualLayout>
                  <c:x val="0.19673153757573686"/>
                  <c:y val="-1.9255087760712241E-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754005904668428"/>
                      <c:h val="0.16056338028169012"/>
                    </c:manualLayout>
                  </c15:layout>
                </c:ext>
                <c:ext xmlns:c16="http://schemas.microsoft.com/office/drawing/2014/chart" uri="{C3380CC4-5D6E-409C-BE32-E72D297353CC}">
                  <c16:uniqueId val="{0000001A-2B7F-402B-A338-E1576B8021E1}"/>
                </c:ext>
              </c:extLst>
            </c:dLbl>
            <c:dLbl>
              <c:idx val="5"/>
              <c:layout>
                <c:manualLayout>
                  <c:x val="-6.3512397331783585E-2"/>
                  <c:y val="-2.954054190763627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2B7F-402B-A338-E1576B8021E1}"/>
                </c:ext>
              </c:extLst>
            </c:dLbl>
            <c:dLbl>
              <c:idx val="6"/>
              <c:layout>
                <c:manualLayout>
                  <c:x val="-6.2509076990376208E-2"/>
                  <c:y val="4.641951006124234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E-2B7F-402B-A338-E1576B8021E1}"/>
                </c:ext>
              </c:extLst>
            </c:dLbl>
            <c:dLbl>
              <c:idx val="7"/>
              <c:layout>
                <c:manualLayout>
                  <c:x val="-9.1478148242421106E-2"/>
                  <c:y val="1.4811528840585425E-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20-2B7F-402B-A338-E1576B8021E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'F68'!$B$17:$B$24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'F68'!$C$17:$C$24</c:f>
              <c:numCache>
                <c:formatCode>0.00%</c:formatCode>
                <c:ptCount val="8"/>
                <c:pt idx="0">
                  <c:v>7.5237563552304959E-2</c:v>
                </c:pt>
                <c:pt idx="1">
                  <c:v>0.1971307990944757</c:v>
                </c:pt>
                <c:pt idx="2">
                  <c:v>0.10750028169591182</c:v>
                </c:pt>
                <c:pt idx="3">
                  <c:v>6.430349405365539E-3</c:v>
                </c:pt>
                <c:pt idx="4">
                  <c:v>0.25969375386264848</c:v>
                </c:pt>
                <c:pt idx="5">
                  <c:v>1.8002929637482971E-3</c:v>
                </c:pt>
                <c:pt idx="6">
                  <c:v>0.28528369339192611</c:v>
                </c:pt>
                <c:pt idx="7">
                  <c:v>6.692326603361913E-2</c:v>
                </c:pt>
              </c:numCache>
            </c:numRef>
          </c:val>
          <c:extLst>
            <c:ext xmlns:c16="http://schemas.microsoft.com/office/drawing/2014/chart" uri="{C3380CC4-5D6E-409C-BE32-E72D297353CC}">
              <c16:uniqueId val="{00000021-2B7F-402B-A338-E1576B8021E1}"/>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132989955202969"/>
          <c:y val="0.17524830063968555"/>
          <c:w val="0.55478400726225008"/>
          <c:h val="0.70384362129614564"/>
        </c:manualLayout>
      </c:layout>
      <c:pieChart>
        <c:varyColors val="1"/>
        <c:ser>
          <c:idx val="0"/>
          <c:order val="0"/>
          <c:tx>
            <c:strRef>
              <c:f>'F69'!$C$6</c:f>
              <c:strCache>
                <c:ptCount val="1"/>
                <c:pt idx="0">
                  <c:v>Mujeres</c:v>
                </c:pt>
              </c:strCache>
            </c:strRef>
          </c:tx>
          <c:dPt>
            <c:idx val="0"/>
            <c:bubble3D val="0"/>
            <c:spPr>
              <a:solidFill>
                <a:srgbClr val="FFC000"/>
              </a:solidFill>
              <a:ln w="19050">
                <a:solidFill>
                  <a:schemeClr val="lt1"/>
                </a:solidFill>
              </a:ln>
              <a:effectLst/>
            </c:spPr>
            <c:extLst>
              <c:ext xmlns:c16="http://schemas.microsoft.com/office/drawing/2014/chart" uri="{C3380CC4-5D6E-409C-BE32-E72D297353CC}">
                <c16:uniqueId val="{00000012-624C-4AA1-9550-041999E4D86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4-624C-4AA1-9550-041999E4D86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6-624C-4AA1-9550-041999E4D866}"/>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8-624C-4AA1-9550-041999E4D866}"/>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A-624C-4AA1-9550-041999E4D86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C-624C-4AA1-9550-041999E4D866}"/>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1E-624C-4AA1-9550-041999E4D866}"/>
              </c:ext>
            </c:extLst>
          </c:dPt>
          <c:dPt>
            <c:idx val="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20-624C-4AA1-9550-041999E4D866}"/>
              </c:ext>
            </c:extLst>
          </c:dPt>
          <c:dLbls>
            <c:dLbl>
              <c:idx val="0"/>
              <c:layout>
                <c:manualLayout>
                  <c:x val="8.5495621458532539E-2"/>
                  <c:y val="3.357854035222008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624C-4AA1-9550-041999E4D866}"/>
                </c:ext>
              </c:extLst>
            </c:dLbl>
            <c:dLbl>
              <c:idx val="1"/>
              <c:layout>
                <c:manualLayout>
                  <c:x val="4.0230186179998621E-2"/>
                  <c:y val="-1.02692024111711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624C-4AA1-9550-041999E4D866}"/>
                </c:ext>
              </c:extLst>
            </c:dLbl>
            <c:dLbl>
              <c:idx val="2"/>
              <c:layout>
                <c:manualLayout>
                  <c:x val="4.9649175532447569E-2"/>
                  <c:y val="-9.66231094774823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624C-4AA1-9550-041999E4D866}"/>
                </c:ext>
              </c:extLst>
            </c:dLbl>
            <c:dLbl>
              <c:idx val="3"/>
              <c:layout>
                <c:manualLayout>
                  <c:x val="5.019497562804659E-2"/>
                  <c:y val="0.1000142379462841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624C-4AA1-9550-041999E4D866}"/>
                </c:ext>
              </c:extLst>
            </c:dLbl>
            <c:dLbl>
              <c:idx val="4"/>
              <c:layout>
                <c:manualLayout>
                  <c:x val="-1.0618901644927972E-4"/>
                  <c:y val="-1.263214689170277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624C-4AA1-9550-041999E4D866}"/>
                </c:ext>
              </c:extLst>
            </c:dLbl>
            <c:dLbl>
              <c:idx val="5"/>
              <c:layout>
                <c:manualLayout>
                  <c:x val="-0.18985293823004948"/>
                  <c:y val="-4.23885076463943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624C-4AA1-9550-041999E4D866}"/>
                </c:ext>
              </c:extLst>
            </c:dLbl>
            <c:dLbl>
              <c:idx val="6"/>
              <c:layout>
                <c:manualLayout>
                  <c:x val="-4.5063507248509826E-2"/>
                  <c:y val="-5.930895521548012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624C-4AA1-9550-041999E4D866}"/>
                </c:ext>
              </c:extLst>
            </c:dLbl>
            <c:dLbl>
              <c:idx val="7"/>
              <c:layout>
                <c:manualLayout>
                  <c:x val="-0.14749988961660171"/>
                  <c:y val="-3.010476913104434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327227414330218"/>
                      <c:h val="0.11818761965539244"/>
                    </c:manualLayout>
                  </c15:layout>
                </c:ext>
                <c:ext xmlns:c16="http://schemas.microsoft.com/office/drawing/2014/chart" uri="{C3380CC4-5D6E-409C-BE32-E72D297353CC}">
                  <c16:uniqueId val="{00000020-624C-4AA1-9550-041999E4D8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'F69'!$A$7:$A$14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'F69'!$C$7:$C$14</c:f>
              <c:numCache>
                <c:formatCode>0.0%</c:formatCode>
                <c:ptCount val="8"/>
                <c:pt idx="0">
                  <c:v>4.7965713101833535E-2</c:v>
                </c:pt>
                <c:pt idx="1">
                  <c:v>0.21372025076163292</c:v>
                </c:pt>
                <c:pt idx="2">
                  <c:v>3.0047214376734032E-2</c:v>
                </c:pt>
                <c:pt idx="3">
                  <c:v>3.1014466345247798E-3</c:v>
                </c:pt>
                <c:pt idx="4">
                  <c:v>0.26913817225571895</c:v>
                </c:pt>
                <c:pt idx="5">
                  <c:v>4.5804060960587289E-4</c:v>
                </c:pt>
                <c:pt idx="6">
                  <c:v>0.40237931503583824</c:v>
                </c:pt>
                <c:pt idx="7">
                  <c:v>3.3189847224111654E-2</c:v>
                </c:pt>
              </c:numCache>
            </c:numRef>
          </c:val>
          <c:extLst>
            <c:ext xmlns:c16="http://schemas.microsoft.com/office/drawing/2014/chart" uri="{C3380CC4-5D6E-409C-BE32-E72D297353CC}">
              <c16:uniqueId val="{00000021-624C-4AA1-9550-041999E4D866}"/>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706733986495962"/>
          <c:y val="9.0868680099707069E-2"/>
          <c:w val="0.62143783935405017"/>
          <c:h val="0.787314864171959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18-9163-4333-8F93-76BA7CA219F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A-9163-4333-8F93-76BA7CA219FE}"/>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1C-9163-4333-8F93-76BA7CA219F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E-9163-4333-8F93-76BA7CA219FE}"/>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20-9163-4333-8F93-76BA7CA219FE}"/>
              </c:ext>
            </c:extLst>
          </c:dPt>
          <c:dPt>
            <c:idx val="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22-9163-4333-8F93-76BA7CA219FE}"/>
              </c:ext>
            </c:extLst>
          </c:dPt>
          <c:dPt>
            <c:idx val="6"/>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24-9163-4333-8F93-76BA7CA219F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6-9163-4333-8F93-76BA7CA219FE}"/>
              </c:ext>
            </c:extLst>
          </c:dPt>
          <c:dPt>
            <c:idx val="8"/>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28-9163-4333-8F93-76BA7CA219FE}"/>
              </c:ext>
            </c:extLst>
          </c:dPt>
          <c:dLbls>
            <c:dLbl>
              <c:idx val="0"/>
              <c:layout>
                <c:manualLayout>
                  <c:x val="-0.11675977477853065"/>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9163-4333-8F93-76BA7CA219FE}"/>
                </c:ext>
              </c:extLst>
            </c:dLbl>
            <c:dLbl>
              <c:idx val="1"/>
              <c:layout>
                <c:manualLayout>
                  <c:x val="0.16783050495484086"/>
                  <c:y val="-8.9609671912523597E-3"/>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560814249363866"/>
                      <c:h val="0.12791747259832367"/>
                    </c:manualLayout>
                  </c15:layout>
                </c:ext>
                <c:ext xmlns:c16="http://schemas.microsoft.com/office/drawing/2014/chart" uri="{C3380CC4-5D6E-409C-BE32-E72D297353CC}">
                  <c16:uniqueId val="{0000001A-9163-4333-8F93-76BA7CA219FE}"/>
                </c:ext>
              </c:extLst>
            </c:dLbl>
            <c:dLbl>
              <c:idx val="2"/>
              <c:layout>
                <c:manualLayout>
                  <c:x val="9.3008946874100315E-2"/>
                  <c:y val="0.121358168526550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9163-4333-8F93-76BA7CA219FE}"/>
                </c:ext>
              </c:extLst>
            </c:dLbl>
            <c:dLbl>
              <c:idx val="3"/>
              <c:layout>
                <c:manualLayout>
                  <c:x val="-1.1399516393687632E-3"/>
                  <c:y val="-2.95882788074725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9163-4333-8F93-76BA7CA219FE}"/>
                </c:ext>
              </c:extLst>
            </c:dLbl>
            <c:dLbl>
              <c:idx val="4"/>
              <c:layout>
                <c:manualLayout>
                  <c:x val="4.0335797719941498E-3"/>
                  <c:y val="1.46362265645227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9163-4333-8F93-76BA7CA219FE}"/>
                </c:ext>
              </c:extLst>
            </c:dLbl>
            <c:dLbl>
              <c:idx val="5"/>
              <c:layout>
                <c:manualLayout>
                  <c:x val="-9.6281220572619258E-2"/>
                  <c:y val="-1.031592520954223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9163-4333-8F93-76BA7CA219FE}"/>
                </c:ext>
              </c:extLst>
            </c:dLbl>
            <c:dLbl>
              <c:idx val="6"/>
              <c:layout>
                <c:manualLayout>
                  <c:x val="-1.3469976558273727E-2"/>
                  <c:y val="-5.16157723998233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9163-4333-8F93-76BA7CA219FE}"/>
                </c:ext>
              </c:extLst>
            </c:dLbl>
            <c:dLbl>
              <c:idx val="7"/>
              <c:layout>
                <c:manualLayout>
                  <c:x val="2.2244946439892957E-2"/>
                  <c:y val="-0.172709206805720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9163-4333-8F93-76BA7CA219FE}"/>
                </c:ext>
              </c:extLst>
            </c:dLbl>
            <c:dLbl>
              <c:idx val="8"/>
              <c:layout>
                <c:manualLayout>
                  <c:x val="-6.9934916092574281E-2"/>
                  <c:y val="1.931496100432741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9163-4333-8F93-76BA7CA219F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'F70'!$B$18:$B$26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'F70'!$C$18:$C$26</c:f>
              <c:numCache>
                <c:formatCode>0.00%</c:formatCode>
                <c:ptCount val="9"/>
                <c:pt idx="0">
                  <c:v>1.6221299072597917E-5</c:v>
                </c:pt>
                <c:pt idx="1">
                  <c:v>2.4913887713126324E-2</c:v>
                </c:pt>
                <c:pt idx="2">
                  <c:v>0.12202269461123376</c:v>
                </c:pt>
                <c:pt idx="3">
                  <c:v>0.15759448273065293</c:v>
                </c:pt>
                <c:pt idx="4">
                  <c:v>0.15211066981292279</c:v>
                </c:pt>
                <c:pt idx="5">
                  <c:v>0.13536775459202166</c:v>
                </c:pt>
                <c:pt idx="6">
                  <c:v>0.12019070164722223</c:v>
                </c:pt>
                <c:pt idx="7">
                  <c:v>0.10519106916102934</c:v>
                </c:pt>
                <c:pt idx="8">
                  <c:v>0.18259251843271837</c:v>
                </c:pt>
              </c:numCache>
            </c:numRef>
          </c:val>
          <c:extLst>
            <c:ext xmlns:c16="http://schemas.microsoft.com/office/drawing/2014/chart" uri="{C3380CC4-5D6E-409C-BE32-E72D297353CC}">
              <c16:uniqueId val="{00000029-9163-4333-8F93-76BA7CA219F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'F71-72'!$F$6</c:f>
              <c:strCache>
                <c:ptCount val="1"/>
                <c:pt idx="0">
                  <c:v>Jalisco</c:v>
                </c:pt>
              </c:strCache>
            </c:strRef>
          </c:tx>
          <c:spPr>
            <a:ln w="19050">
              <a:solidFill>
                <a:srgbClr val="FFC000">
                  <a:alpha val="92000"/>
                </a:srgbClr>
              </a:solidFill>
            </a:ln>
          </c:spPr>
          <c:marker>
            <c:symbol val="none"/>
          </c:marker>
          <c:dLbls>
            <c:dLbl>
              <c:idx val="279"/>
              <c:layout>
                <c:manualLayout>
                  <c:x val="0"/>
                  <c:y val="0.1920682811676156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360-4031-B4CB-4157814E52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'F71-72'!$A$7:$A$286</c:f>
              <c:numCache>
                <c:formatCode>mm/dd/yyyy</c:formatCode>
                <c:ptCount val="280"/>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numCache>
            </c:numRef>
          </c:cat>
          <c:val>
            <c:numRef>
              <c:f>'F71-72'!$F$7:$F$286</c:f>
              <c:numCache>
                <c:formatCode>0.00</c:formatCode>
                <c:ptCount val="280"/>
                <c:pt idx="0">
                  <c:v>307.336548210682</c:v>
                </c:pt>
                <c:pt idx="1">
                  <c:v>324.92418128456598</c:v>
                </c:pt>
                <c:pt idx="2">
                  <c:v>327.84535431293199</c:v>
                </c:pt>
                <c:pt idx="3">
                  <c:v>327.58704880698002</c:v>
                </c:pt>
                <c:pt idx="4">
                  <c:v>330.887225439509</c:v>
                </c:pt>
                <c:pt idx="5">
                  <c:v>334.95661008777898</c:v>
                </c:pt>
                <c:pt idx="6">
                  <c:v>338.337942172108</c:v>
                </c:pt>
                <c:pt idx="7">
                  <c:v>340.33906810905199</c:v>
                </c:pt>
                <c:pt idx="8">
                  <c:v>339.00128128101198</c:v>
                </c:pt>
                <c:pt idx="9">
                  <c:v>338.50710527894103</c:v>
                </c:pt>
                <c:pt idx="10">
                  <c:v>341.74650526515302</c:v>
                </c:pt>
                <c:pt idx="11">
                  <c:v>338.41943736392699</c:v>
                </c:pt>
                <c:pt idx="12">
                  <c:v>341.20004995337399</c:v>
                </c:pt>
                <c:pt idx="13">
                  <c:v>358.37558073844701</c:v>
                </c:pt>
                <c:pt idx="14">
                  <c:v>355.915187216015</c:v>
                </c:pt>
                <c:pt idx="15">
                  <c:v>355.882058227485</c:v>
                </c:pt>
                <c:pt idx="16">
                  <c:v>359.95345452283698</c:v>
                </c:pt>
                <c:pt idx="17">
                  <c:v>358.86847286473602</c:v>
                </c:pt>
                <c:pt idx="18">
                  <c:v>364.71098427015198</c:v>
                </c:pt>
                <c:pt idx="19">
                  <c:v>362.81656559421401</c:v>
                </c:pt>
                <c:pt idx="20">
                  <c:v>362.85881604886299</c:v>
                </c:pt>
                <c:pt idx="21">
                  <c:v>360.38607265126001</c:v>
                </c:pt>
                <c:pt idx="22">
                  <c:v>359.94164352495898</c:v>
                </c:pt>
                <c:pt idx="23">
                  <c:v>360.34975440731603</c:v>
                </c:pt>
                <c:pt idx="24">
                  <c:v>361.70971786290198</c:v>
                </c:pt>
                <c:pt idx="25">
                  <c:v>375.72982498766299</c:v>
                </c:pt>
                <c:pt idx="26">
                  <c:v>374.785255226787</c:v>
                </c:pt>
                <c:pt idx="27">
                  <c:v>370.81878320585798</c:v>
                </c:pt>
                <c:pt idx="28">
                  <c:v>368.57941552610799</c:v>
                </c:pt>
                <c:pt idx="29">
                  <c:v>374.88747212297199</c:v>
                </c:pt>
                <c:pt idx="30">
                  <c:v>373.16769652823302</c:v>
                </c:pt>
                <c:pt idx="31">
                  <c:v>376.10616289193001</c:v>
                </c:pt>
                <c:pt idx="32">
                  <c:v>374.75544876119301</c:v>
                </c:pt>
                <c:pt idx="33">
                  <c:v>370.77594909970799</c:v>
                </c:pt>
                <c:pt idx="34">
                  <c:v>367.66148466973499</c:v>
                </c:pt>
                <c:pt idx="35">
                  <c:v>368.34006145907802</c:v>
                </c:pt>
                <c:pt idx="36">
                  <c:v>368.74255626706503</c:v>
                </c:pt>
                <c:pt idx="37">
                  <c:v>380.95419155332002</c:v>
                </c:pt>
                <c:pt idx="38">
                  <c:v>380.11419762133499</c:v>
                </c:pt>
                <c:pt idx="39">
                  <c:v>377.58722761637301</c:v>
                </c:pt>
                <c:pt idx="40">
                  <c:v>378.03524771310401</c:v>
                </c:pt>
                <c:pt idx="41">
                  <c:v>387.80550818840902</c:v>
                </c:pt>
                <c:pt idx="42">
                  <c:v>394.45490567124102</c:v>
                </c:pt>
                <c:pt idx="43">
                  <c:v>397.18561509449103</c:v>
                </c:pt>
                <c:pt idx="44">
                  <c:v>395.83191787856202</c:v>
                </c:pt>
                <c:pt idx="45">
                  <c:v>390.12307321076099</c:v>
                </c:pt>
                <c:pt idx="46">
                  <c:v>387.31402766303802</c:v>
                </c:pt>
                <c:pt idx="47">
                  <c:v>387.684823304426</c:v>
                </c:pt>
                <c:pt idx="48">
                  <c:v>387.55404673149201</c:v>
                </c:pt>
                <c:pt idx="49">
                  <c:v>400.099779799815</c:v>
                </c:pt>
                <c:pt idx="50">
                  <c:v>397.37748078962198</c:v>
                </c:pt>
                <c:pt idx="51">
                  <c:v>396.331951329508</c:v>
                </c:pt>
                <c:pt idx="52">
                  <c:v>397.21484255836299</c:v>
                </c:pt>
                <c:pt idx="53">
                  <c:v>404.90234521271498</c:v>
                </c:pt>
                <c:pt idx="54">
                  <c:v>404.98375487361102</c:v>
                </c:pt>
                <c:pt idx="55">
                  <c:v>406.743835178702</c:v>
                </c:pt>
                <c:pt idx="56">
                  <c:v>404.38393849578802</c:v>
                </c:pt>
                <c:pt idx="57">
                  <c:v>399.18554683540702</c:v>
                </c:pt>
                <c:pt idx="58">
                  <c:v>395.54978349377598</c:v>
                </c:pt>
                <c:pt idx="59">
                  <c:v>394.38860117210697</c:v>
                </c:pt>
                <c:pt idx="60">
                  <c:v>394.65459858790098</c:v>
                </c:pt>
                <c:pt idx="61">
                  <c:v>407.41140016273198</c:v>
                </c:pt>
                <c:pt idx="62">
                  <c:v>405.356263524447</c:v>
                </c:pt>
                <c:pt idx="63">
                  <c:v>407.14218498864301</c:v>
                </c:pt>
                <c:pt idx="64">
                  <c:v>406.45926194486299</c:v>
                </c:pt>
                <c:pt idx="65">
                  <c:v>409.83999540584102</c:v>
                </c:pt>
                <c:pt idx="66">
                  <c:v>411.39157350323302</c:v>
                </c:pt>
                <c:pt idx="67">
                  <c:v>414.29213614344701</c:v>
                </c:pt>
                <c:pt idx="68">
                  <c:v>414.38483414023199</c:v>
                </c:pt>
                <c:pt idx="69">
                  <c:v>409.89486403192302</c:v>
                </c:pt>
                <c:pt idx="70">
                  <c:v>406.99093081801402</c:v>
                </c:pt>
                <c:pt idx="71">
                  <c:v>406.18375569524397</c:v>
                </c:pt>
                <c:pt idx="72">
                  <c:v>404.57774530397899</c:v>
                </c:pt>
                <c:pt idx="73">
                  <c:v>414.63352584468697</c:v>
                </c:pt>
                <c:pt idx="74">
                  <c:v>413.57699571884598</c:v>
                </c:pt>
                <c:pt idx="75">
                  <c:v>413.20662520291302</c:v>
                </c:pt>
                <c:pt idx="76">
                  <c:v>415.51280537383502</c:v>
                </c:pt>
                <c:pt idx="77">
                  <c:v>421.163782146985</c:v>
                </c:pt>
                <c:pt idx="78">
                  <c:v>420.14408692246599</c:v>
                </c:pt>
                <c:pt idx="79">
                  <c:v>423.091112211525</c:v>
                </c:pt>
                <c:pt idx="80">
                  <c:v>420.37583761851101</c:v>
                </c:pt>
                <c:pt idx="81">
                  <c:v>412.74316731731801</c:v>
                </c:pt>
                <c:pt idx="82">
                  <c:v>409.45573548458498</c:v>
                </c:pt>
                <c:pt idx="83">
                  <c:v>410.26406281177498</c:v>
                </c:pt>
                <c:pt idx="84">
                  <c:v>409.54282443796302</c:v>
                </c:pt>
                <c:pt idx="85">
                  <c:v>419.72404810018901</c:v>
                </c:pt>
                <c:pt idx="86">
                  <c:v>418.69635378278099</c:v>
                </c:pt>
                <c:pt idx="87">
                  <c:v>416.12972031646501</c:v>
                </c:pt>
                <c:pt idx="88">
                  <c:v>417.98091500603499</c:v>
                </c:pt>
                <c:pt idx="89">
                  <c:v>424.35158256931101</c:v>
                </c:pt>
                <c:pt idx="90">
                  <c:v>424.59592302558701</c:v>
                </c:pt>
                <c:pt idx="91">
                  <c:v>428.47691623948498</c:v>
                </c:pt>
                <c:pt idx="92">
                  <c:v>426.21338296312001</c:v>
                </c:pt>
                <c:pt idx="93">
                  <c:v>418.44132476463699</c:v>
                </c:pt>
                <c:pt idx="94">
                  <c:v>415.100596423159</c:v>
                </c:pt>
                <c:pt idx="95">
                  <c:v>415.79969747299202</c:v>
                </c:pt>
                <c:pt idx="96">
                  <c:v>415.13374924995099</c:v>
                </c:pt>
                <c:pt idx="97">
                  <c:v>425.85095021105002</c:v>
                </c:pt>
                <c:pt idx="98">
                  <c:v>424.56916777648598</c:v>
                </c:pt>
                <c:pt idx="99">
                  <c:v>424.95623630569497</c:v>
                </c:pt>
                <c:pt idx="100">
                  <c:v>423.04065418471498</c:v>
                </c:pt>
                <c:pt idx="101">
                  <c:v>428.703802410089</c:v>
                </c:pt>
                <c:pt idx="102">
                  <c:v>427.11112217774502</c:v>
                </c:pt>
                <c:pt idx="103">
                  <c:v>428.110433270437</c:v>
                </c:pt>
                <c:pt idx="104">
                  <c:v>425.23153191541201</c:v>
                </c:pt>
                <c:pt idx="105">
                  <c:v>419.50388718593899</c:v>
                </c:pt>
                <c:pt idx="106">
                  <c:v>416.15512846328301</c:v>
                </c:pt>
                <c:pt idx="107">
                  <c:v>415.41438869011301</c:v>
                </c:pt>
                <c:pt idx="108">
                  <c:v>413.35388669462702</c:v>
                </c:pt>
                <c:pt idx="109">
                  <c:v>422.02875972916598</c:v>
                </c:pt>
                <c:pt idx="110">
                  <c:v>422.39015592236399</c:v>
                </c:pt>
                <c:pt idx="111">
                  <c:v>417.81012261434802</c:v>
                </c:pt>
                <c:pt idx="112">
                  <c:v>417.39451562397301</c:v>
                </c:pt>
                <c:pt idx="113">
                  <c:v>423.06754050692501</c:v>
                </c:pt>
                <c:pt idx="114">
                  <c:v>421.55812950246502</c:v>
                </c:pt>
                <c:pt idx="115">
                  <c:v>422.01849706860997</c:v>
                </c:pt>
                <c:pt idx="116">
                  <c:v>420.84737895687402</c:v>
                </c:pt>
                <c:pt idx="117">
                  <c:v>418.18547400584998</c:v>
                </c:pt>
                <c:pt idx="118">
                  <c:v>414.30605931271299</c:v>
                </c:pt>
                <c:pt idx="119">
                  <c:v>415.23960658677299</c:v>
                </c:pt>
                <c:pt idx="120">
                  <c:v>412.95575512240799</c:v>
                </c:pt>
                <c:pt idx="121">
                  <c:v>422.42417533027901</c:v>
                </c:pt>
                <c:pt idx="122">
                  <c:v>420.22374635580599</c:v>
                </c:pt>
                <c:pt idx="123">
                  <c:v>413.43543803450399</c:v>
                </c:pt>
                <c:pt idx="124">
                  <c:v>414.599245653239</c:v>
                </c:pt>
                <c:pt idx="125">
                  <c:v>424.79462789678098</c:v>
                </c:pt>
                <c:pt idx="126">
                  <c:v>423.480975583619</c:v>
                </c:pt>
                <c:pt idx="127">
                  <c:v>438.65408526906799</c:v>
                </c:pt>
                <c:pt idx="128">
                  <c:v>447.12993512979301</c:v>
                </c:pt>
                <c:pt idx="129">
                  <c:v>439.75109495146199</c:v>
                </c:pt>
                <c:pt idx="130">
                  <c:v>431.481475868583</c:v>
                </c:pt>
                <c:pt idx="131">
                  <c:v>428.36177821101001</c:v>
                </c:pt>
                <c:pt idx="132">
                  <c:v>426.07881968251201</c:v>
                </c:pt>
                <c:pt idx="133">
                  <c:v>437.82468283966199</c:v>
                </c:pt>
                <c:pt idx="134">
                  <c:v>434.79536952602302</c:v>
                </c:pt>
                <c:pt idx="135">
                  <c:v>441.74518791499003</c:v>
                </c:pt>
                <c:pt idx="136">
                  <c:v>442.50937312116997</c:v>
                </c:pt>
                <c:pt idx="137">
                  <c:v>438.97988481744801</c:v>
                </c:pt>
                <c:pt idx="138">
                  <c:v>439.66806620347302</c:v>
                </c:pt>
                <c:pt idx="139">
                  <c:v>444.658239292757</c:v>
                </c:pt>
                <c:pt idx="140">
                  <c:v>442.58105808250298</c:v>
                </c:pt>
                <c:pt idx="141">
                  <c:v>448.82997587504701</c:v>
                </c:pt>
                <c:pt idx="142">
                  <c:v>443.70253824879899</c:v>
                </c:pt>
                <c:pt idx="143">
                  <c:v>440.48562005325499</c:v>
                </c:pt>
                <c:pt idx="144">
                  <c:v>438.06719786812698</c:v>
                </c:pt>
                <c:pt idx="145">
                  <c:v>441.92022110073299</c:v>
                </c:pt>
                <c:pt idx="146">
                  <c:v>439.862468512058</c:v>
                </c:pt>
                <c:pt idx="147">
                  <c:v>443.15700714604202</c:v>
                </c:pt>
                <c:pt idx="148">
                  <c:v>445.05990137508502</c:v>
                </c:pt>
                <c:pt idx="149">
                  <c:v>442.78467347519398</c:v>
                </c:pt>
                <c:pt idx="150">
                  <c:v>440.47434891675999</c:v>
                </c:pt>
                <c:pt idx="151">
                  <c:v>444.28376471077303</c:v>
                </c:pt>
                <c:pt idx="152">
                  <c:v>448.52242211062099</c:v>
                </c:pt>
                <c:pt idx="153">
                  <c:v>438.47333865110699</c:v>
                </c:pt>
                <c:pt idx="154">
                  <c:v>439.803805241725</c:v>
                </c:pt>
                <c:pt idx="155">
                  <c:v>437.95420214444903</c:v>
                </c:pt>
                <c:pt idx="156">
                  <c:v>431.70686826892199</c:v>
                </c:pt>
                <c:pt idx="157">
                  <c:v>444.97344685121197</c:v>
                </c:pt>
                <c:pt idx="158">
                  <c:v>442.63604071304201</c:v>
                </c:pt>
                <c:pt idx="159">
                  <c:v>441.57542340613202</c:v>
                </c:pt>
                <c:pt idx="160">
                  <c:v>441.31527518408399</c:v>
                </c:pt>
                <c:pt idx="161">
                  <c:v>438.41853248372598</c:v>
                </c:pt>
                <c:pt idx="162">
                  <c:v>440.21069736801502</c:v>
                </c:pt>
                <c:pt idx="163">
                  <c:v>441.01750043857902</c:v>
                </c:pt>
                <c:pt idx="164">
                  <c:v>440.50380334750201</c:v>
                </c:pt>
                <c:pt idx="165">
                  <c:v>442.46281781175901</c:v>
                </c:pt>
                <c:pt idx="166">
                  <c:v>433.67835493864197</c:v>
                </c:pt>
                <c:pt idx="167">
                  <c:v>433.002439309914</c:v>
                </c:pt>
                <c:pt idx="168">
                  <c:v>432.14202277085798</c:v>
                </c:pt>
                <c:pt idx="169">
                  <c:v>441.34593730649499</c:v>
                </c:pt>
                <c:pt idx="170">
                  <c:v>439.80647531054899</c:v>
                </c:pt>
                <c:pt idx="171">
                  <c:v>440.93192818171701</c:v>
                </c:pt>
                <c:pt idx="172">
                  <c:v>442.997476271008</c:v>
                </c:pt>
                <c:pt idx="173">
                  <c:v>439.77126853378098</c:v>
                </c:pt>
                <c:pt idx="174">
                  <c:v>440.69340349005199</c:v>
                </c:pt>
                <c:pt idx="175">
                  <c:v>441.087453675299</c:v>
                </c:pt>
                <c:pt idx="176">
                  <c:v>440.50311036138902</c:v>
                </c:pt>
                <c:pt idx="177">
                  <c:v>442.226021620643</c:v>
                </c:pt>
                <c:pt idx="178">
                  <c:v>434.15569893395298</c:v>
                </c:pt>
                <c:pt idx="179">
                  <c:v>432.38395930226102</c:v>
                </c:pt>
                <c:pt idx="180">
                  <c:v>430.24584554737203</c:v>
                </c:pt>
                <c:pt idx="181">
                  <c:v>443.47285769749402</c:v>
                </c:pt>
                <c:pt idx="182">
                  <c:v>443.368587844915</c:v>
                </c:pt>
                <c:pt idx="183">
                  <c:v>443.621901602675</c:v>
                </c:pt>
                <c:pt idx="184">
                  <c:v>444.435572548376</c:v>
                </c:pt>
                <c:pt idx="185">
                  <c:v>443.15255099877697</c:v>
                </c:pt>
                <c:pt idx="186">
                  <c:v>443.36913081904203</c:v>
                </c:pt>
                <c:pt idx="187">
                  <c:v>449.87235926494202</c:v>
                </c:pt>
                <c:pt idx="188">
                  <c:v>453.90367429192702</c:v>
                </c:pt>
                <c:pt idx="189">
                  <c:v>443.37242205367102</c:v>
                </c:pt>
                <c:pt idx="190">
                  <c:v>440.156745506986</c:v>
                </c:pt>
                <c:pt idx="191">
                  <c:v>440.30021372047003</c:v>
                </c:pt>
                <c:pt idx="192">
                  <c:v>434.13036974190902</c:v>
                </c:pt>
                <c:pt idx="193">
                  <c:v>445.29331157225801</c:v>
                </c:pt>
                <c:pt idx="194">
                  <c:v>444.46744733144197</c:v>
                </c:pt>
                <c:pt idx="195">
                  <c:v>448.18341976023601</c:v>
                </c:pt>
                <c:pt idx="196">
                  <c:v>447.45845092123199</c:v>
                </c:pt>
                <c:pt idx="197">
                  <c:v>449.40517020440802</c:v>
                </c:pt>
                <c:pt idx="198">
                  <c:v>450.21801436444099</c:v>
                </c:pt>
                <c:pt idx="199">
                  <c:v>450.78191220960503</c:v>
                </c:pt>
                <c:pt idx="200">
                  <c:v>452.68859213722499</c:v>
                </c:pt>
                <c:pt idx="201">
                  <c:v>447.22716643897002</c:v>
                </c:pt>
                <c:pt idx="202">
                  <c:v>441.337321504898</c:v>
                </c:pt>
                <c:pt idx="203">
                  <c:v>442.27208751410802</c:v>
                </c:pt>
                <c:pt idx="204">
                  <c:v>441.08026435959698</c:v>
                </c:pt>
                <c:pt idx="205">
                  <c:v>446.07840496998</c:v>
                </c:pt>
                <c:pt idx="206">
                  <c:v>444.44285653387402</c:v>
                </c:pt>
                <c:pt idx="207">
                  <c:v>442.35571019474497</c:v>
                </c:pt>
                <c:pt idx="208">
                  <c:v>443.47770841012601</c:v>
                </c:pt>
                <c:pt idx="209">
                  <c:v>445.093097823439</c:v>
                </c:pt>
                <c:pt idx="210">
                  <c:v>442.42213670909399</c:v>
                </c:pt>
                <c:pt idx="211">
                  <c:v>445.25406546423102</c:v>
                </c:pt>
                <c:pt idx="212">
                  <c:v>441.71101905811702</c:v>
                </c:pt>
                <c:pt idx="213">
                  <c:v>442.13688900826799</c:v>
                </c:pt>
                <c:pt idx="214">
                  <c:v>437.45982324204601</c:v>
                </c:pt>
                <c:pt idx="215">
                  <c:v>436.78071595309899</c:v>
                </c:pt>
                <c:pt idx="216">
                  <c:v>436.74756856599902</c:v>
                </c:pt>
                <c:pt idx="217">
                  <c:v>444.99176591648899</c:v>
                </c:pt>
                <c:pt idx="218">
                  <c:v>444.31273671776898</c:v>
                </c:pt>
                <c:pt idx="219">
                  <c:v>448.13228884663999</c:v>
                </c:pt>
                <c:pt idx="220">
                  <c:v>450.17470108393701</c:v>
                </c:pt>
                <c:pt idx="221">
                  <c:v>449.03819897389002</c:v>
                </c:pt>
                <c:pt idx="222">
                  <c:v>447.00030475516797</c:v>
                </c:pt>
                <c:pt idx="223">
                  <c:v>450.69558712461401</c:v>
                </c:pt>
                <c:pt idx="224">
                  <c:v>446.57376766309801</c:v>
                </c:pt>
                <c:pt idx="225">
                  <c:v>439.48968013317898</c:v>
                </c:pt>
                <c:pt idx="226">
                  <c:v>435.83154722003201</c:v>
                </c:pt>
                <c:pt idx="227">
                  <c:v>434.86576532457502</c:v>
                </c:pt>
                <c:pt idx="228">
                  <c:v>432.89849582605302</c:v>
                </c:pt>
                <c:pt idx="229">
                  <c:v>450.59672799394798</c:v>
                </c:pt>
                <c:pt idx="230">
                  <c:v>452.42988736794098</c:v>
                </c:pt>
                <c:pt idx="231">
                  <c:v>454.62729028953601</c:v>
                </c:pt>
                <c:pt idx="232">
                  <c:v>455.10503240575298</c:v>
                </c:pt>
                <c:pt idx="233">
                  <c:v>456.59288764251698</c:v>
                </c:pt>
                <c:pt idx="234">
                  <c:v>456.62431107755202</c:v>
                </c:pt>
                <c:pt idx="235">
                  <c:v>458.37028769276799</c:v>
                </c:pt>
                <c:pt idx="236">
                  <c:v>458.51975846435801</c:v>
                </c:pt>
                <c:pt idx="237">
                  <c:v>449.55048536683898</c:v>
                </c:pt>
                <c:pt idx="238">
                  <c:v>445.66289723739999</c:v>
                </c:pt>
                <c:pt idx="239">
                  <c:v>448.03185863725298</c:v>
                </c:pt>
                <c:pt idx="240">
                  <c:v>448.29617695923901</c:v>
                </c:pt>
                <c:pt idx="241">
                  <c:v>466.35045468636997</c:v>
                </c:pt>
                <c:pt idx="242">
                  <c:v>465.262834809943</c:v>
                </c:pt>
                <c:pt idx="243">
                  <c:v>473.98106834646899</c:v>
                </c:pt>
                <c:pt idx="244">
                  <c:v>482.47701177249297</c:v>
                </c:pt>
                <c:pt idx="245">
                  <c:v>477.55551251860402</c:v>
                </c:pt>
                <c:pt idx="246">
                  <c:v>475.750026324911</c:v>
                </c:pt>
                <c:pt idx="247">
                  <c:v>475.693170488813</c:v>
                </c:pt>
                <c:pt idx="248">
                  <c:v>472.38753576163202</c:v>
                </c:pt>
                <c:pt idx="249">
                  <c:v>465.51314353367701</c:v>
                </c:pt>
                <c:pt idx="250">
                  <c:v>461.08333756228501</c:v>
                </c:pt>
                <c:pt idx="251">
                  <c:v>467.27010013228499</c:v>
                </c:pt>
                <c:pt idx="252">
                  <c:v>468.03336896340301</c:v>
                </c:pt>
                <c:pt idx="253">
                  <c:v>484.187642409945</c:v>
                </c:pt>
                <c:pt idx="254">
                  <c:v>481.758286131624</c:v>
                </c:pt>
                <c:pt idx="255">
                  <c:v>483.68613106309903</c:v>
                </c:pt>
                <c:pt idx="256">
                  <c:v>481.91364462073301</c:v>
                </c:pt>
                <c:pt idx="257">
                  <c:v>478.84200998051898</c:v>
                </c:pt>
                <c:pt idx="258">
                  <c:v>475.39532393070101</c:v>
                </c:pt>
                <c:pt idx="259">
                  <c:v>477.67818511285901</c:v>
                </c:pt>
                <c:pt idx="260">
                  <c:v>476.54267061168201</c:v>
                </c:pt>
                <c:pt idx="261">
                  <c:v>472.62648170609299</c:v>
                </c:pt>
                <c:pt idx="262">
                  <c:v>468.52247029707303</c:v>
                </c:pt>
                <c:pt idx="263">
                  <c:v>468.08535351288498</c:v>
                </c:pt>
                <c:pt idx="264">
                  <c:v>469.44704342414798</c:v>
                </c:pt>
                <c:pt idx="265">
                  <c:v>493.29917043778897</c:v>
                </c:pt>
                <c:pt idx="266">
                  <c:v>492.94141905010002</c:v>
                </c:pt>
                <c:pt idx="267">
                  <c:v>492.17973743123702</c:v>
                </c:pt>
                <c:pt idx="268">
                  <c:v>491.56145701065299</c:v>
                </c:pt>
                <c:pt idx="269">
                  <c:v>495.968843598685</c:v>
                </c:pt>
                <c:pt idx="270">
                  <c:v>491.74194683884502</c:v>
                </c:pt>
                <c:pt idx="271">
                  <c:v>494.52759483684201</c:v>
                </c:pt>
                <c:pt idx="272">
                  <c:v>490.06490828170598</c:v>
                </c:pt>
                <c:pt idx="273">
                  <c:v>488.39373072384399</c:v>
                </c:pt>
                <c:pt idx="274">
                  <c:v>484.55891862766998</c:v>
                </c:pt>
                <c:pt idx="275">
                  <c:v>486.07602387358401</c:v>
                </c:pt>
                <c:pt idx="276">
                  <c:v>487.16112675722297</c:v>
                </c:pt>
                <c:pt idx="277">
                  <c:v>511.28336063642598</c:v>
                </c:pt>
                <c:pt idx="278">
                  <c:v>511.57671219717901</c:v>
                </c:pt>
                <c:pt idx="279">
                  <c:v>513.98</c:v>
                </c:pt>
              </c:numCache>
            </c:numRef>
          </c:val>
          <c:smooth val="0"/>
          <c:extLst>
            <c:ext xmlns:c16="http://schemas.microsoft.com/office/drawing/2014/chart" uri="{C3380CC4-5D6E-409C-BE32-E72D297353CC}">
              <c16:uniqueId val="{00000003-0079-44C1-A40C-376FF88F1787}"/>
            </c:ext>
          </c:extLst>
        </c:ser>
        <c:ser>
          <c:idx val="1"/>
          <c:order val="1"/>
          <c:tx>
            <c:strRef>
              <c:f>'F71-72'!$G$6</c:f>
              <c:strCache>
                <c:ptCount val="1"/>
                <c:pt idx="0">
                  <c:v>Nacional</c:v>
                </c:pt>
              </c:strCache>
            </c:strRef>
          </c:tx>
          <c:spPr>
            <a:ln w="19050">
              <a:solidFill>
                <a:sysClr val="window" lastClr="FFFFFF">
                  <a:lumMod val="50000"/>
                </a:sysClr>
              </a:solidFill>
            </a:ln>
          </c:spPr>
          <c:marker>
            <c:symbol val="none"/>
          </c:marker>
          <c:dLbls>
            <c:dLbl>
              <c:idx val="279"/>
              <c:layout>
                <c:manualLayout>
                  <c:x val="-4.7216698961266582E-2"/>
                  <c:y val="-3.055631745848430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B360-4031-B4CB-4157814E52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'F71-72'!$A$7:$A$286</c:f>
              <c:numCache>
                <c:formatCode>mm/dd/yyyy</c:formatCode>
                <c:ptCount val="280"/>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numCache>
            </c:numRef>
          </c:cat>
          <c:val>
            <c:numRef>
              <c:f>'F71-72'!$G$7:$G$286</c:f>
              <c:numCache>
                <c:formatCode>0.00</c:formatCode>
                <c:ptCount val="280"/>
                <c:pt idx="0">
                  <c:v>354.22035783596198</c:v>
                </c:pt>
                <c:pt idx="1">
                  <c:v>372.72984088258499</c:v>
                </c:pt>
                <c:pt idx="2">
                  <c:v>366.16714821231898</c:v>
                </c:pt>
                <c:pt idx="3">
                  <c:v>369.04948525099297</c:v>
                </c:pt>
                <c:pt idx="4">
                  <c:v>371.19082433975098</c:v>
                </c:pt>
                <c:pt idx="5">
                  <c:v>375.835603238278</c:v>
                </c:pt>
                <c:pt idx="6">
                  <c:v>376.84028403772197</c:v>
                </c:pt>
                <c:pt idx="7">
                  <c:v>372.695733592181</c:v>
                </c:pt>
                <c:pt idx="8">
                  <c:v>370.93379496847501</c:v>
                </c:pt>
                <c:pt idx="9">
                  <c:v>370.58998372897599</c:v>
                </c:pt>
                <c:pt idx="10">
                  <c:v>371.68624111847902</c:v>
                </c:pt>
                <c:pt idx="11">
                  <c:v>369.770988003262</c:v>
                </c:pt>
                <c:pt idx="12">
                  <c:v>373.70415192353897</c:v>
                </c:pt>
                <c:pt idx="13">
                  <c:v>391.995592442798</c:v>
                </c:pt>
                <c:pt idx="14">
                  <c:v>386.22497428219299</c:v>
                </c:pt>
                <c:pt idx="15">
                  <c:v>389.286245215679</c:v>
                </c:pt>
                <c:pt idx="16">
                  <c:v>392.56238716286498</c:v>
                </c:pt>
                <c:pt idx="17">
                  <c:v>392.02891117888203</c:v>
                </c:pt>
                <c:pt idx="18">
                  <c:v>397.97537464249399</c:v>
                </c:pt>
                <c:pt idx="19">
                  <c:v>394.18429283612198</c:v>
                </c:pt>
                <c:pt idx="20">
                  <c:v>393.31540073759999</c:v>
                </c:pt>
                <c:pt idx="21">
                  <c:v>391.74410764409498</c:v>
                </c:pt>
                <c:pt idx="22">
                  <c:v>391.49123096124703</c:v>
                </c:pt>
                <c:pt idx="23">
                  <c:v>390.30242570249101</c:v>
                </c:pt>
                <c:pt idx="24">
                  <c:v>395.94855033004302</c:v>
                </c:pt>
                <c:pt idx="25">
                  <c:v>411.06800200214502</c:v>
                </c:pt>
                <c:pt idx="26">
                  <c:v>409.76756809259098</c:v>
                </c:pt>
                <c:pt idx="27">
                  <c:v>404.74416927690299</c:v>
                </c:pt>
                <c:pt idx="28">
                  <c:v>400.971846881126</c:v>
                </c:pt>
                <c:pt idx="29">
                  <c:v>407.31407947833299</c:v>
                </c:pt>
                <c:pt idx="30">
                  <c:v>405.43696692924499</c:v>
                </c:pt>
                <c:pt idx="31">
                  <c:v>405.908748956556</c:v>
                </c:pt>
                <c:pt idx="32">
                  <c:v>403.92773352998</c:v>
                </c:pt>
                <c:pt idx="33">
                  <c:v>400.55754326743698</c:v>
                </c:pt>
                <c:pt idx="34">
                  <c:v>397.36115891882201</c:v>
                </c:pt>
                <c:pt idx="35">
                  <c:v>397.80146117389</c:v>
                </c:pt>
                <c:pt idx="36">
                  <c:v>398.341184812047</c:v>
                </c:pt>
                <c:pt idx="37">
                  <c:v>413.88770779829599</c:v>
                </c:pt>
                <c:pt idx="38">
                  <c:v>412.40632315080398</c:v>
                </c:pt>
                <c:pt idx="39">
                  <c:v>409.13008257683401</c:v>
                </c:pt>
                <c:pt idx="40">
                  <c:v>408.95483391423198</c:v>
                </c:pt>
                <c:pt idx="41">
                  <c:v>417.13493643200098</c:v>
                </c:pt>
                <c:pt idx="42">
                  <c:v>416.90955386237999</c:v>
                </c:pt>
                <c:pt idx="43">
                  <c:v>420.36783972863901</c:v>
                </c:pt>
                <c:pt idx="44">
                  <c:v>419.08689504618098</c:v>
                </c:pt>
                <c:pt idx="45">
                  <c:v>413.31105457164603</c:v>
                </c:pt>
                <c:pt idx="46">
                  <c:v>410.25311317472199</c:v>
                </c:pt>
                <c:pt idx="47">
                  <c:v>410.22572056723601</c:v>
                </c:pt>
                <c:pt idx="48">
                  <c:v>411.11025432926402</c:v>
                </c:pt>
                <c:pt idx="49">
                  <c:v>424.822589966377</c:v>
                </c:pt>
                <c:pt idx="50">
                  <c:v>421.72445991896399</c:v>
                </c:pt>
                <c:pt idx="51">
                  <c:v>417.06189803291602</c:v>
                </c:pt>
                <c:pt idx="52">
                  <c:v>416.84332193725101</c:v>
                </c:pt>
                <c:pt idx="53">
                  <c:v>425.88138649649898</c:v>
                </c:pt>
                <c:pt idx="54">
                  <c:v>424.85802096904598</c:v>
                </c:pt>
                <c:pt idx="55">
                  <c:v>427.15717916743898</c:v>
                </c:pt>
                <c:pt idx="56">
                  <c:v>423.88130365148697</c:v>
                </c:pt>
                <c:pt idx="57">
                  <c:v>417.15617880632999</c:v>
                </c:pt>
                <c:pt idx="58">
                  <c:v>413.174280176031</c:v>
                </c:pt>
                <c:pt idx="59">
                  <c:v>411.79783281162798</c:v>
                </c:pt>
                <c:pt idx="60">
                  <c:v>413.17295586137197</c:v>
                </c:pt>
                <c:pt idx="61">
                  <c:v>429.71631008895201</c:v>
                </c:pt>
                <c:pt idx="62">
                  <c:v>427.12624963327897</c:v>
                </c:pt>
                <c:pt idx="63">
                  <c:v>424.81647280018001</c:v>
                </c:pt>
                <c:pt idx="64">
                  <c:v>423.04765879569999</c:v>
                </c:pt>
                <c:pt idx="65">
                  <c:v>430.09301823648298</c:v>
                </c:pt>
                <c:pt idx="66">
                  <c:v>430.11303582758899</c:v>
                </c:pt>
                <c:pt idx="67">
                  <c:v>432.59245057680198</c:v>
                </c:pt>
                <c:pt idx="68">
                  <c:v>430.55510145379202</c:v>
                </c:pt>
                <c:pt idx="69">
                  <c:v>425.56763306065801</c:v>
                </c:pt>
                <c:pt idx="70">
                  <c:v>422.64691982650697</c:v>
                </c:pt>
                <c:pt idx="71">
                  <c:v>423.46452144295398</c:v>
                </c:pt>
                <c:pt idx="72">
                  <c:v>423.500374495485</c:v>
                </c:pt>
                <c:pt idx="73">
                  <c:v>438.10654580360301</c:v>
                </c:pt>
                <c:pt idx="74">
                  <c:v>436.48533687900903</c:v>
                </c:pt>
                <c:pt idx="75">
                  <c:v>432.83283077648599</c:v>
                </c:pt>
                <c:pt idx="76">
                  <c:v>432.853086940433</c:v>
                </c:pt>
                <c:pt idx="77">
                  <c:v>440.06487359773598</c:v>
                </c:pt>
                <c:pt idx="78">
                  <c:v>438.43607438031501</c:v>
                </c:pt>
                <c:pt idx="79">
                  <c:v>441.607550427479</c:v>
                </c:pt>
                <c:pt idx="80">
                  <c:v>438.29411612583601</c:v>
                </c:pt>
                <c:pt idx="81">
                  <c:v>430.71112703728301</c:v>
                </c:pt>
                <c:pt idx="82">
                  <c:v>426.64148822553102</c:v>
                </c:pt>
                <c:pt idx="83">
                  <c:v>427.916251878433</c:v>
                </c:pt>
                <c:pt idx="84">
                  <c:v>428.19936574524303</c:v>
                </c:pt>
                <c:pt idx="85">
                  <c:v>443.33747326149802</c:v>
                </c:pt>
                <c:pt idx="86">
                  <c:v>441.00461253925903</c:v>
                </c:pt>
                <c:pt idx="87">
                  <c:v>437.27477041341899</c:v>
                </c:pt>
                <c:pt idx="88">
                  <c:v>437.61719385708301</c:v>
                </c:pt>
                <c:pt idx="89">
                  <c:v>444.75682511875999</c:v>
                </c:pt>
                <c:pt idx="90">
                  <c:v>443.71434499360402</c:v>
                </c:pt>
                <c:pt idx="91">
                  <c:v>445.24375686265398</c:v>
                </c:pt>
                <c:pt idx="92">
                  <c:v>442.36700748323102</c:v>
                </c:pt>
                <c:pt idx="93">
                  <c:v>435.71274891456602</c:v>
                </c:pt>
                <c:pt idx="94">
                  <c:v>432.04551450967102</c:v>
                </c:pt>
                <c:pt idx="95">
                  <c:v>432.52681590326898</c:v>
                </c:pt>
                <c:pt idx="96">
                  <c:v>432.54201087874702</c:v>
                </c:pt>
                <c:pt idx="97">
                  <c:v>447.61893567118301</c:v>
                </c:pt>
                <c:pt idx="98">
                  <c:v>445.54787959602999</c:v>
                </c:pt>
                <c:pt idx="99">
                  <c:v>442.16684719396801</c:v>
                </c:pt>
                <c:pt idx="100">
                  <c:v>440.19278638208601</c:v>
                </c:pt>
                <c:pt idx="101">
                  <c:v>446.26296318117897</c:v>
                </c:pt>
                <c:pt idx="102">
                  <c:v>443.978916495634</c:v>
                </c:pt>
                <c:pt idx="103">
                  <c:v>446.65451135054002</c:v>
                </c:pt>
                <c:pt idx="104">
                  <c:v>443.57350281933299</c:v>
                </c:pt>
                <c:pt idx="105">
                  <c:v>436.77187765154702</c:v>
                </c:pt>
                <c:pt idx="106">
                  <c:v>432.91001394004201</c:v>
                </c:pt>
                <c:pt idx="107">
                  <c:v>430.50713762127998</c:v>
                </c:pt>
                <c:pt idx="108">
                  <c:v>429.899158806608</c:v>
                </c:pt>
                <c:pt idx="109">
                  <c:v>445.70791706844398</c:v>
                </c:pt>
                <c:pt idx="110">
                  <c:v>445.40849200336902</c:v>
                </c:pt>
                <c:pt idx="111">
                  <c:v>436.62560722139398</c:v>
                </c:pt>
                <c:pt idx="112">
                  <c:v>435.37683626206399</c:v>
                </c:pt>
                <c:pt idx="113">
                  <c:v>442.29371777988598</c:v>
                </c:pt>
                <c:pt idx="114">
                  <c:v>440.71237858414099</c:v>
                </c:pt>
                <c:pt idx="115">
                  <c:v>441.996459728682</c:v>
                </c:pt>
                <c:pt idx="116">
                  <c:v>439.64918427053402</c:v>
                </c:pt>
                <c:pt idx="117">
                  <c:v>434.03200684354101</c:v>
                </c:pt>
                <c:pt idx="118">
                  <c:v>429.38256761595198</c:v>
                </c:pt>
                <c:pt idx="119">
                  <c:v>428.280397103795</c:v>
                </c:pt>
                <c:pt idx="120">
                  <c:v>427.445430740738</c:v>
                </c:pt>
                <c:pt idx="121">
                  <c:v>441.217458988305</c:v>
                </c:pt>
                <c:pt idx="122">
                  <c:v>437.57178746729602</c:v>
                </c:pt>
                <c:pt idx="123">
                  <c:v>428.58221702355598</c:v>
                </c:pt>
                <c:pt idx="124">
                  <c:v>429.67175796562401</c:v>
                </c:pt>
                <c:pt idx="125">
                  <c:v>439.71579273799699</c:v>
                </c:pt>
                <c:pt idx="126">
                  <c:v>438.54795692546901</c:v>
                </c:pt>
                <c:pt idx="127">
                  <c:v>443.17847022368301</c:v>
                </c:pt>
                <c:pt idx="128">
                  <c:v>441.67006588383299</c:v>
                </c:pt>
                <c:pt idx="129">
                  <c:v>434.12759008353601</c:v>
                </c:pt>
                <c:pt idx="130">
                  <c:v>430.50947527931402</c:v>
                </c:pt>
                <c:pt idx="131">
                  <c:v>427.70744900845199</c:v>
                </c:pt>
                <c:pt idx="132">
                  <c:v>427.141146735245</c:v>
                </c:pt>
                <c:pt idx="133">
                  <c:v>444.83274237337298</c:v>
                </c:pt>
                <c:pt idx="134">
                  <c:v>440.77497374845598</c:v>
                </c:pt>
                <c:pt idx="135">
                  <c:v>437.59121650794401</c:v>
                </c:pt>
                <c:pt idx="136">
                  <c:v>438.35507199787298</c:v>
                </c:pt>
                <c:pt idx="137">
                  <c:v>445.35156732335901</c:v>
                </c:pt>
                <c:pt idx="138">
                  <c:v>443.973010551426</c:v>
                </c:pt>
                <c:pt idx="139">
                  <c:v>446.69842391901398</c:v>
                </c:pt>
                <c:pt idx="140">
                  <c:v>444.482223215217</c:v>
                </c:pt>
                <c:pt idx="141">
                  <c:v>439.39821338495398</c:v>
                </c:pt>
                <c:pt idx="142">
                  <c:v>434.95631687316001</c:v>
                </c:pt>
                <c:pt idx="143">
                  <c:v>432.432014730432</c:v>
                </c:pt>
                <c:pt idx="144">
                  <c:v>429.99671375715502</c:v>
                </c:pt>
                <c:pt idx="145">
                  <c:v>444.16538427995101</c:v>
                </c:pt>
                <c:pt idx="146">
                  <c:v>442.51194685000002</c:v>
                </c:pt>
                <c:pt idx="147">
                  <c:v>438.760089363426</c:v>
                </c:pt>
                <c:pt idx="148">
                  <c:v>440.681940439774</c:v>
                </c:pt>
                <c:pt idx="149">
                  <c:v>446.79817547482099</c:v>
                </c:pt>
                <c:pt idx="150">
                  <c:v>443.17594238829702</c:v>
                </c:pt>
                <c:pt idx="151">
                  <c:v>446.49810091485102</c:v>
                </c:pt>
                <c:pt idx="152">
                  <c:v>444.35049802511799</c:v>
                </c:pt>
                <c:pt idx="153">
                  <c:v>436.566230137991</c:v>
                </c:pt>
                <c:pt idx="154">
                  <c:v>433.54846044322301</c:v>
                </c:pt>
                <c:pt idx="155">
                  <c:v>431.46954109154399</c:v>
                </c:pt>
                <c:pt idx="156">
                  <c:v>431.70686826892199</c:v>
                </c:pt>
                <c:pt idx="157">
                  <c:v>448.44930592028101</c:v>
                </c:pt>
                <c:pt idx="158">
                  <c:v>445.66844347536602</c:v>
                </c:pt>
                <c:pt idx="159">
                  <c:v>438.941398724544</c:v>
                </c:pt>
                <c:pt idx="160">
                  <c:v>438.55764227801302</c:v>
                </c:pt>
                <c:pt idx="161">
                  <c:v>443.44915247780199</c:v>
                </c:pt>
                <c:pt idx="162">
                  <c:v>443.010679648934</c:v>
                </c:pt>
                <c:pt idx="163">
                  <c:v>446.91829476777798</c:v>
                </c:pt>
                <c:pt idx="164">
                  <c:v>445.10121071306497</c:v>
                </c:pt>
                <c:pt idx="165">
                  <c:v>438.72677776734997</c:v>
                </c:pt>
                <c:pt idx="166">
                  <c:v>434.87631846618598</c:v>
                </c:pt>
                <c:pt idx="167">
                  <c:v>432.30879687037998</c:v>
                </c:pt>
                <c:pt idx="168">
                  <c:v>431.68223199616898</c:v>
                </c:pt>
                <c:pt idx="169">
                  <c:v>446.44995860941299</c:v>
                </c:pt>
                <c:pt idx="170">
                  <c:v>445.27640356752897</c:v>
                </c:pt>
                <c:pt idx="171">
                  <c:v>440.690156048375</c:v>
                </c:pt>
                <c:pt idx="172">
                  <c:v>442.58872321724198</c:v>
                </c:pt>
                <c:pt idx="173">
                  <c:v>447.47136637694399</c:v>
                </c:pt>
                <c:pt idx="174">
                  <c:v>445.98469594603398</c:v>
                </c:pt>
                <c:pt idx="175">
                  <c:v>450.14416312415602</c:v>
                </c:pt>
                <c:pt idx="176">
                  <c:v>447.20730284782201</c:v>
                </c:pt>
                <c:pt idx="177">
                  <c:v>440.11111238316602</c:v>
                </c:pt>
                <c:pt idx="178">
                  <c:v>435.483300968143</c:v>
                </c:pt>
                <c:pt idx="179">
                  <c:v>435.09190812335299</c:v>
                </c:pt>
                <c:pt idx="180">
                  <c:v>433.95663865702801</c:v>
                </c:pt>
                <c:pt idx="181">
                  <c:v>451.93287366074799</c:v>
                </c:pt>
                <c:pt idx="182">
                  <c:v>450.35621448237299</c:v>
                </c:pt>
                <c:pt idx="183">
                  <c:v>445.07236457234598</c:v>
                </c:pt>
                <c:pt idx="184">
                  <c:v>446.59488075714802</c:v>
                </c:pt>
                <c:pt idx="185">
                  <c:v>453.91470069822702</c:v>
                </c:pt>
                <c:pt idx="186">
                  <c:v>451.41618548204701</c:v>
                </c:pt>
                <c:pt idx="187">
                  <c:v>456.81860394331102</c:v>
                </c:pt>
                <c:pt idx="188">
                  <c:v>455.049153992806</c:v>
                </c:pt>
                <c:pt idx="189">
                  <c:v>446.64972612376101</c:v>
                </c:pt>
                <c:pt idx="190">
                  <c:v>442.878704282402</c:v>
                </c:pt>
                <c:pt idx="191">
                  <c:v>442.92053129406798</c:v>
                </c:pt>
                <c:pt idx="192">
                  <c:v>442.19011323861201</c:v>
                </c:pt>
                <c:pt idx="193">
                  <c:v>457.085641383265</c:v>
                </c:pt>
                <c:pt idx="194">
                  <c:v>454.32066712588801</c:v>
                </c:pt>
                <c:pt idx="195">
                  <c:v>450.59669312860001</c:v>
                </c:pt>
                <c:pt idx="196">
                  <c:v>450.89647205777601</c:v>
                </c:pt>
                <c:pt idx="197">
                  <c:v>459.86615761279103</c:v>
                </c:pt>
                <c:pt idx="198">
                  <c:v>458.22399827406002</c:v>
                </c:pt>
                <c:pt idx="199">
                  <c:v>461.29021718510597</c:v>
                </c:pt>
                <c:pt idx="200">
                  <c:v>458.67850308605</c:v>
                </c:pt>
                <c:pt idx="201">
                  <c:v>449.81319802886298</c:v>
                </c:pt>
                <c:pt idx="202">
                  <c:v>445.26358395740402</c:v>
                </c:pt>
                <c:pt idx="203">
                  <c:v>444.78053820057897</c:v>
                </c:pt>
                <c:pt idx="204">
                  <c:v>444.49786919097198</c:v>
                </c:pt>
                <c:pt idx="205">
                  <c:v>454.198398074409</c:v>
                </c:pt>
                <c:pt idx="206">
                  <c:v>451.98433857324898</c:v>
                </c:pt>
                <c:pt idx="207">
                  <c:v>446.923484258222</c:v>
                </c:pt>
                <c:pt idx="208">
                  <c:v>446.87564194933498</c:v>
                </c:pt>
                <c:pt idx="209">
                  <c:v>454.85183074566203</c:v>
                </c:pt>
                <c:pt idx="210">
                  <c:v>451.84544160110698</c:v>
                </c:pt>
                <c:pt idx="211">
                  <c:v>454.39943150120303</c:v>
                </c:pt>
                <c:pt idx="212">
                  <c:v>450.65058424037699</c:v>
                </c:pt>
                <c:pt idx="213">
                  <c:v>444.10093236268102</c:v>
                </c:pt>
                <c:pt idx="214">
                  <c:v>439.86301093194498</c:v>
                </c:pt>
                <c:pt idx="215">
                  <c:v>437.63493266199703</c:v>
                </c:pt>
                <c:pt idx="216">
                  <c:v>439.30821838469302</c:v>
                </c:pt>
                <c:pt idx="217">
                  <c:v>452.38620300563298</c:v>
                </c:pt>
                <c:pt idx="218">
                  <c:v>452.31347306076401</c:v>
                </c:pt>
                <c:pt idx="219">
                  <c:v>450.76479343744001</c:v>
                </c:pt>
                <c:pt idx="220">
                  <c:v>452.37591773145601</c:v>
                </c:pt>
                <c:pt idx="221">
                  <c:v>458.89491362080599</c:v>
                </c:pt>
                <c:pt idx="222">
                  <c:v>456.63821993616699</c:v>
                </c:pt>
                <c:pt idx="223">
                  <c:v>459.31832717253297</c:v>
                </c:pt>
                <c:pt idx="224">
                  <c:v>455.018731341798</c:v>
                </c:pt>
                <c:pt idx="225">
                  <c:v>447.56830068273899</c:v>
                </c:pt>
                <c:pt idx="226">
                  <c:v>443.767263209779</c:v>
                </c:pt>
                <c:pt idx="227">
                  <c:v>442.63413878380902</c:v>
                </c:pt>
                <c:pt idx="228">
                  <c:v>441.60980537759701</c:v>
                </c:pt>
                <c:pt idx="229">
                  <c:v>463.54669889824299</c:v>
                </c:pt>
                <c:pt idx="230">
                  <c:v>465.33367999301498</c:v>
                </c:pt>
                <c:pt idx="231">
                  <c:v>462.59297682554399</c:v>
                </c:pt>
                <c:pt idx="232">
                  <c:v>463.42611681525301</c:v>
                </c:pt>
                <c:pt idx="233">
                  <c:v>469.47743076341902</c:v>
                </c:pt>
                <c:pt idx="234">
                  <c:v>468.10858836968401</c:v>
                </c:pt>
                <c:pt idx="235">
                  <c:v>471.42129755899998</c:v>
                </c:pt>
                <c:pt idx="236">
                  <c:v>470.19824086042303</c:v>
                </c:pt>
                <c:pt idx="237">
                  <c:v>462.53242135036902</c:v>
                </c:pt>
                <c:pt idx="238">
                  <c:v>458.526000019138</c:v>
                </c:pt>
                <c:pt idx="239">
                  <c:v>457.97674728988301</c:v>
                </c:pt>
                <c:pt idx="240">
                  <c:v>458.28282298412199</c:v>
                </c:pt>
                <c:pt idx="241">
                  <c:v>477.844880738771</c:v>
                </c:pt>
                <c:pt idx="242">
                  <c:v>477.59857590584602</c:v>
                </c:pt>
                <c:pt idx="243">
                  <c:v>479.82141110840701</c:v>
                </c:pt>
                <c:pt idx="244">
                  <c:v>490.00395423384202</c:v>
                </c:pt>
                <c:pt idx="245">
                  <c:v>493.446617245342</c:v>
                </c:pt>
                <c:pt idx="246">
                  <c:v>489.87073550490402</c:v>
                </c:pt>
                <c:pt idx="247">
                  <c:v>484.18918506384699</c:v>
                </c:pt>
                <c:pt idx="248">
                  <c:v>481.01686864379298</c:v>
                </c:pt>
                <c:pt idx="249">
                  <c:v>478.36225632203002</c:v>
                </c:pt>
                <c:pt idx="250">
                  <c:v>474.303011381396</c:v>
                </c:pt>
                <c:pt idx="251">
                  <c:v>478.38041449254098</c:v>
                </c:pt>
                <c:pt idx="252">
                  <c:v>479.39522737048298</c:v>
                </c:pt>
                <c:pt idx="253">
                  <c:v>499.49506877778799</c:v>
                </c:pt>
                <c:pt idx="254">
                  <c:v>497.45571587005298</c:v>
                </c:pt>
                <c:pt idx="255">
                  <c:v>490.77012135140899</c:v>
                </c:pt>
                <c:pt idx="256">
                  <c:v>489.40939245922101</c:v>
                </c:pt>
                <c:pt idx="257">
                  <c:v>494.65951102571597</c:v>
                </c:pt>
                <c:pt idx="258">
                  <c:v>490.72002981825898</c:v>
                </c:pt>
                <c:pt idx="259">
                  <c:v>491.72754349853102</c:v>
                </c:pt>
                <c:pt idx="260">
                  <c:v>489.47186077138502</c:v>
                </c:pt>
                <c:pt idx="261">
                  <c:v>484.02006579349199</c:v>
                </c:pt>
                <c:pt idx="262">
                  <c:v>479.91028495772798</c:v>
                </c:pt>
                <c:pt idx="263">
                  <c:v>478.58635313644299</c:v>
                </c:pt>
                <c:pt idx="264">
                  <c:v>479.986700310294</c:v>
                </c:pt>
                <c:pt idx="265">
                  <c:v>507.83517016660699</c:v>
                </c:pt>
                <c:pt idx="266">
                  <c:v>507.62758146258699</c:v>
                </c:pt>
                <c:pt idx="267">
                  <c:v>504.85205943791101</c:v>
                </c:pt>
                <c:pt idx="268">
                  <c:v>503.67673484591398</c:v>
                </c:pt>
                <c:pt idx="269">
                  <c:v>509.69654319049403</c:v>
                </c:pt>
                <c:pt idx="270">
                  <c:v>505.00753375831698</c:v>
                </c:pt>
                <c:pt idx="271">
                  <c:v>506.86024026417698</c:v>
                </c:pt>
                <c:pt idx="272">
                  <c:v>502.28127153623097</c:v>
                </c:pt>
                <c:pt idx="273">
                  <c:v>495.38153221857402</c:v>
                </c:pt>
                <c:pt idx="274">
                  <c:v>491.845595964111</c:v>
                </c:pt>
                <c:pt idx="275">
                  <c:v>492.79113224918098</c:v>
                </c:pt>
                <c:pt idx="276">
                  <c:v>494.00296375654301</c:v>
                </c:pt>
                <c:pt idx="277">
                  <c:v>523.46325571715795</c:v>
                </c:pt>
                <c:pt idx="278">
                  <c:v>524.61153562001198</c:v>
                </c:pt>
                <c:pt idx="279" formatCode="0.0">
                  <c:v>525.32000000000005</c:v>
                </c:pt>
              </c:numCache>
            </c:numRef>
          </c:val>
          <c:smooth val="0"/>
          <c:extLst>
            <c:ext xmlns:c16="http://schemas.microsoft.com/office/drawing/2014/chart" uri="{C3380CC4-5D6E-409C-BE32-E72D297353CC}">
              <c16:uniqueId val="{00000001-0079-44C1-A40C-376FF88F1787}"/>
            </c:ext>
          </c:extLst>
        </c:ser>
        <c:dLbls>
          <c:showLegendKey val="0"/>
          <c:showVal val="0"/>
          <c:showCatName val="0"/>
          <c:showSerName val="0"/>
          <c:showPercent val="0"/>
          <c:showBubbleSize val="0"/>
        </c:dLbls>
        <c:smooth val="0"/>
        <c:axId val="183674368"/>
        <c:axId val="183675904"/>
      </c:lineChart>
      <c:dateAx>
        <c:axId val="183674368"/>
        <c:scaling>
          <c:orientation val="minMax"/>
          <c:max val="44986"/>
          <c:min val="36220"/>
        </c:scaling>
        <c:delete val="0"/>
        <c:axPos val="b"/>
        <c:numFmt formatCode="mmm\ yyyy" sourceLinked="0"/>
        <c:majorTickMark val="none"/>
        <c:minorTickMark val="none"/>
        <c:tickLblPos val="nextTo"/>
        <c:txPr>
          <a:bodyPr rot="-5400000" vert="horz"/>
          <a:lstStyle/>
          <a:p>
            <a:pPr>
              <a:defRPr sz="850"/>
            </a:pPr>
            <a:endParaRPr lang="es-MX"/>
          </a:p>
        </c:txPr>
        <c:crossAx val="183675904"/>
        <c:crosses val="autoZero"/>
        <c:auto val="1"/>
        <c:lblOffset val="100"/>
        <c:baseTimeUnit val="months"/>
        <c:majorUnit val="6"/>
        <c:majorTimeUnit val="months"/>
        <c:minorUnit val="1"/>
        <c:minorTimeUnit val="months"/>
      </c:dateAx>
      <c:valAx>
        <c:axId val="183675904"/>
        <c:scaling>
          <c:orientation val="minMax"/>
          <c:max val="530"/>
          <c:min val="280"/>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'F71-72'!$H$6</c:f>
              <c:strCache>
                <c:ptCount val="1"/>
                <c:pt idx="0">
                  <c:v>Jalisco</c:v>
                </c:pt>
              </c:strCache>
            </c:strRef>
          </c:tx>
          <c:spPr>
            <a:ln w="19050" cap="rnd">
              <a:solidFill>
                <a:srgbClr val="FFC000"/>
              </a:solidFill>
              <a:round/>
            </a:ln>
            <a:effectLst/>
          </c:spPr>
          <c:marker>
            <c:symbol val="none"/>
          </c:marker>
          <c:dLbls>
            <c:dLbl>
              <c:idx val="244"/>
              <c:layout>
                <c:manualLayout>
                  <c:x val="-4.0924889208817589E-3"/>
                  <c:y val="0.127288070765513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28E-448E-806B-1B9FA17360EF}"/>
                </c:ext>
              </c:extLst>
            </c:dLbl>
            <c:dLbl>
              <c:idx val="246"/>
              <c:layout>
                <c:manualLayout>
                  <c:x val="-1.5468455025896595E-16"/>
                  <c:y val="5.50741506221643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28E-448E-806B-1B9FA17360EF}"/>
                </c:ext>
              </c:extLst>
            </c:dLbl>
            <c:dLbl>
              <c:idx val="267"/>
              <c:layout>
                <c:manualLayout>
                  <c:x val="-6.0960632308903397E-2"/>
                  <c:y val="-0.1866558690410665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035-4C22-9A94-862B88AAFBF8}"/>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'F71-72'!$A$19:$A$286</c:f>
              <c:numCache>
                <c:formatCode>mm/dd/yyyy</c:formatCode>
                <c:ptCount val="268"/>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numCache>
            </c:numRef>
          </c:cat>
          <c:val>
            <c:numRef>
              <c:f>'F71-72'!$H$19:$H$286</c:f>
              <c:numCache>
                <c:formatCode>0.00</c:formatCode>
                <c:ptCount val="268"/>
                <c:pt idx="0">
                  <c:v>11.018377716495401</c:v>
                </c:pt>
                <c:pt idx="1">
                  <c:v>10.295140029785699</c:v>
                </c:pt>
                <c:pt idx="2">
                  <c:v>8.5619126621173898</c:v>
                </c:pt>
                <c:pt idx="3">
                  <c:v>8.6374017298765509</c:v>
                </c:pt>
                <c:pt idx="4">
                  <c:v>8.7843309891217505</c:v>
                </c:pt>
                <c:pt idx="5">
                  <c:v>7.1387941174501801</c:v>
                </c:pt>
                <c:pt idx="6">
                  <c:v>7.7948816289213196</c:v>
                </c:pt>
                <c:pt idx="7">
                  <c:v>6.6044423315984897</c:v>
                </c:pt>
                <c:pt idx="8">
                  <c:v>7.03759427625124</c:v>
                </c:pt>
                <c:pt idx="9">
                  <c:v>6.4633702014288898</c:v>
                </c:pt>
                <c:pt idx="10">
                  <c:v>5.3241622019480204</c:v>
                </c:pt>
                <c:pt idx="11">
                  <c:v>6.4802179254868104</c:v>
                </c:pt>
                <c:pt idx="12">
                  <c:v>6.0110389527582297</c:v>
                </c:pt>
                <c:pt idx="13">
                  <c:v>4.8424739803581502</c:v>
                </c:pt>
                <c:pt idx="14">
                  <c:v>5.3018440034477496</c:v>
                </c:pt>
                <c:pt idx="15">
                  <c:v>4.1970997506215504</c:v>
                </c:pt>
                <c:pt idx="16">
                  <c:v>2.39641011772069</c:v>
                </c:pt>
                <c:pt idx="17">
                  <c:v>4.4637521737034298</c:v>
                </c:pt>
                <c:pt idx="18">
                  <c:v>2.3187435045323199</c:v>
                </c:pt>
                <c:pt idx="19">
                  <c:v>3.66289705541698</c:v>
                </c:pt>
                <c:pt idx="20">
                  <c:v>3.2785844483183699</c:v>
                </c:pt>
                <c:pt idx="21">
                  <c:v>2.8829850088303699</c:v>
                </c:pt>
                <c:pt idx="22">
                  <c:v>2.1447479844718602</c:v>
                </c:pt>
                <c:pt idx="23">
                  <c:v>2.2173754675936199</c:v>
                </c:pt>
                <c:pt idx="24">
                  <c:v>1.94433216937466</c:v>
                </c:pt>
                <c:pt idx="25">
                  <c:v>1.39045830759594</c:v>
                </c:pt>
                <c:pt idx="26">
                  <c:v>1.4218655403940299</c:v>
                </c:pt>
                <c:pt idx="27">
                  <c:v>1.8252701095664601</c:v>
                </c:pt>
                <c:pt idx="28">
                  <c:v>2.5654802706491102</c:v>
                </c:pt>
                <c:pt idx="29">
                  <c:v>3.4458436266975498</c:v>
                </c:pt>
                <c:pt idx="30">
                  <c:v>5.70446191914629</c:v>
                </c:pt>
                <c:pt idx="31">
                  <c:v>5.6046548241800904</c:v>
                </c:pt>
                <c:pt idx="32">
                  <c:v>5.6240594198270397</c:v>
                </c:pt>
                <c:pt idx="33">
                  <c:v>5.2180094631352203</c:v>
                </c:pt>
                <c:pt idx="34">
                  <c:v>5.34528195439239</c:v>
                </c:pt>
                <c:pt idx="35">
                  <c:v>5.2518756088379499</c:v>
                </c:pt>
                <c:pt idx="36">
                  <c:v>5.1015241242735199</c:v>
                </c:pt>
                <c:pt idx="37">
                  <c:v>5.0256930284531904</c:v>
                </c:pt>
                <c:pt idx="38">
                  <c:v>4.5416044115997201</c:v>
                </c:pt>
                <c:pt idx="39">
                  <c:v>4.9643426318911796</c:v>
                </c:pt>
                <c:pt idx="40">
                  <c:v>5.0734937975453098</c:v>
                </c:pt>
                <c:pt idx="41">
                  <c:v>4.4086111886785702</c:v>
                </c:pt>
                <c:pt idx="42">
                  <c:v>2.6692149219067698</c:v>
                </c:pt>
                <c:pt idx="43">
                  <c:v>2.40648697257999</c:v>
                </c:pt>
                <c:pt idx="44">
                  <c:v>2.1605181974863101</c:v>
                </c:pt>
                <c:pt idx="45">
                  <c:v>2.3229781181772302</c:v>
                </c:pt>
                <c:pt idx="46">
                  <c:v>2.12637685250685</c:v>
                </c:pt>
                <c:pt idx="47">
                  <c:v>1.7291824349846301</c:v>
                </c:pt>
                <c:pt idx="48">
                  <c:v>1.8321449398588401</c:v>
                </c:pt>
                <c:pt idx="49">
                  <c:v>1.82744923443217</c:v>
                </c:pt>
                <c:pt idx="50">
                  <c:v>2.0078598110215</c:v>
                </c:pt>
                <c:pt idx="51">
                  <c:v>2.72757056877977</c:v>
                </c:pt>
                <c:pt idx="52">
                  <c:v>2.3273096561443798</c:v>
                </c:pt>
                <c:pt idx="53">
                  <c:v>1.2194669286325099</c:v>
                </c:pt>
                <c:pt idx="54">
                  <c:v>1.58224090534747</c:v>
                </c:pt>
                <c:pt idx="55">
                  <c:v>1.85578742980319</c:v>
                </c:pt>
                <c:pt idx="56">
                  <c:v>2.47311890814581</c:v>
                </c:pt>
                <c:pt idx="57">
                  <c:v>2.6827918198479002</c:v>
                </c:pt>
                <c:pt idx="58">
                  <c:v>2.89246709306255</c:v>
                </c:pt>
                <c:pt idx="59">
                  <c:v>2.9907442781262401</c:v>
                </c:pt>
                <c:pt idx="60">
                  <c:v>2.5143877080321801</c:v>
                </c:pt>
                <c:pt idx="61">
                  <c:v>1.7726862034469699</c:v>
                </c:pt>
                <c:pt idx="62">
                  <c:v>2.0280264385018798</c:v>
                </c:pt>
                <c:pt idx="63">
                  <c:v>1.4895140906216799</c:v>
                </c:pt>
                <c:pt idx="64">
                  <c:v>2.2274171796828202</c:v>
                </c:pt>
                <c:pt idx="65">
                  <c:v>2.76297747122773</c:v>
                </c:pt>
                <c:pt idx="66">
                  <c:v>2.1275383315949599</c:v>
                </c:pt>
                <c:pt idx="67">
                  <c:v>2.1238578530563998</c:v>
                </c:pt>
                <c:pt idx="68">
                  <c:v>1.4457583831968901</c:v>
                </c:pt>
                <c:pt idx="69">
                  <c:v>0.69488630752232405</c:v>
                </c:pt>
                <c:pt idx="70">
                  <c:v>0.60561660713600596</c:v>
                </c:pt>
                <c:pt idx="71">
                  <c:v>1.0045470945894599</c:v>
                </c:pt>
                <c:pt idx="72">
                  <c:v>1.2272249750795401</c:v>
                </c:pt>
                <c:pt idx="73">
                  <c:v>1.22771602830045</c:v>
                </c:pt>
                <c:pt idx="74">
                  <c:v>1.23782466552258</c:v>
                </c:pt>
                <c:pt idx="75">
                  <c:v>0.70741729083263505</c:v>
                </c:pt>
                <c:pt idx="76">
                  <c:v>0.59399123210652804</c:v>
                </c:pt>
                <c:pt idx="77">
                  <c:v>0.756902791136294</c:v>
                </c:pt>
                <c:pt idx="78">
                  <c:v>1.0595974670809301</c:v>
                </c:pt>
                <c:pt idx="79">
                  <c:v>1.2729655321305</c:v>
                </c:pt>
                <c:pt idx="80">
                  <c:v>1.3886491140119099</c:v>
                </c:pt>
                <c:pt idx="81">
                  <c:v>1.3805576684299301</c:v>
                </c:pt>
                <c:pt idx="82">
                  <c:v>1.37862544089009</c:v>
                </c:pt>
                <c:pt idx="83">
                  <c:v>1.3492857803040701</c:v>
                </c:pt>
                <c:pt idx="84">
                  <c:v>1.36516243927873</c:v>
                </c:pt>
                <c:pt idx="85">
                  <c:v>1.4597453108995899</c:v>
                </c:pt>
                <c:pt idx="86">
                  <c:v>1.402642736352</c:v>
                </c:pt>
                <c:pt idx="87">
                  <c:v>2.1210972344195098</c:v>
                </c:pt>
                <c:pt idx="88">
                  <c:v>1.21051918808461</c:v>
                </c:pt>
                <c:pt idx="89">
                  <c:v>1.0256164980997799</c:v>
                </c:pt>
                <c:pt idx="90">
                  <c:v>0.59237477699622998</c:v>
                </c:pt>
                <c:pt idx="91">
                  <c:v>-8.5531554947015906E-2</c:v>
                </c:pt>
                <c:pt idx="92">
                  <c:v>-0.230366076466615</c:v>
                </c:pt>
                <c:pt idx="93">
                  <c:v>0.253933433056441</c:v>
                </c:pt>
                <c:pt idx="94">
                  <c:v>0.25404252588658899</c:v>
                </c:pt>
                <c:pt idx="95">
                  <c:v>-9.2666922371820198E-2</c:v>
                </c:pt>
                <c:pt idx="96">
                  <c:v>-0.42874436456694598</c:v>
                </c:pt>
                <c:pt idx="97">
                  <c:v>-0.89754184650503399</c:v>
                </c:pt>
                <c:pt idx="98">
                  <c:v>-0.51322894348025905</c:v>
                </c:pt>
                <c:pt idx="99">
                  <c:v>-1.6816116768801599</c:v>
                </c:pt>
                <c:pt idx="100">
                  <c:v>-1.3346562570027301</c:v>
                </c:pt>
                <c:pt idx="101">
                  <c:v>-1.3147216963037101</c:v>
                </c:pt>
                <c:pt idx="102">
                  <c:v>-1.3001283242091699</c:v>
                </c:pt>
                <c:pt idx="103">
                  <c:v>-1.4229824195802101</c:v>
                </c:pt>
                <c:pt idx="104">
                  <c:v>-1.0310037307889399</c:v>
                </c:pt>
                <c:pt idx="105">
                  <c:v>-0.31427913312862499</c:v>
                </c:pt>
                <c:pt idx="106">
                  <c:v>-0.44432208666945699</c:v>
                </c:pt>
                <c:pt idx="107">
                  <c:v>-4.2074157298765999E-2</c:v>
                </c:pt>
                <c:pt idx="108">
                  <c:v>-9.6317365103937305E-2</c:v>
                </c:pt>
                <c:pt idx="109">
                  <c:v>9.3693994069554698E-2</c:v>
                </c:pt>
                <c:pt idx="110">
                  <c:v>-0.51289300571576402</c:v>
                </c:pt>
                <c:pt idx="111">
                  <c:v>-1.04705088341811</c:v>
                </c:pt>
                <c:pt idx="112">
                  <c:v>-0.66969494473479996</c:v>
                </c:pt>
                <c:pt idx="113">
                  <c:v>0.40822970908782602</c:v>
                </c:pt>
                <c:pt idx="114">
                  <c:v>0.45612833594839097</c:v>
                </c:pt>
                <c:pt idx="115">
                  <c:v>3.94190973050019</c:v>
                </c:pt>
                <c:pt idx="116">
                  <c:v>6.2451514461285802</c:v>
                </c:pt>
                <c:pt idx="117">
                  <c:v>5.1569512300443199</c:v>
                </c:pt>
                <c:pt idx="118">
                  <c:v>4.1455866188300003</c:v>
                </c:pt>
                <c:pt idx="119">
                  <c:v>3.1601445083958102</c:v>
                </c:pt>
                <c:pt idx="120">
                  <c:v>3.1778379153995799</c:v>
                </c:pt>
                <c:pt idx="121">
                  <c:v>3.6457448244627799</c:v>
                </c:pt>
                <c:pt idx="122">
                  <c:v>3.4675868026456902</c:v>
                </c:pt>
                <c:pt idx="123">
                  <c:v>6.8474415292195197</c:v>
                </c:pt>
                <c:pt idx="124">
                  <c:v>6.7318326698727802</c:v>
                </c:pt>
                <c:pt idx="125">
                  <c:v>3.3393211658302002</c:v>
                </c:pt>
                <c:pt idx="126">
                  <c:v>3.82238909257857</c:v>
                </c:pt>
                <c:pt idx="127">
                  <c:v>1.3687673785155701</c:v>
                </c:pt>
                <c:pt idx="128">
                  <c:v>-1.0173501458741301</c:v>
                </c:pt>
                <c:pt idx="129">
                  <c:v>2.06454993013423</c:v>
                </c:pt>
                <c:pt idx="130">
                  <c:v>2.83234925801055</c:v>
                </c:pt>
                <c:pt idx="131">
                  <c:v>2.8302809585109401</c:v>
                </c:pt>
                <c:pt idx="132">
                  <c:v>2.8136526933086001</c:v>
                </c:pt>
                <c:pt idx="133">
                  <c:v>0.93542881924968402</c:v>
                </c:pt>
                <c:pt idx="134">
                  <c:v>1.1653985624452901</c:v>
                </c:pt>
                <c:pt idx="135">
                  <c:v>0.31960036457139301</c:v>
                </c:pt>
                <c:pt idx="136">
                  <c:v>0.57637835689796602</c:v>
                </c:pt>
                <c:pt idx="137">
                  <c:v>0.86673416922695701</c:v>
                </c:pt>
                <c:pt idx="138">
                  <c:v>0.18338441548637599</c:v>
                </c:pt>
                <c:pt idx="139">
                  <c:v>-8.4216269685999406E-2</c:v>
                </c:pt>
                <c:pt idx="140">
                  <c:v>1.34243522618402</c:v>
                </c:pt>
                <c:pt idx="141">
                  <c:v>-2.30747449604893</c:v>
                </c:pt>
                <c:pt idx="142">
                  <c:v>-0.87868170023598402</c:v>
                </c:pt>
                <c:pt idx="143">
                  <c:v>-0.57468797925796</c:v>
                </c:pt>
                <c:pt idx="144">
                  <c:v>-1.45190729416805</c:v>
                </c:pt>
                <c:pt idx="145">
                  <c:v>0.69089976079270699</c:v>
                </c:pt>
                <c:pt idx="146">
                  <c:v>0.63055441178374605</c:v>
                </c:pt>
                <c:pt idx="147">
                  <c:v>-0.35689015730474599</c:v>
                </c:pt>
                <c:pt idx="148">
                  <c:v>-0.84137577423432097</c:v>
                </c:pt>
                <c:pt idx="149">
                  <c:v>-0.98606416459722201</c:v>
                </c:pt>
                <c:pt idx="150">
                  <c:v>-5.9856277532011101E-2</c:v>
                </c:pt>
                <c:pt idx="151">
                  <c:v>-0.73517524871078399</c:v>
                </c:pt>
                <c:pt idx="152">
                  <c:v>-1.7877854858148301</c:v>
                </c:pt>
                <c:pt idx="153">
                  <c:v>0.90985672536558804</c:v>
                </c:pt>
                <c:pt idx="154">
                  <c:v>-1.39276882784488</c:v>
                </c:pt>
                <c:pt idx="155">
                  <c:v>-1.1306576829924999</c:v>
                </c:pt>
                <c:pt idx="156">
                  <c:v>0.100798605238994</c:v>
                </c:pt>
                <c:pt idx="157">
                  <c:v>-0.81521932834127697</c:v>
                </c:pt>
                <c:pt idx="158">
                  <c:v>-0.63925327859318803</c:v>
                </c:pt>
                <c:pt idx="159">
                  <c:v>-0.145727137495855</c:v>
                </c:pt>
                <c:pt idx="160">
                  <c:v>0.38117898507426001</c:v>
                </c:pt>
                <c:pt idx="161">
                  <c:v>0.30854901192045597</c:v>
                </c:pt>
                <c:pt idx="162">
                  <c:v>0.109653428442824</c:v>
                </c:pt>
                <c:pt idx="163">
                  <c:v>1.58617825030349E-2</c:v>
                </c:pt>
                <c:pt idx="164">
                  <c:v>-1.57316715010403E-4</c:v>
                </c:pt>
                <c:pt idx="165">
                  <c:v>-5.3517760495192003E-2</c:v>
                </c:pt>
                <c:pt idx="166">
                  <c:v>0.11006866952763</c:v>
                </c:pt>
                <c:pt idx="167">
                  <c:v>-0.14283522481743899</c:v>
                </c:pt>
                <c:pt idx="168">
                  <c:v>-0.438785659244179</c:v>
                </c:pt>
                <c:pt idx="169">
                  <c:v>0.48191683919864797</c:v>
                </c:pt>
                <c:pt idx="170">
                  <c:v>0.80992725990487502</c:v>
                </c:pt>
                <c:pt idx="171">
                  <c:v>0.61006546567197195</c:v>
                </c:pt>
                <c:pt idx="172">
                  <c:v>0.32462854855812601</c:v>
                </c:pt>
                <c:pt idx="173">
                  <c:v>0.76887298169092699</c:v>
                </c:pt>
                <c:pt idx="174">
                  <c:v>0.60716300897625297</c:v>
                </c:pt>
                <c:pt idx="175">
                  <c:v>1.99164712495095</c:v>
                </c:pt>
                <c:pt idx="176">
                  <c:v>3.0421042701705301</c:v>
                </c:pt>
                <c:pt idx="177">
                  <c:v>0.25923405158903001</c:v>
                </c:pt>
                <c:pt idx="178">
                  <c:v>1.38223374420017</c:v>
                </c:pt>
                <c:pt idx="179">
                  <c:v>1.8308390604923499</c:v>
                </c:pt>
                <c:pt idx="180">
                  <c:v>0.90286152318233004</c:v>
                </c:pt>
                <c:pt idx="181">
                  <c:v>0.410499502543682</c:v>
                </c:pt>
                <c:pt idx="182">
                  <c:v>0.247843333211373</c:v>
                </c:pt>
                <c:pt idx="183">
                  <c:v>1.0282445796931501</c:v>
                </c:pt>
                <c:pt idx="184">
                  <c:v>0.68016121111162997</c:v>
                </c:pt>
                <c:pt idx="185">
                  <c:v>1.4109405872852401</c:v>
                </c:pt>
                <c:pt idx="186">
                  <c:v>1.5447362184975999</c:v>
                </c:pt>
                <c:pt idx="187">
                  <c:v>0.20218022421933901</c:v>
                </c:pt>
                <c:pt idx="188">
                  <c:v>-0.26769603850363999</c:v>
                </c:pt>
                <c:pt idx="189">
                  <c:v>0.86941455840763304</c:v>
                </c:pt>
                <c:pt idx="190">
                  <c:v>0.268217177167696</c:v>
                </c:pt>
                <c:pt idx="191">
                  <c:v>0.447847566771786</c:v>
                </c:pt>
                <c:pt idx="192">
                  <c:v>1.6008773175253801</c:v>
                </c:pt>
                <c:pt idx="193">
                  <c:v>0.17630927240963601</c:v>
                </c:pt>
                <c:pt idx="194">
                  <c:v>-5.5326431027347099E-3</c:v>
                </c:pt>
                <c:pt idx="195">
                  <c:v>-1.3002956621217601</c:v>
                </c:pt>
                <c:pt idx="196">
                  <c:v>-0.88963399906968299</c:v>
                </c:pt>
                <c:pt idx="197">
                  <c:v>-0.95950662494786998</c:v>
                </c:pt>
                <c:pt idx="198">
                  <c:v>-1.7315783479592799</c:v>
                </c:pt>
                <c:pt idx="199">
                  <c:v>-1.2262796256127899</c:v>
                </c:pt>
                <c:pt idx="200">
                  <c:v>-2.4249723252978099</c:v>
                </c:pt>
                <c:pt idx="201">
                  <c:v>-1.1381860970640401</c:v>
                </c:pt>
                <c:pt idx="202">
                  <c:v>-0.87857928027259602</c:v>
                </c:pt>
                <c:pt idx="203">
                  <c:v>-1.24162743162807</c:v>
                </c:pt>
                <c:pt idx="204">
                  <c:v>-0.98229191911097802</c:v>
                </c:pt>
                <c:pt idx="205">
                  <c:v>-0.24359821981622101</c:v>
                </c:pt>
                <c:pt idx="206">
                  <c:v>-2.92770632245642E-2</c:v>
                </c:pt>
                <c:pt idx="207">
                  <c:v>1.3058673187132099</c:v>
                </c:pt>
                <c:pt idx="208">
                  <c:v>1.51010807235827</c:v>
                </c:pt>
                <c:pt idx="209">
                  <c:v>0.88635415146702801</c:v>
                </c:pt>
                <c:pt idx="210">
                  <c:v>1.03479633278032</c:v>
                </c:pt>
                <c:pt idx="211">
                  <c:v>1.2221161090826</c:v>
                </c:pt>
                <c:pt idx="212">
                  <c:v>1.1008891322996699</c:v>
                </c:pt>
                <c:pt idx="213">
                  <c:v>-0.59873060604085404</c:v>
                </c:pt>
                <c:pt idx="214">
                  <c:v>-0.37221155761161301</c:v>
                </c:pt>
                <c:pt idx="215">
                  <c:v>-0.43842380365741701</c:v>
                </c:pt>
                <c:pt idx="216">
                  <c:v>-0.88130375919063297</c:v>
                </c:pt>
                <c:pt idx="217">
                  <c:v>1.25956534631955</c:v>
                </c:pt>
                <c:pt idx="218">
                  <c:v>1.8269002842761</c:v>
                </c:pt>
                <c:pt idx="219">
                  <c:v>1.44934913295629</c:v>
                </c:pt>
                <c:pt idx="220">
                  <c:v>1.0952039974579499</c:v>
                </c:pt>
                <c:pt idx="221">
                  <c:v>1.68241559089866</c:v>
                </c:pt>
                <c:pt idx="222">
                  <c:v>2.1530200807479098</c:v>
                </c:pt>
                <c:pt idx="223">
                  <c:v>1.7028568256274501</c:v>
                </c:pt>
                <c:pt idx="224">
                  <c:v>2.67503191326561</c:v>
                </c:pt>
                <c:pt idx="225">
                  <c:v>2.2892017010756001</c:v>
                </c:pt>
                <c:pt idx="226">
                  <c:v>2.2557683306951799</c:v>
                </c:pt>
                <c:pt idx="227">
                  <c:v>3.02762239810956</c:v>
                </c:pt>
                <c:pt idx="228">
                  <c:v>3.5568802575310001</c:v>
                </c:pt>
                <c:pt idx="229">
                  <c:v>3.4961919858044901</c:v>
                </c:pt>
                <c:pt idx="230">
                  <c:v>2.83644997828481</c:v>
                </c:pt>
                <c:pt idx="231">
                  <c:v>4.2570647363925396</c:v>
                </c:pt>
                <c:pt idx="232">
                  <c:v>6.0144312670083799</c:v>
                </c:pt>
                <c:pt idx="233">
                  <c:v>4.5910975495743402</c:v>
                </c:pt>
                <c:pt idx="234">
                  <c:v>4.1885013091454804</c:v>
                </c:pt>
                <c:pt idx="235">
                  <c:v>3.7792333537238498</c:v>
                </c:pt>
                <c:pt idx="236">
                  <c:v>3.0244666759223802</c:v>
                </c:pt>
                <c:pt idx="237">
                  <c:v>3.55080434488075</c:v>
                </c:pt>
                <c:pt idx="238">
                  <c:v>3.4601131080182599</c:v>
                </c:pt>
                <c:pt idx="239">
                  <c:v>4.2939449782763299</c:v>
                </c:pt>
                <c:pt idx="240">
                  <c:v>4.4027125410794499</c:v>
                </c:pt>
                <c:pt idx="241">
                  <c:v>3.8248462169015802</c:v>
                </c:pt>
                <c:pt idx="242">
                  <c:v>3.5454048953682298</c:v>
                </c:pt>
                <c:pt idx="243">
                  <c:v>2.0475633658719299</c:v>
                </c:pt>
                <c:pt idx="244">
                  <c:v>-0.116765594632307</c:v>
                </c:pt>
                <c:pt idx="245">
                  <c:v>0.269392233612953</c:v>
                </c:pt>
                <c:pt idx="246">
                  <c:v>-7.4556463391084501E-2</c:v>
                </c:pt>
                <c:pt idx="247">
                  <c:v>0.41728886332468301</c:v>
                </c:pt>
                <c:pt idx="248">
                  <c:v>0.879602981765926</c:v>
                </c:pt>
                <c:pt idx="249">
                  <c:v>1.52806387343205</c:v>
                </c:pt>
                <c:pt idx="250">
                  <c:v>1.6134030724505499</c:v>
                </c:pt>
                <c:pt idx="251">
                  <c:v>0.17447154876137899</c:v>
                </c:pt>
                <c:pt idx="252">
                  <c:v>0.30204565624809598</c:v>
                </c:pt>
                <c:pt idx="253">
                  <c:v>1.8818175495958001</c:v>
                </c:pt>
                <c:pt idx="254">
                  <c:v>2.3213161538484099</c:v>
                </c:pt>
                <c:pt idx="255">
                  <c:v>1.7560161068645099</c:v>
                </c:pt>
                <c:pt idx="256">
                  <c:v>2.0019795035090402</c:v>
                </c:pt>
                <c:pt idx="257">
                  <c:v>3.5767190975708201</c:v>
                </c:pt>
                <c:pt idx="258">
                  <c:v>3.4385325402415101</c:v>
                </c:pt>
                <c:pt idx="259">
                  <c:v>3.52735591641096</c:v>
                </c:pt>
                <c:pt idx="260">
                  <c:v>2.8375712195229901</c:v>
                </c:pt>
                <c:pt idx="261">
                  <c:v>3.3360908937717801</c:v>
                </c:pt>
                <c:pt idx="262">
                  <c:v>3.4227703786393602</c:v>
                </c:pt>
                <c:pt idx="263">
                  <c:v>3.8434593660501299</c:v>
                </c:pt>
                <c:pt idx="264">
                  <c:v>3.7733933105356599</c:v>
                </c:pt>
                <c:pt idx="265">
                  <c:v>3.6456964204251201</c:v>
                </c:pt>
                <c:pt idx="266">
                  <c:v>3.7804275370061098</c:v>
                </c:pt>
                <c:pt idx="267">
                  <c:v>4.4293295539841004</c:v>
                </c:pt>
              </c:numCache>
            </c:numRef>
          </c:val>
          <c:smooth val="0"/>
          <c:extLst>
            <c:ext xmlns:c16="http://schemas.microsoft.com/office/drawing/2014/chart" uri="{C3380CC4-5D6E-409C-BE32-E72D297353CC}">
              <c16:uniqueId val="{00000001-B86E-4CB4-A69D-449581C398B8}"/>
            </c:ext>
          </c:extLst>
        </c:ser>
        <c:ser>
          <c:idx val="3"/>
          <c:order val="1"/>
          <c:tx>
            <c:strRef>
              <c:f>'F71-72'!$I$6</c:f>
              <c:strCache>
                <c:ptCount val="1"/>
                <c:pt idx="0">
                  <c:v>Nacional</c:v>
                </c:pt>
              </c:strCache>
            </c:strRef>
          </c:tx>
          <c:spPr>
            <a:ln w="19050" cap="rnd">
              <a:solidFill>
                <a:schemeClr val="bg1">
                  <a:lumMod val="50000"/>
                </a:schemeClr>
              </a:solidFill>
              <a:round/>
            </a:ln>
            <a:effectLst/>
          </c:spPr>
          <c:marker>
            <c:symbol val="none"/>
          </c:marker>
          <c:dLbls>
            <c:dLbl>
              <c:idx val="244"/>
              <c:layout>
                <c:manualLayout>
                  <c:x val="-0.14983475579434313"/>
                  <c:y val="7.475080030980284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28E-448E-806B-1B9FA17360EF}"/>
                </c:ext>
              </c:extLst>
            </c:dLbl>
            <c:dLbl>
              <c:idx val="267"/>
              <c:layout>
                <c:manualLayout>
                  <c:x val="-6.0960632308903397E-2"/>
                  <c:y val="-0.1461375830122582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035-4C22-9A94-862B88AAFBF8}"/>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'F71-72'!$A$19:$A$286</c:f>
              <c:numCache>
                <c:formatCode>mm/dd/yyyy</c:formatCode>
                <c:ptCount val="268"/>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numCache>
            </c:numRef>
          </c:cat>
          <c:val>
            <c:numRef>
              <c:f>'F71-72'!$I$19:$I$286</c:f>
              <c:numCache>
                <c:formatCode>0.00</c:formatCode>
                <c:ptCount val="268"/>
                <c:pt idx="0">
                  <c:v>5.5004727019670501</c:v>
                </c:pt>
                <c:pt idx="1">
                  <c:v>5.1688245605969501</c:v>
                </c:pt>
                <c:pt idx="2">
                  <c:v>5.4777787051075304</c:v>
                </c:pt>
                <c:pt idx="3">
                  <c:v>5.4834814228024404</c:v>
                </c:pt>
                <c:pt idx="4">
                  <c:v>5.7575676503124997</c:v>
                </c:pt>
                <c:pt idx="5">
                  <c:v>4.3086146711696296</c:v>
                </c:pt>
                <c:pt idx="6">
                  <c:v>5.6085008689402702</c:v>
                </c:pt>
                <c:pt idx="7">
                  <c:v>5.76571109006969</c:v>
                </c:pt>
                <c:pt idx="8">
                  <c:v>6.0338545780191701</c:v>
                </c:pt>
                <c:pt idx="9">
                  <c:v>5.7082287282186996</c:v>
                </c:pt>
                <c:pt idx="10">
                  <c:v>5.3284161886573402</c:v>
                </c:pt>
                <c:pt idx="11">
                  <c:v>5.5524739271994896</c:v>
                </c:pt>
                <c:pt idx="12">
                  <c:v>5.9524086879973801</c:v>
                </c:pt>
                <c:pt idx="13">
                  <c:v>4.86546530803904</c:v>
                </c:pt>
                <c:pt idx="14">
                  <c:v>6.0955648593551199</c:v>
                </c:pt>
                <c:pt idx="15">
                  <c:v>3.9708374624587699</c:v>
                </c:pt>
                <c:pt idx="16">
                  <c:v>2.1421970095093501</c:v>
                </c:pt>
                <c:pt idx="17">
                  <c:v>3.89899006516803</c:v>
                </c:pt>
                <c:pt idx="18">
                  <c:v>1.87488793583104</c:v>
                </c:pt>
                <c:pt idx="19">
                  <c:v>2.9743590329481799</c:v>
                </c:pt>
                <c:pt idx="20">
                  <c:v>2.6981737232965002</c:v>
                </c:pt>
                <c:pt idx="21">
                  <c:v>2.2497940495762401</c:v>
                </c:pt>
                <c:pt idx="22">
                  <c:v>1.4993766126413901</c:v>
                </c:pt>
                <c:pt idx="23">
                  <c:v>1.92133970417971</c:v>
                </c:pt>
                <c:pt idx="24">
                  <c:v>0.60427913677418799</c:v>
                </c:pt>
                <c:pt idx="25">
                  <c:v>0.68594631117420102</c:v>
                </c:pt>
                <c:pt idx="26">
                  <c:v>0.64396386236618097</c:v>
                </c:pt>
                <c:pt idx="27">
                  <c:v>1.08362606131349</c:v>
                </c:pt>
                <c:pt idx="28">
                  <c:v>1.99090961003869</c:v>
                </c:pt>
                <c:pt idx="29">
                  <c:v>2.4111263146725301</c:v>
                </c:pt>
                <c:pt idx="30">
                  <c:v>2.8296844809261801</c:v>
                </c:pt>
                <c:pt idx="31">
                  <c:v>3.56215302312446</c:v>
                </c:pt>
                <c:pt idx="32">
                  <c:v>3.7529390180076398</c:v>
                </c:pt>
                <c:pt idx="33">
                  <c:v>3.1839398654625302</c:v>
                </c:pt>
                <c:pt idx="34">
                  <c:v>3.2443921522117498</c:v>
                </c:pt>
                <c:pt idx="35">
                  <c:v>3.1232312110374401</c:v>
                </c:pt>
                <c:pt idx="36">
                  <c:v>3.2055609623298902</c:v>
                </c:pt>
                <c:pt idx="37">
                  <c:v>2.6419924926617302</c:v>
                </c:pt>
                <c:pt idx="38">
                  <c:v>2.2594553587270498</c:v>
                </c:pt>
                <c:pt idx="39">
                  <c:v>1.93870257746018</c:v>
                </c:pt>
                <c:pt idx="40">
                  <c:v>1.92893869171695</c:v>
                </c:pt>
                <c:pt idx="41">
                  <c:v>2.0967915416799001</c:v>
                </c:pt>
                <c:pt idx="42">
                  <c:v>1.9065207388580201</c:v>
                </c:pt>
                <c:pt idx="43">
                  <c:v>1.61509487575988</c:v>
                </c:pt>
                <c:pt idx="44">
                  <c:v>1.14401301066163</c:v>
                </c:pt>
                <c:pt idx="45">
                  <c:v>0.930322136839279</c:v>
                </c:pt>
                <c:pt idx="46">
                  <c:v>0.71204017897710203</c:v>
                </c:pt>
                <c:pt idx="47">
                  <c:v>0.38323102759581001</c:v>
                </c:pt>
                <c:pt idx="48">
                  <c:v>0.50173925616945303</c:v>
                </c:pt>
                <c:pt idx="49">
                  <c:v>1.1519444206021401</c:v>
                </c:pt>
                <c:pt idx="50">
                  <c:v>1.28088129281212</c:v>
                </c:pt>
                <c:pt idx="51">
                  <c:v>1.8593342628129299</c:v>
                </c:pt>
                <c:pt idx="52">
                  <c:v>1.4884098009811899</c:v>
                </c:pt>
                <c:pt idx="53">
                  <c:v>0.98892129910410598</c:v>
                </c:pt>
                <c:pt idx="54">
                  <c:v>1.2368872892071201</c:v>
                </c:pt>
                <c:pt idx="55">
                  <c:v>1.27242890309303</c:v>
                </c:pt>
                <c:pt idx="56">
                  <c:v>1.57444967372082</c:v>
                </c:pt>
                <c:pt idx="57">
                  <c:v>2.0163801189274002</c:v>
                </c:pt>
                <c:pt idx="58">
                  <c:v>2.29264988286302</c:v>
                </c:pt>
                <c:pt idx="59">
                  <c:v>2.8331107406927898</c:v>
                </c:pt>
                <c:pt idx="60">
                  <c:v>2.4995388704912598</c:v>
                </c:pt>
                <c:pt idx="61">
                  <c:v>1.9525057619792501</c:v>
                </c:pt>
                <c:pt idx="62">
                  <c:v>2.19117585345434</c:v>
                </c:pt>
                <c:pt idx="63">
                  <c:v>1.88701674477596</c:v>
                </c:pt>
                <c:pt idx="64">
                  <c:v>2.3178069753763402</c:v>
                </c:pt>
                <c:pt idx="65">
                  <c:v>2.3185345816912899</c:v>
                </c:pt>
                <c:pt idx="66">
                  <c:v>1.9350816784037701</c:v>
                </c:pt>
                <c:pt idx="67">
                  <c:v>2.0839706838750698</c:v>
                </c:pt>
                <c:pt idx="68">
                  <c:v>1.79745046474029</c:v>
                </c:pt>
                <c:pt idx="69">
                  <c:v>1.2086196357635299</c:v>
                </c:pt>
                <c:pt idx="70">
                  <c:v>0.94513131686002605</c:v>
                </c:pt>
                <c:pt idx="71">
                  <c:v>1.0512640870856</c:v>
                </c:pt>
                <c:pt idx="72">
                  <c:v>1.10956011676639</c:v>
                </c:pt>
                <c:pt idx="73">
                  <c:v>1.1939852321311</c:v>
                </c:pt>
                <c:pt idx="74">
                  <c:v>1.0353785748139499</c:v>
                </c:pt>
                <c:pt idx="75">
                  <c:v>1.02624831599856</c:v>
                </c:pt>
                <c:pt idx="76">
                  <c:v>1.1006290726315999</c:v>
                </c:pt>
                <c:pt idx="77">
                  <c:v>1.0661954185676299</c:v>
                </c:pt>
                <c:pt idx="78">
                  <c:v>1.2038860216393401</c:v>
                </c:pt>
                <c:pt idx="79">
                  <c:v>0.82340223387375999</c:v>
                </c:pt>
                <c:pt idx="80">
                  <c:v>0.929259875399713</c:v>
                </c:pt>
                <c:pt idx="81">
                  <c:v>1.1612474262476999</c:v>
                </c:pt>
                <c:pt idx="82">
                  <c:v>1.2666434074697599</c:v>
                </c:pt>
                <c:pt idx="83">
                  <c:v>1.07744541241348</c:v>
                </c:pt>
                <c:pt idx="84">
                  <c:v>1.01416430777421</c:v>
                </c:pt>
                <c:pt idx="85">
                  <c:v>0.96573438247560295</c:v>
                </c:pt>
                <c:pt idx="86">
                  <c:v>1.0302085120179201</c:v>
                </c:pt>
                <c:pt idx="87">
                  <c:v>1.11876493032612</c:v>
                </c:pt>
                <c:pt idx="88">
                  <c:v>0.58854920719690895</c:v>
                </c:pt>
                <c:pt idx="89">
                  <c:v>0.33864304657198502</c:v>
                </c:pt>
                <c:pt idx="90">
                  <c:v>5.9626537887558201E-2</c:v>
                </c:pt>
                <c:pt idx="91">
                  <c:v>0.31684992010361201</c:v>
                </c:pt>
                <c:pt idx="92">
                  <c:v>0.272736283604602</c:v>
                </c:pt>
                <c:pt idx="93">
                  <c:v>0.243079583881567</c:v>
                </c:pt>
                <c:pt idx="94">
                  <c:v>0.20009452739078201</c:v>
                </c:pt>
                <c:pt idx="95">
                  <c:v>-0.466948685660384</c:v>
                </c:pt>
                <c:pt idx="96">
                  <c:v>-0.61100471299185799</c:v>
                </c:pt>
                <c:pt idx="97">
                  <c:v>-0.426929794619335</c:v>
                </c:pt>
                <c:pt idx="98">
                  <c:v>-3.1284537317710602E-2</c:v>
                </c:pt>
                <c:pt idx="99">
                  <c:v>-1.2532011406417001</c:v>
                </c:pt>
                <c:pt idx="100">
                  <c:v>-1.0940547571449999</c:v>
                </c:pt>
                <c:pt idx="101">
                  <c:v>-0.88944091909358702</c:v>
                </c:pt>
                <c:pt idx="102">
                  <c:v>-0.73574167378845901</c:v>
                </c:pt>
                <c:pt idx="103">
                  <c:v>-1.0428757582171999</c:v>
                </c:pt>
                <c:pt idx="104">
                  <c:v>-0.88470535860618604</c:v>
                </c:pt>
                <c:pt idx="105">
                  <c:v>-0.62730018762601203</c:v>
                </c:pt>
                <c:pt idx="106">
                  <c:v>-0.814822067058663</c:v>
                </c:pt>
                <c:pt idx="107">
                  <c:v>-0.51723660838423102</c:v>
                </c:pt>
                <c:pt idx="108">
                  <c:v>-0.57076828730756601</c:v>
                </c:pt>
                <c:pt idx="109">
                  <c:v>-1.0074889648975101</c:v>
                </c:pt>
                <c:pt idx="110">
                  <c:v>-1.75944210242274</c:v>
                </c:pt>
                <c:pt idx="111">
                  <c:v>-1.8421709732107101</c:v>
                </c:pt>
                <c:pt idx="112">
                  <c:v>-1.31037708515236</c:v>
                </c:pt>
                <c:pt idx="113">
                  <c:v>-0.58285364188059896</c:v>
                </c:pt>
                <c:pt idx="114">
                  <c:v>-0.491118871139129</c:v>
                </c:pt>
                <c:pt idx="115">
                  <c:v>0.26742533090131598</c:v>
                </c:pt>
                <c:pt idx="116">
                  <c:v>0.45965776478169601</c:v>
                </c:pt>
                <c:pt idx="117">
                  <c:v>2.2022163915957901E-2</c:v>
                </c:pt>
                <c:pt idx="118">
                  <c:v>0.26244839645419599</c:v>
                </c:pt>
                <c:pt idx="119">
                  <c:v>-0.13377873449677</c:v>
                </c:pt>
                <c:pt idx="120">
                  <c:v>-7.1186631932207395E-2</c:v>
                </c:pt>
                <c:pt idx="121">
                  <c:v>0.81938810702491005</c:v>
                </c:pt>
                <c:pt idx="122">
                  <c:v>0.73203674754722703</c:v>
                </c:pt>
                <c:pt idx="123">
                  <c:v>2.1020469647466302</c:v>
                </c:pt>
                <c:pt idx="124">
                  <c:v>2.0209180313273301</c:v>
                </c:pt>
                <c:pt idx="125">
                  <c:v>1.2816857339305501</c:v>
                </c:pt>
                <c:pt idx="126">
                  <c:v>1.23704911635913</c:v>
                </c:pt>
                <c:pt idx="127">
                  <c:v>0.79425196209419502</c:v>
                </c:pt>
                <c:pt idx="128">
                  <c:v>0.63670996714630901</c:v>
                </c:pt>
                <c:pt idx="129">
                  <c:v>1.21407241138569</c:v>
                </c:pt>
                <c:pt idx="130">
                  <c:v>1.0329253707972399</c:v>
                </c:pt>
                <c:pt idx="131">
                  <c:v>1.1046255408766199</c:v>
                </c:pt>
                <c:pt idx="132">
                  <c:v>0.66853007342790904</c:v>
                </c:pt>
                <c:pt idx="133">
                  <c:v>-0.150024499064871</c:v>
                </c:pt>
                <c:pt idx="134">
                  <c:v>0.39407253246999102</c:v>
                </c:pt>
                <c:pt idx="135">
                  <c:v>0.267115246236105</c:v>
                </c:pt>
                <c:pt idx="136">
                  <c:v>0.530818186110249</c:v>
                </c:pt>
                <c:pt idx="137">
                  <c:v>0.324823859980028</c:v>
                </c:pt>
                <c:pt idx="138">
                  <c:v>-0.17953076970593801</c:v>
                </c:pt>
                <c:pt idx="139">
                  <c:v>-4.4845245346047898E-2</c:v>
                </c:pt>
                <c:pt idx="140">
                  <c:v>-2.96356486757854E-2</c:v>
                </c:pt>
                <c:pt idx="141">
                  <c:v>-0.64451405597345501</c:v>
                </c:pt>
                <c:pt idx="142">
                  <c:v>-0.323677660335631</c:v>
                </c:pt>
                <c:pt idx="143">
                  <c:v>-0.222572243983232</c:v>
                </c:pt>
                <c:pt idx="144">
                  <c:v>0.397713391068444</c:v>
                </c:pt>
                <c:pt idx="145">
                  <c:v>0.96448795695211997</c:v>
                </c:pt>
                <c:pt idx="146">
                  <c:v>0.71331331229254102</c:v>
                </c:pt>
                <c:pt idx="147">
                  <c:v>4.13231206559894E-2</c:v>
                </c:pt>
                <c:pt idx="148">
                  <c:v>-0.48204792772793498</c:v>
                </c:pt>
                <c:pt idx="149">
                  <c:v>-0.74956058033567297</c:v>
                </c:pt>
                <c:pt idx="150">
                  <c:v>-3.72905484155917E-2</c:v>
                </c:pt>
                <c:pt idx="151">
                  <c:v>9.4108765987277507E-2</c:v>
                </c:pt>
                <c:pt idx="152">
                  <c:v>0.16894606651352001</c:v>
                </c:pt>
                <c:pt idx="153">
                  <c:v>0.49489572949230598</c:v>
                </c:pt>
                <c:pt idx="154">
                  <c:v>0.306276724314891</c:v>
                </c:pt>
                <c:pt idx="155">
                  <c:v>0.19451101385115099</c:v>
                </c:pt>
                <c:pt idx="156">
                  <c:v>-5.70671318050886E-3</c:v>
                </c:pt>
                <c:pt idx="157">
                  <c:v>-0.44583574653224201</c:v>
                </c:pt>
                <c:pt idx="158">
                  <c:v>-8.79667191107769E-2</c:v>
                </c:pt>
                <c:pt idx="159">
                  <c:v>0.39840336976926199</c:v>
                </c:pt>
                <c:pt idx="160">
                  <c:v>0.919167869995419</c:v>
                </c:pt>
                <c:pt idx="161">
                  <c:v>0.90702933508097805</c:v>
                </c:pt>
                <c:pt idx="162">
                  <c:v>0.67131932337529698</c:v>
                </c:pt>
                <c:pt idx="163">
                  <c:v>0.72180270849144801</c:v>
                </c:pt>
                <c:pt idx="164">
                  <c:v>0.47317151336951901</c:v>
                </c:pt>
                <c:pt idx="165">
                  <c:v>0.31553456182029599</c:v>
                </c:pt>
                <c:pt idx="166">
                  <c:v>0.13957589231310399</c:v>
                </c:pt>
                <c:pt idx="167">
                  <c:v>0.64377853819319597</c:v>
                </c:pt>
                <c:pt idx="168">
                  <c:v>0.52687057568747697</c:v>
                </c:pt>
                <c:pt idx="169">
                  <c:v>1.22811413588513</c:v>
                </c:pt>
                <c:pt idx="170">
                  <c:v>1.14082194208924</c:v>
                </c:pt>
                <c:pt idx="171">
                  <c:v>0.99439673517225402</c:v>
                </c:pt>
                <c:pt idx="172">
                  <c:v>0.90516484712603895</c:v>
                </c:pt>
                <c:pt idx="173">
                  <c:v>1.4399433808364801</c:v>
                </c:pt>
                <c:pt idx="174">
                  <c:v>1.2178645557539201</c:v>
                </c:pt>
                <c:pt idx="175">
                  <c:v>1.48273405853632</c:v>
                </c:pt>
                <c:pt idx="176">
                  <c:v>1.75351589632968</c:v>
                </c:pt>
                <c:pt idx="177">
                  <c:v>1.48567340306149</c:v>
                </c:pt>
                <c:pt idx="178">
                  <c:v>1.69820594677628</c:v>
                </c:pt>
                <c:pt idx="179">
                  <c:v>1.7993033252402799</c:v>
                </c:pt>
                <c:pt idx="180">
                  <c:v>1.8973035202467701</c:v>
                </c:pt>
                <c:pt idx="181">
                  <c:v>1.14016218399386</c:v>
                </c:pt>
                <c:pt idx="182">
                  <c:v>0.88029264747051506</c:v>
                </c:pt>
                <c:pt idx="183">
                  <c:v>1.2412203039303</c:v>
                </c:pt>
                <c:pt idx="184">
                  <c:v>0.96319762853866997</c:v>
                </c:pt>
                <c:pt idx="185">
                  <c:v>1.31113993563303</c:v>
                </c:pt>
                <c:pt idx="186">
                  <c:v>1.5081011738077701</c:v>
                </c:pt>
                <c:pt idx="187">
                  <c:v>0.97885970562385805</c:v>
                </c:pt>
                <c:pt idx="188">
                  <c:v>0.79757297896250201</c:v>
                </c:pt>
                <c:pt idx="189">
                  <c:v>0.70826684089928504</c:v>
                </c:pt>
                <c:pt idx="190">
                  <c:v>0.53849499918181598</c:v>
                </c:pt>
                <c:pt idx="191">
                  <c:v>0.41994145113952702</c:v>
                </c:pt>
                <c:pt idx="192">
                  <c:v>0.52189225477206103</c:v>
                </c:pt>
                <c:pt idx="193">
                  <c:v>-0.63166353248781404</c:v>
                </c:pt>
                <c:pt idx="194">
                  <c:v>-0.51424659314290899</c:v>
                </c:pt>
                <c:pt idx="195">
                  <c:v>-0.81518771140434199</c:v>
                </c:pt>
                <c:pt idx="196">
                  <c:v>-0.89174131039240201</c:v>
                </c:pt>
                <c:pt idx="197">
                  <c:v>-1.09038831932297</c:v>
                </c:pt>
                <c:pt idx="198">
                  <c:v>-1.3920171568879101</c:v>
                </c:pt>
                <c:pt idx="199">
                  <c:v>-1.49380702802498</c:v>
                </c:pt>
                <c:pt idx="200">
                  <c:v>-1.75022783750699</c:v>
                </c:pt>
                <c:pt idx="201">
                  <c:v>-1.2699195335340501</c:v>
                </c:pt>
                <c:pt idx="202">
                  <c:v>-1.2128934905162201</c:v>
                </c:pt>
                <c:pt idx="203">
                  <c:v>-1.60654635823101</c:v>
                </c:pt>
                <c:pt idx="204">
                  <c:v>-1.16753108754497</c:v>
                </c:pt>
                <c:pt idx="205">
                  <c:v>-0.39898755179642598</c:v>
                </c:pt>
                <c:pt idx="206">
                  <c:v>7.28198876434938E-2</c:v>
                </c:pt>
                <c:pt idx="207">
                  <c:v>0.859500409917757</c:v>
                </c:pt>
                <c:pt idx="208">
                  <c:v>1.2308291761276899</c:v>
                </c:pt>
                <c:pt idx="209">
                  <c:v>0.88887910344690502</c:v>
                </c:pt>
                <c:pt idx="210">
                  <c:v>1.0607118925612899</c:v>
                </c:pt>
                <c:pt idx="211">
                  <c:v>1.0825048031156499</c:v>
                </c:pt>
                <c:pt idx="212">
                  <c:v>0.96929800030858304</c:v>
                </c:pt>
                <c:pt idx="213">
                  <c:v>0.78076132414579602</c:v>
                </c:pt>
                <c:pt idx="214">
                  <c:v>0.88760640945046998</c:v>
                </c:pt>
                <c:pt idx="215">
                  <c:v>1.1423233724517701</c:v>
                </c:pt>
                <c:pt idx="216">
                  <c:v>0.52391166306120496</c:v>
                </c:pt>
                <c:pt idx="217">
                  <c:v>2.4670283528674699</c:v>
                </c:pt>
                <c:pt idx="218">
                  <c:v>2.8785803889820998</c:v>
                </c:pt>
                <c:pt idx="219">
                  <c:v>2.62402555840815</c:v>
                </c:pt>
                <c:pt idx="220">
                  <c:v>2.4427027723340502</c:v>
                </c:pt>
                <c:pt idx="221">
                  <c:v>2.3060872606135701</c:v>
                </c:pt>
                <c:pt idx="222">
                  <c:v>2.51191598353748</c:v>
                </c:pt>
                <c:pt idx="223">
                  <c:v>2.63498529679178</c:v>
                </c:pt>
                <c:pt idx="224">
                  <c:v>3.3360186016653701</c:v>
                </c:pt>
                <c:pt idx="225">
                  <c:v>3.3434272813338999</c:v>
                </c:pt>
                <c:pt idx="226">
                  <c:v>3.32578313745111</c:v>
                </c:pt>
                <c:pt idx="227">
                  <c:v>3.4662054192723599</c:v>
                </c:pt>
                <c:pt idx="228">
                  <c:v>3.7755089229210701</c:v>
                </c:pt>
                <c:pt idx="229">
                  <c:v>3.08451810238597</c:v>
                </c:pt>
                <c:pt idx="230">
                  <c:v>2.63572065383604</c:v>
                </c:pt>
                <c:pt idx="231">
                  <c:v>3.7243181686609002</c:v>
                </c:pt>
                <c:pt idx="232">
                  <c:v>5.7350754422812003</c:v>
                </c:pt>
                <c:pt idx="233">
                  <c:v>5.10550346221053</c:v>
                </c:pt>
                <c:pt idx="234">
                  <c:v>4.64895275923325</c:v>
                </c:pt>
                <c:pt idx="235">
                  <c:v>2.7083815625129799</c:v>
                </c:pt>
                <c:pt idx="236">
                  <c:v>2.3008652188007099</c:v>
                </c:pt>
                <c:pt idx="237">
                  <c:v>3.4224271080169002</c:v>
                </c:pt>
                <c:pt idx="238">
                  <c:v>3.4408106326793799</c:v>
                </c:pt>
                <c:pt idx="239">
                  <c:v>4.4551753606265603</c:v>
                </c:pt>
                <c:pt idx="240">
                  <c:v>4.6068504703899604</c:v>
                </c:pt>
                <c:pt idx="241">
                  <c:v>4.5307983640097396</c:v>
                </c:pt>
                <c:pt idx="242">
                  <c:v>4.1577050196484704</c:v>
                </c:pt>
                <c:pt idx="243">
                  <c:v>2.2818302788344398</c:v>
                </c:pt>
                <c:pt idx="244">
                  <c:v>-0.12133815849528801</c:v>
                </c:pt>
                <c:pt idx="245">
                  <c:v>0.245800404336594</c:v>
                </c:pt>
                <c:pt idx="246">
                  <c:v>0.17337110625304</c:v>
                </c:pt>
                <c:pt idx="247">
                  <c:v>1.5569035135904099</c:v>
                </c:pt>
                <c:pt idx="248">
                  <c:v>1.75773297752133</c:v>
                </c:pt>
                <c:pt idx="249">
                  <c:v>1.1827457949886899</c:v>
                </c:pt>
                <c:pt idx="250">
                  <c:v>1.1822133618761199</c:v>
                </c:pt>
                <c:pt idx="251">
                  <c:v>4.3049137812367598E-2</c:v>
                </c:pt>
                <c:pt idx="252">
                  <c:v>0.123378979606437</c:v>
                </c:pt>
                <c:pt idx="253">
                  <c:v>1.6697064516025799</c:v>
                </c:pt>
                <c:pt idx="254">
                  <c:v>2.0447781115033599</c:v>
                </c:pt>
                <c:pt idx="255">
                  <c:v>2.8693552182283102</c:v>
                </c:pt>
                <c:pt idx="256">
                  <c:v>2.91521630081539</c:v>
                </c:pt>
                <c:pt idx="257">
                  <c:v>3.0398752737205799</c:v>
                </c:pt>
                <c:pt idx="258">
                  <c:v>2.91153877402337</c:v>
                </c:pt>
                <c:pt idx="259">
                  <c:v>3.0774555881047498</c:v>
                </c:pt>
                <c:pt idx="260">
                  <c:v>2.6169861418915201</c:v>
                </c:pt>
                <c:pt idx="261">
                  <c:v>2.3473131029095202</c:v>
                </c:pt>
                <c:pt idx="262">
                  <c:v>2.4869879601423301</c:v>
                </c:pt>
                <c:pt idx="263">
                  <c:v>2.96807023845242</c:v>
                </c:pt>
                <c:pt idx="264">
                  <c:v>2.9201357948433602</c:v>
                </c:pt>
                <c:pt idx="265">
                  <c:v>3.0773933096093402</c:v>
                </c:pt>
                <c:pt idx="266">
                  <c:v>3.3457508570536199</c:v>
                </c:pt>
                <c:pt idx="267">
                  <c:v>4.0542452347083602</c:v>
                </c:pt>
              </c:numCache>
            </c:numRef>
          </c:val>
          <c:smooth val="0"/>
          <c:extLst>
            <c:ext xmlns:c16="http://schemas.microsoft.com/office/drawing/2014/chart" uri="{C3380CC4-5D6E-409C-BE32-E72D297353CC}">
              <c16:uniqueId val="{00000003-B86E-4CB4-A69D-449581C398B8}"/>
            </c:ext>
          </c:extLst>
        </c:ser>
        <c:dLbls>
          <c:showLegendKey val="0"/>
          <c:showVal val="0"/>
          <c:showCatName val="0"/>
          <c:showSerName val="0"/>
          <c:showPercent val="0"/>
          <c:showBubbleSize val="0"/>
        </c:dLbls>
        <c:smooth val="0"/>
        <c:axId val="2074409871"/>
        <c:axId val="1901754255"/>
      </c:lineChart>
      <c:dateAx>
        <c:axId val="2074409871"/>
        <c:scaling>
          <c:orientation val="minMax"/>
          <c:max val="44986"/>
          <c:min val="36586"/>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6"/>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09CC-4C00-A054-09DD04B0E481}"/>
              </c:ext>
            </c:extLst>
          </c:dPt>
          <c:dPt>
            <c:idx val="19"/>
            <c:invertIfNegative val="0"/>
            <c:bubble3D val="0"/>
            <c:extLst>
              <c:ext xmlns:c16="http://schemas.microsoft.com/office/drawing/2014/chart" uri="{C3380CC4-5D6E-409C-BE32-E72D297353CC}">
                <c16:uniqueId val="{00000001-09CC-4C00-A054-09DD04B0E481}"/>
              </c:ext>
            </c:extLst>
          </c:dPt>
          <c:dPt>
            <c:idx val="21"/>
            <c:invertIfNegative val="0"/>
            <c:bubble3D val="0"/>
            <c:extLst>
              <c:ext xmlns:c16="http://schemas.microsoft.com/office/drawing/2014/chart" uri="{C3380CC4-5D6E-409C-BE32-E72D297353CC}">
                <c16:uniqueId val="{00000008-5E54-4FF4-8BD6-3814ADE7BC96}"/>
              </c:ext>
            </c:extLst>
          </c:dPt>
          <c:dPt>
            <c:idx val="22"/>
            <c:invertIfNegative val="0"/>
            <c:bubble3D val="0"/>
            <c:spPr>
              <a:solidFill>
                <a:srgbClr val="FFC000"/>
              </a:solidFill>
              <a:ln>
                <a:noFill/>
              </a:ln>
              <a:effectLst/>
            </c:spPr>
            <c:extLst>
              <c:ext xmlns:c16="http://schemas.microsoft.com/office/drawing/2014/chart" uri="{C3380CC4-5D6E-409C-BE32-E72D297353CC}">
                <c16:uniqueId val="{00000007-068A-4952-8E88-5CD4035B0825}"/>
              </c:ext>
            </c:extLst>
          </c:dPt>
          <c:dPt>
            <c:idx val="23"/>
            <c:invertIfNegative val="0"/>
            <c:bubble3D val="0"/>
            <c:extLst>
              <c:ext xmlns:c16="http://schemas.microsoft.com/office/drawing/2014/chart" uri="{C3380CC4-5D6E-409C-BE32-E72D297353CC}">
                <c16:uniqueId val="{00000003-09CC-4C00-A054-09DD04B0E481}"/>
              </c:ext>
            </c:extLst>
          </c:dPt>
          <c:dPt>
            <c:idx val="24"/>
            <c:invertIfNegative val="0"/>
            <c:bubble3D val="0"/>
            <c:extLst>
              <c:ext xmlns:c16="http://schemas.microsoft.com/office/drawing/2014/chart" uri="{C3380CC4-5D6E-409C-BE32-E72D297353CC}">
                <c16:uniqueId val="{00000005-09CC-4C00-A054-09DD04B0E481}"/>
              </c:ext>
            </c:extLst>
          </c:dPt>
          <c:dPt>
            <c:idx val="25"/>
            <c:invertIfNegative val="0"/>
            <c:bubble3D val="0"/>
            <c:spPr>
              <a:solidFill>
                <a:srgbClr val="C00000"/>
              </a:solidFill>
              <a:ln>
                <a:noFill/>
              </a:ln>
              <a:effectLst/>
            </c:spPr>
            <c:extLst>
              <c:ext xmlns:c16="http://schemas.microsoft.com/office/drawing/2014/chart" uri="{C3380CC4-5D6E-409C-BE32-E72D297353CC}">
                <c16:uniqueId val="{00000006-068A-4952-8E88-5CD4035B0825}"/>
              </c:ext>
            </c:extLst>
          </c:dPt>
          <c:dPt>
            <c:idx val="26"/>
            <c:invertIfNegative val="0"/>
            <c:bubble3D val="0"/>
            <c:extLst>
              <c:ext xmlns:c16="http://schemas.microsoft.com/office/drawing/2014/chart" uri="{C3380CC4-5D6E-409C-BE32-E72D297353CC}">
                <c16:uniqueId val="{00000009-5E54-4FF4-8BD6-3814ADE7BC96}"/>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'F73-74'!$A$7:$A$39</c:f>
              <c:strCache>
                <c:ptCount val="33"/>
                <c:pt idx="0">
                  <c:v>Morelos</c:v>
                </c:pt>
                <c:pt idx="1">
                  <c:v>Veracruz</c:v>
                </c:pt>
                <c:pt idx="2">
                  <c:v>Guerrero</c:v>
                </c:pt>
                <c:pt idx="3">
                  <c:v>San Luis Potosí</c:v>
                </c:pt>
                <c:pt idx="4">
                  <c:v>Ciudad de México</c:v>
                </c:pt>
                <c:pt idx="5">
                  <c:v>Aguascalientes</c:v>
                </c:pt>
                <c:pt idx="6">
                  <c:v>Puebla</c:v>
                </c:pt>
                <c:pt idx="7">
                  <c:v>Michoacán</c:v>
                </c:pt>
                <c:pt idx="8">
                  <c:v>Baja California Sur</c:v>
                </c:pt>
                <c:pt idx="9">
                  <c:v>Colima</c:v>
                </c:pt>
                <c:pt idx="10">
                  <c:v>Nayarit</c:v>
                </c:pt>
                <c:pt idx="11">
                  <c:v>Estado de México</c:v>
                </c:pt>
                <c:pt idx="12">
                  <c:v>Zacatecas</c:v>
                </c:pt>
                <c:pt idx="13">
                  <c:v>Oaxaca</c:v>
                </c:pt>
                <c:pt idx="14">
                  <c:v>Yucatán</c:v>
                </c:pt>
                <c:pt idx="15">
                  <c:v>Querétaro</c:v>
                </c:pt>
                <c:pt idx="16">
                  <c:v>Tamaulipas</c:v>
                </c:pt>
                <c:pt idx="17">
                  <c:v>Nacional</c:v>
                </c:pt>
                <c:pt idx="18">
                  <c:v>Tlaxcala</c:v>
                </c:pt>
                <c:pt idx="19">
                  <c:v>Durango</c:v>
                </c:pt>
                <c:pt idx="20">
                  <c:v>Nuevo León</c:v>
                </c:pt>
                <c:pt idx="21">
                  <c:v>Jalisco</c:v>
                </c:pt>
                <c:pt idx="22">
                  <c:v>Coahuila</c:v>
                </c:pt>
                <c:pt idx="23">
                  <c:v>Sonora</c:v>
                </c:pt>
                <c:pt idx="24">
                  <c:v>Chiapas</c:v>
                </c:pt>
                <c:pt idx="25">
                  <c:v>Hidalgo</c:v>
                </c:pt>
                <c:pt idx="26">
                  <c:v>Guanajuato</c:v>
                </c:pt>
                <c:pt idx="27">
                  <c:v>Campeche</c:v>
                </c:pt>
                <c:pt idx="28">
                  <c:v>Chihuahua</c:v>
                </c:pt>
                <c:pt idx="29">
                  <c:v>Tabasco</c:v>
                </c:pt>
                <c:pt idx="30">
                  <c:v>Sinaloa</c:v>
                </c:pt>
                <c:pt idx="31">
                  <c:v>Baja California</c:v>
                </c:pt>
                <c:pt idx="32">
                  <c:v>Quintana Roo</c:v>
                </c:pt>
              </c:strCache>
            </c:strRef>
          </c:cat>
          <c:val>
            <c:numRef>
              <c:f>'F73-74'!$B$7:$B$39</c:f>
              <c:numCache>
                <c:formatCode>0.0</c:formatCode>
                <c:ptCount val="33"/>
                <c:pt idx="0">
                  <c:v>461.45</c:v>
                </c:pt>
                <c:pt idx="1">
                  <c:v>482.685474100676</c:v>
                </c:pt>
                <c:pt idx="2">
                  <c:v>420.56</c:v>
                </c:pt>
                <c:pt idx="3">
                  <c:v>524.89</c:v>
                </c:pt>
                <c:pt idx="4">
                  <c:v>668.13146503618805</c:v>
                </c:pt>
                <c:pt idx="5">
                  <c:v>498.93</c:v>
                </c:pt>
                <c:pt idx="6">
                  <c:v>451.65</c:v>
                </c:pt>
                <c:pt idx="7">
                  <c:v>425.14</c:v>
                </c:pt>
                <c:pt idx="8">
                  <c:v>510.21</c:v>
                </c:pt>
                <c:pt idx="9">
                  <c:v>455.99</c:v>
                </c:pt>
                <c:pt idx="10">
                  <c:v>415.85</c:v>
                </c:pt>
                <c:pt idx="11">
                  <c:v>482.37908477580697</c:v>
                </c:pt>
                <c:pt idx="12">
                  <c:v>466.46</c:v>
                </c:pt>
                <c:pt idx="13">
                  <c:v>409.4</c:v>
                </c:pt>
                <c:pt idx="14">
                  <c:v>435.49</c:v>
                </c:pt>
                <c:pt idx="15">
                  <c:v>568.80999999999995</c:v>
                </c:pt>
                <c:pt idx="16">
                  <c:v>542.29999999999995</c:v>
                </c:pt>
                <c:pt idx="17">
                  <c:v>525.32000000000005</c:v>
                </c:pt>
                <c:pt idx="18">
                  <c:v>418.91</c:v>
                </c:pt>
                <c:pt idx="19">
                  <c:v>411.88</c:v>
                </c:pt>
                <c:pt idx="20">
                  <c:v>569.62</c:v>
                </c:pt>
                <c:pt idx="21">
                  <c:v>513.98</c:v>
                </c:pt>
                <c:pt idx="22">
                  <c:v>514.85</c:v>
                </c:pt>
                <c:pt idx="23">
                  <c:v>478.4</c:v>
                </c:pt>
                <c:pt idx="24">
                  <c:v>442.83</c:v>
                </c:pt>
                <c:pt idx="25">
                  <c:v>438.67</c:v>
                </c:pt>
                <c:pt idx="26">
                  <c:v>448.4</c:v>
                </c:pt>
                <c:pt idx="27">
                  <c:v>592.16</c:v>
                </c:pt>
                <c:pt idx="28">
                  <c:v>538.54</c:v>
                </c:pt>
                <c:pt idx="29">
                  <c:v>513.64</c:v>
                </c:pt>
                <c:pt idx="30">
                  <c:v>395.75</c:v>
                </c:pt>
                <c:pt idx="31">
                  <c:v>579.29</c:v>
                </c:pt>
                <c:pt idx="32">
                  <c:v>459.02</c:v>
                </c:pt>
              </c:numCache>
            </c:numRef>
          </c:val>
          <c:extLst>
            <c:ext xmlns:c16="http://schemas.microsoft.com/office/drawing/2014/chart" uri="{C3380CC4-5D6E-409C-BE32-E72D297353CC}">
              <c16:uniqueId val="{00000006-09CC-4C00-A054-09DD04B0E48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E232-4AB7-B486-3EC42928AAFD}"/>
              </c:ext>
            </c:extLst>
          </c:dPt>
          <c:dPt>
            <c:idx val="1"/>
            <c:invertIfNegative val="0"/>
            <c:bubble3D val="0"/>
            <c:extLst>
              <c:ext xmlns:c16="http://schemas.microsoft.com/office/drawing/2014/chart" uri="{C3380CC4-5D6E-409C-BE32-E72D297353CC}">
                <c16:uniqueId val="{00000001-E232-4AB7-B486-3EC42928AAFD}"/>
              </c:ext>
            </c:extLst>
          </c:dPt>
          <c:dPt>
            <c:idx val="2"/>
            <c:invertIfNegative val="0"/>
            <c:bubble3D val="0"/>
            <c:spPr>
              <a:solidFill>
                <a:srgbClr val="E2AC00"/>
              </a:solidFill>
              <a:ln w="0" cmpd="sng">
                <a:noFill/>
                <a:prstDash val="solid"/>
              </a:ln>
            </c:spPr>
            <c:extLst>
              <c:ext xmlns:c16="http://schemas.microsoft.com/office/drawing/2014/chart" uri="{C3380CC4-5D6E-409C-BE32-E72D297353CC}">
                <c16:uniqueId val="{00000003-E232-4AB7-B486-3EC42928AAFD}"/>
              </c:ext>
            </c:extLst>
          </c:dPt>
          <c:dPt>
            <c:idx val="3"/>
            <c:invertIfNegative val="0"/>
            <c:bubble3D val="0"/>
            <c:extLst>
              <c:ext xmlns:c16="http://schemas.microsoft.com/office/drawing/2014/chart" uri="{C3380CC4-5D6E-409C-BE32-E72D297353CC}">
                <c16:uniqueId val="{00000004-E232-4AB7-B486-3EC42928AAFD}"/>
              </c:ext>
            </c:extLst>
          </c:dPt>
          <c:dPt>
            <c:idx val="4"/>
            <c:invertIfNegative val="0"/>
            <c:bubble3D val="0"/>
            <c:extLst>
              <c:ext xmlns:c16="http://schemas.microsoft.com/office/drawing/2014/chart" uri="{C3380CC4-5D6E-409C-BE32-E72D297353CC}">
                <c16:uniqueId val="{00000005-E232-4AB7-B486-3EC42928AAFD}"/>
              </c:ext>
            </c:extLst>
          </c:dPt>
          <c:dPt>
            <c:idx val="5"/>
            <c:invertIfNegative val="0"/>
            <c:bubble3D val="0"/>
            <c:extLst>
              <c:ext xmlns:c16="http://schemas.microsoft.com/office/drawing/2014/chart" uri="{C3380CC4-5D6E-409C-BE32-E72D297353CC}">
                <c16:uniqueId val="{00000006-E232-4AB7-B486-3EC42928AAFD}"/>
              </c:ext>
            </c:extLst>
          </c:dPt>
          <c:dPt>
            <c:idx val="6"/>
            <c:invertIfNegative val="0"/>
            <c:bubble3D val="0"/>
            <c:extLst>
              <c:ext xmlns:c16="http://schemas.microsoft.com/office/drawing/2014/chart" uri="{C3380CC4-5D6E-409C-BE32-E72D297353CC}">
                <c16:uniqueId val="{00000007-E232-4AB7-B486-3EC42928AAFD}"/>
              </c:ext>
            </c:extLst>
          </c:dPt>
          <c:dPt>
            <c:idx val="7"/>
            <c:invertIfNegative val="0"/>
            <c:bubble3D val="0"/>
            <c:extLst>
              <c:ext xmlns:c16="http://schemas.microsoft.com/office/drawing/2014/chart" uri="{C3380CC4-5D6E-409C-BE32-E72D297353CC}">
                <c16:uniqueId val="{00000008-E232-4AB7-B486-3EC42928AAFD}"/>
              </c:ext>
            </c:extLst>
          </c:dPt>
          <c:dPt>
            <c:idx val="8"/>
            <c:invertIfNegative val="0"/>
            <c:bubble3D val="0"/>
            <c:extLst>
              <c:ext xmlns:c16="http://schemas.microsoft.com/office/drawing/2014/chart" uri="{C3380CC4-5D6E-409C-BE32-E72D297353CC}">
                <c16:uniqueId val="{00000009-E232-4AB7-B486-3EC42928AAFD}"/>
              </c:ext>
            </c:extLst>
          </c:dPt>
          <c:dPt>
            <c:idx val="9"/>
            <c:invertIfNegative val="0"/>
            <c:bubble3D val="0"/>
            <c:extLst>
              <c:ext xmlns:c16="http://schemas.microsoft.com/office/drawing/2014/chart" uri="{C3380CC4-5D6E-409C-BE32-E72D297353CC}">
                <c16:uniqueId val="{0000000A-E232-4AB7-B486-3EC42928AAFD}"/>
              </c:ext>
            </c:extLst>
          </c:dPt>
          <c:dPt>
            <c:idx val="10"/>
            <c:invertIfNegative val="0"/>
            <c:bubble3D val="0"/>
            <c:extLst>
              <c:ext xmlns:c16="http://schemas.microsoft.com/office/drawing/2014/chart" uri="{C3380CC4-5D6E-409C-BE32-E72D297353CC}">
                <c16:uniqueId val="{0000000B-E232-4AB7-B486-3EC42928AAFD}"/>
              </c:ext>
            </c:extLst>
          </c:dPt>
          <c:dPt>
            <c:idx val="11"/>
            <c:invertIfNegative val="0"/>
            <c:bubble3D val="0"/>
            <c:extLst>
              <c:ext xmlns:c16="http://schemas.microsoft.com/office/drawing/2014/chart" uri="{C3380CC4-5D6E-409C-BE32-E72D297353CC}">
                <c16:uniqueId val="{0000000C-E232-4AB7-B486-3EC42928AAFD}"/>
              </c:ext>
            </c:extLst>
          </c:dPt>
          <c:dPt>
            <c:idx val="12"/>
            <c:invertIfNegative val="0"/>
            <c:bubble3D val="0"/>
            <c:extLst>
              <c:ext xmlns:c16="http://schemas.microsoft.com/office/drawing/2014/chart" uri="{C3380CC4-5D6E-409C-BE32-E72D297353CC}">
                <c16:uniqueId val="{0000000D-E232-4AB7-B486-3EC42928AAFD}"/>
              </c:ext>
            </c:extLst>
          </c:dPt>
          <c:dPt>
            <c:idx val="13"/>
            <c:invertIfNegative val="0"/>
            <c:bubble3D val="0"/>
            <c:extLst>
              <c:ext xmlns:c16="http://schemas.microsoft.com/office/drawing/2014/chart" uri="{C3380CC4-5D6E-409C-BE32-E72D297353CC}">
                <c16:uniqueId val="{0000000E-E232-4AB7-B486-3EC42928AAFD}"/>
              </c:ext>
            </c:extLst>
          </c:dPt>
          <c:dPt>
            <c:idx val="14"/>
            <c:invertIfNegative val="0"/>
            <c:bubble3D val="0"/>
            <c:spPr>
              <a:solidFill>
                <a:srgbClr val="E2AC00"/>
              </a:solidFill>
              <a:ln w="0" cmpd="sng">
                <a:noFill/>
                <a:prstDash val="solid"/>
              </a:ln>
            </c:spPr>
            <c:extLst>
              <c:ext xmlns:c16="http://schemas.microsoft.com/office/drawing/2014/chart" uri="{C3380CC4-5D6E-409C-BE32-E72D297353CC}">
                <c16:uniqueId val="{00000010-E232-4AB7-B486-3EC42928AAFD}"/>
              </c:ext>
            </c:extLst>
          </c:dPt>
          <c:dPt>
            <c:idx val="15"/>
            <c:invertIfNegative val="0"/>
            <c:bubble3D val="0"/>
            <c:extLst>
              <c:ext xmlns:c16="http://schemas.microsoft.com/office/drawing/2014/chart" uri="{C3380CC4-5D6E-409C-BE32-E72D297353CC}">
                <c16:uniqueId val="{00000011-E232-4AB7-B486-3EC42928AAFD}"/>
              </c:ext>
            </c:extLst>
          </c:dPt>
          <c:dPt>
            <c:idx val="16"/>
            <c:invertIfNegative val="0"/>
            <c:bubble3D val="0"/>
            <c:extLst>
              <c:ext xmlns:c16="http://schemas.microsoft.com/office/drawing/2014/chart" uri="{C3380CC4-5D6E-409C-BE32-E72D297353CC}">
                <c16:uniqueId val="{00000012-E232-4AB7-B486-3EC42928AAFD}"/>
              </c:ext>
            </c:extLst>
          </c:dPt>
          <c:dPt>
            <c:idx val="17"/>
            <c:invertIfNegative val="0"/>
            <c:bubble3D val="0"/>
            <c:extLst>
              <c:ext xmlns:c16="http://schemas.microsoft.com/office/drawing/2014/chart" uri="{C3380CC4-5D6E-409C-BE32-E72D297353CC}">
                <c16:uniqueId val="{00000013-E232-4AB7-B486-3EC42928AAFD}"/>
              </c:ext>
            </c:extLst>
          </c:dPt>
          <c:dPt>
            <c:idx val="18"/>
            <c:invertIfNegative val="0"/>
            <c:bubble3D val="0"/>
            <c:extLst>
              <c:ext xmlns:c16="http://schemas.microsoft.com/office/drawing/2014/chart" uri="{C3380CC4-5D6E-409C-BE32-E72D297353CC}">
                <c16:uniqueId val="{00000014-E232-4AB7-B486-3EC42928AAFD}"/>
              </c:ext>
            </c:extLst>
          </c:dPt>
          <c:dPt>
            <c:idx val="19"/>
            <c:invertIfNegative val="0"/>
            <c:bubble3D val="0"/>
            <c:extLst>
              <c:ext xmlns:c16="http://schemas.microsoft.com/office/drawing/2014/chart" uri="{C3380CC4-5D6E-409C-BE32-E72D297353CC}">
                <c16:uniqueId val="{00000015-E232-4AB7-B486-3EC42928AAFD}"/>
              </c:ext>
            </c:extLst>
          </c:dPt>
          <c:dPt>
            <c:idx val="20"/>
            <c:invertIfNegative val="0"/>
            <c:bubble3D val="0"/>
            <c:extLst>
              <c:ext xmlns:c16="http://schemas.microsoft.com/office/drawing/2014/chart" uri="{C3380CC4-5D6E-409C-BE32-E72D297353CC}">
                <c16:uniqueId val="{00000016-E232-4AB7-B486-3EC42928AAFD}"/>
              </c:ext>
            </c:extLst>
          </c:dPt>
          <c:dPt>
            <c:idx val="21"/>
            <c:invertIfNegative val="0"/>
            <c:bubble3D val="0"/>
            <c:extLst>
              <c:ext xmlns:c16="http://schemas.microsoft.com/office/drawing/2014/chart" uri="{C3380CC4-5D6E-409C-BE32-E72D297353CC}">
                <c16:uniqueId val="{00000017-E232-4AB7-B486-3EC42928AAFD}"/>
              </c:ext>
            </c:extLst>
          </c:dPt>
          <c:dPt>
            <c:idx val="22"/>
            <c:invertIfNegative val="0"/>
            <c:bubble3D val="0"/>
            <c:extLst>
              <c:ext xmlns:c16="http://schemas.microsoft.com/office/drawing/2014/chart" uri="{C3380CC4-5D6E-409C-BE32-E72D297353CC}">
                <c16:uniqueId val="{00000018-E232-4AB7-B486-3EC42928AAFD}"/>
              </c:ext>
            </c:extLst>
          </c:dPt>
          <c:dPt>
            <c:idx val="23"/>
            <c:invertIfNegative val="0"/>
            <c:bubble3D val="0"/>
            <c:extLst>
              <c:ext xmlns:c16="http://schemas.microsoft.com/office/drawing/2014/chart" uri="{C3380CC4-5D6E-409C-BE32-E72D297353CC}">
                <c16:uniqueId val="{00000019-E232-4AB7-B486-3EC42928AAFD}"/>
              </c:ext>
            </c:extLst>
          </c:dPt>
          <c:dPt>
            <c:idx val="24"/>
            <c:invertIfNegative val="0"/>
            <c:bubble3D val="0"/>
            <c:extLst>
              <c:ext xmlns:c16="http://schemas.microsoft.com/office/drawing/2014/chart" uri="{C3380CC4-5D6E-409C-BE32-E72D297353CC}">
                <c16:uniqueId val="{0000001A-E232-4AB7-B486-3EC42928AAFD}"/>
              </c:ext>
            </c:extLst>
          </c:dPt>
          <c:dPt>
            <c:idx val="25"/>
            <c:invertIfNegative val="0"/>
            <c:bubble3D val="0"/>
            <c:extLst>
              <c:ext xmlns:c16="http://schemas.microsoft.com/office/drawing/2014/chart" uri="{C3380CC4-5D6E-409C-BE32-E72D297353CC}">
                <c16:uniqueId val="{0000001B-E232-4AB7-B486-3EC42928AAFD}"/>
              </c:ext>
            </c:extLst>
          </c:dPt>
          <c:dPt>
            <c:idx val="26"/>
            <c:invertIfNegative val="0"/>
            <c:bubble3D val="0"/>
            <c:spPr>
              <a:solidFill>
                <a:srgbClr val="E2AC00"/>
              </a:solidFill>
              <a:ln w="0" cmpd="sng">
                <a:noFill/>
                <a:prstDash val="solid"/>
              </a:ln>
            </c:spPr>
            <c:extLst>
              <c:ext xmlns:c16="http://schemas.microsoft.com/office/drawing/2014/chart" uri="{C3380CC4-5D6E-409C-BE32-E72D297353CC}">
                <c16:uniqueId val="{0000001D-E232-4AB7-B486-3EC42928AAFD}"/>
              </c:ext>
            </c:extLst>
          </c:dPt>
          <c:dPt>
            <c:idx val="27"/>
            <c:invertIfNegative val="0"/>
            <c:bubble3D val="0"/>
            <c:extLst>
              <c:ext xmlns:c16="http://schemas.microsoft.com/office/drawing/2014/chart" uri="{C3380CC4-5D6E-409C-BE32-E72D297353CC}">
                <c16:uniqueId val="{0000001E-E232-4AB7-B486-3EC42928AAFD}"/>
              </c:ext>
            </c:extLst>
          </c:dPt>
          <c:dPt>
            <c:idx val="28"/>
            <c:invertIfNegative val="0"/>
            <c:bubble3D val="0"/>
            <c:extLst>
              <c:ext xmlns:c16="http://schemas.microsoft.com/office/drawing/2014/chart" uri="{C3380CC4-5D6E-409C-BE32-E72D297353CC}">
                <c16:uniqueId val="{0000001F-E232-4AB7-B486-3EC42928AAFD}"/>
              </c:ext>
            </c:extLst>
          </c:dPt>
          <c:dPt>
            <c:idx val="29"/>
            <c:invertIfNegative val="0"/>
            <c:bubble3D val="0"/>
            <c:extLst>
              <c:ext xmlns:c16="http://schemas.microsoft.com/office/drawing/2014/chart" uri="{C3380CC4-5D6E-409C-BE32-E72D297353CC}">
                <c16:uniqueId val="{00000020-E232-4AB7-B486-3EC42928AAFD}"/>
              </c:ext>
            </c:extLst>
          </c:dPt>
          <c:dPt>
            <c:idx val="30"/>
            <c:invertIfNegative val="0"/>
            <c:bubble3D val="0"/>
            <c:extLst>
              <c:ext xmlns:c16="http://schemas.microsoft.com/office/drawing/2014/chart" uri="{C3380CC4-5D6E-409C-BE32-E72D297353CC}">
                <c16:uniqueId val="{00000021-E232-4AB7-B486-3EC42928AAFD}"/>
              </c:ext>
            </c:extLst>
          </c:dPt>
          <c:dPt>
            <c:idx val="31"/>
            <c:invertIfNegative val="0"/>
            <c:bubble3D val="0"/>
            <c:extLst>
              <c:ext xmlns:c16="http://schemas.microsoft.com/office/drawing/2014/chart" uri="{C3380CC4-5D6E-409C-BE32-E72D297353CC}">
                <c16:uniqueId val="{00000022-E232-4AB7-B486-3EC42928AAFD}"/>
              </c:ext>
            </c:extLst>
          </c:dPt>
          <c:dPt>
            <c:idx val="32"/>
            <c:invertIfNegative val="0"/>
            <c:bubble3D val="0"/>
            <c:extLst>
              <c:ext xmlns:c16="http://schemas.microsoft.com/office/drawing/2014/chart" uri="{C3380CC4-5D6E-409C-BE32-E72D297353CC}">
                <c16:uniqueId val="{00000023-E232-4AB7-B486-3EC42928AAFD}"/>
              </c:ext>
            </c:extLst>
          </c:dPt>
          <c:dPt>
            <c:idx val="33"/>
            <c:invertIfNegative val="0"/>
            <c:bubble3D val="0"/>
            <c:extLst>
              <c:ext xmlns:c16="http://schemas.microsoft.com/office/drawing/2014/chart" uri="{C3380CC4-5D6E-409C-BE32-E72D297353CC}">
                <c16:uniqueId val="{00000024-E232-4AB7-B486-3EC42928AAFD}"/>
              </c:ext>
            </c:extLst>
          </c:dPt>
          <c:dPt>
            <c:idx val="34"/>
            <c:invertIfNegative val="0"/>
            <c:bubble3D val="0"/>
            <c:extLst>
              <c:ext xmlns:c16="http://schemas.microsoft.com/office/drawing/2014/chart" uri="{C3380CC4-5D6E-409C-BE32-E72D297353CC}">
                <c16:uniqueId val="{00000025-E232-4AB7-B486-3EC42928AAFD}"/>
              </c:ext>
            </c:extLst>
          </c:dPt>
          <c:dPt>
            <c:idx val="35"/>
            <c:invertIfNegative val="0"/>
            <c:bubble3D val="0"/>
            <c:extLst>
              <c:ext xmlns:c16="http://schemas.microsoft.com/office/drawing/2014/chart" uri="{C3380CC4-5D6E-409C-BE32-E72D297353CC}">
                <c16:uniqueId val="{00000026-E232-4AB7-B486-3EC42928AAFD}"/>
              </c:ext>
            </c:extLst>
          </c:dPt>
          <c:dPt>
            <c:idx val="36"/>
            <c:invertIfNegative val="0"/>
            <c:bubble3D val="0"/>
            <c:extLst>
              <c:ext xmlns:c16="http://schemas.microsoft.com/office/drawing/2014/chart" uri="{C3380CC4-5D6E-409C-BE32-E72D297353CC}">
                <c16:uniqueId val="{00000027-E232-4AB7-B486-3EC42928AAFD}"/>
              </c:ext>
            </c:extLst>
          </c:dPt>
          <c:dPt>
            <c:idx val="37"/>
            <c:invertIfNegative val="0"/>
            <c:bubble3D val="0"/>
            <c:extLst>
              <c:ext xmlns:c16="http://schemas.microsoft.com/office/drawing/2014/chart" uri="{C3380CC4-5D6E-409C-BE32-E72D297353CC}">
                <c16:uniqueId val="{00000028-E232-4AB7-B486-3EC42928AAFD}"/>
              </c:ext>
            </c:extLst>
          </c:dPt>
          <c:dPt>
            <c:idx val="38"/>
            <c:invertIfNegative val="0"/>
            <c:bubble3D val="0"/>
            <c:spPr>
              <a:solidFill>
                <a:srgbClr val="E2AC00"/>
              </a:solidFill>
              <a:ln w="0" cmpd="sng">
                <a:noFill/>
                <a:prstDash val="solid"/>
              </a:ln>
            </c:spPr>
            <c:extLst>
              <c:ext xmlns:c16="http://schemas.microsoft.com/office/drawing/2014/chart" uri="{C3380CC4-5D6E-409C-BE32-E72D297353CC}">
                <c16:uniqueId val="{0000002A-E232-4AB7-B486-3EC42928AAFD}"/>
              </c:ext>
            </c:extLst>
          </c:dPt>
          <c:dPt>
            <c:idx val="39"/>
            <c:invertIfNegative val="0"/>
            <c:bubble3D val="0"/>
            <c:extLst>
              <c:ext xmlns:c16="http://schemas.microsoft.com/office/drawing/2014/chart" uri="{C3380CC4-5D6E-409C-BE32-E72D297353CC}">
                <c16:uniqueId val="{0000002B-E232-4AB7-B486-3EC42928AAFD}"/>
              </c:ext>
            </c:extLst>
          </c:dPt>
          <c:dPt>
            <c:idx val="40"/>
            <c:invertIfNegative val="0"/>
            <c:bubble3D val="0"/>
            <c:extLst>
              <c:ext xmlns:c16="http://schemas.microsoft.com/office/drawing/2014/chart" uri="{C3380CC4-5D6E-409C-BE32-E72D297353CC}">
                <c16:uniqueId val="{0000002C-E232-4AB7-B486-3EC42928AAFD}"/>
              </c:ext>
            </c:extLst>
          </c:dPt>
          <c:dPt>
            <c:idx val="41"/>
            <c:invertIfNegative val="0"/>
            <c:bubble3D val="0"/>
            <c:extLst>
              <c:ext xmlns:c16="http://schemas.microsoft.com/office/drawing/2014/chart" uri="{C3380CC4-5D6E-409C-BE32-E72D297353CC}">
                <c16:uniqueId val="{0000002D-E232-4AB7-B486-3EC42928AAFD}"/>
              </c:ext>
            </c:extLst>
          </c:dPt>
          <c:dPt>
            <c:idx val="42"/>
            <c:invertIfNegative val="0"/>
            <c:bubble3D val="0"/>
            <c:extLst>
              <c:ext xmlns:c16="http://schemas.microsoft.com/office/drawing/2014/chart" uri="{C3380CC4-5D6E-409C-BE32-E72D297353CC}">
                <c16:uniqueId val="{0000002E-E232-4AB7-B486-3EC42928AAFD}"/>
              </c:ext>
            </c:extLst>
          </c:dPt>
          <c:dPt>
            <c:idx val="43"/>
            <c:invertIfNegative val="0"/>
            <c:bubble3D val="0"/>
            <c:extLst>
              <c:ext xmlns:c16="http://schemas.microsoft.com/office/drawing/2014/chart" uri="{C3380CC4-5D6E-409C-BE32-E72D297353CC}">
                <c16:uniqueId val="{0000002F-E232-4AB7-B486-3EC42928AAFD}"/>
              </c:ext>
            </c:extLst>
          </c:dPt>
          <c:dPt>
            <c:idx val="44"/>
            <c:invertIfNegative val="0"/>
            <c:bubble3D val="0"/>
            <c:extLst>
              <c:ext xmlns:c16="http://schemas.microsoft.com/office/drawing/2014/chart" uri="{C3380CC4-5D6E-409C-BE32-E72D297353CC}">
                <c16:uniqueId val="{00000030-E232-4AB7-B486-3EC42928AAFD}"/>
              </c:ext>
            </c:extLst>
          </c:dPt>
          <c:dPt>
            <c:idx val="45"/>
            <c:invertIfNegative val="0"/>
            <c:bubble3D val="0"/>
            <c:extLst>
              <c:ext xmlns:c16="http://schemas.microsoft.com/office/drawing/2014/chart" uri="{C3380CC4-5D6E-409C-BE32-E72D297353CC}">
                <c16:uniqueId val="{00000031-E232-4AB7-B486-3EC42928AAFD}"/>
              </c:ext>
            </c:extLst>
          </c:dPt>
          <c:dPt>
            <c:idx val="46"/>
            <c:invertIfNegative val="0"/>
            <c:bubble3D val="0"/>
            <c:extLst>
              <c:ext xmlns:c16="http://schemas.microsoft.com/office/drawing/2014/chart" uri="{C3380CC4-5D6E-409C-BE32-E72D297353CC}">
                <c16:uniqueId val="{00000032-E232-4AB7-B486-3EC42928AAFD}"/>
              </c:ext>
            </c:extLst>
          </c:dPt>
          <c:dPt>
            <c:idx val="47"/>
            <c:invertIfNegative val="0"/>
            <c:bubble3D val="0"/>
            <c:extLst>
              <c:ext xmlns:c16="http://schemas.microsoft.com/office/drawing/2014/chart" uri="{C3380CC4-5D6E-409C-BE32-E72D297353CC}">
                <c16:uniqueId val="{00000033-E232-4AB7-B486-3EC42928AAFD}"/>
              </c:ext>
            </c:extLst>
          </c:dPt>
          <c:dPt>
            <c:idx val="48"/>
            <c:invertIfNegative val="0"/>
            <c:bubble3D val="0"/>
            <c:extLst>
              <c:ext xmlns:c16="http://schemas.microsoft.com/office/drawing/2014/chart" uri="{C3380CC4-5D6E-409C-BE32-E72D297353CC}">
                <c16:uniqueId val="{00000034-E232-4AB7-B486-3EC42928AAFD}"/>
              </c:ext>
            </c:extLst>
          </c:dPt>
          <c:dPt>
            <c:idx val="49"/>
            <c:invertIfNegative val="0"/>
            <c:bubble3D val="0"/>
            <c:extLst>
              <c:ext xmlns:c16="http://schemas.microsoft.com/office/drawing/2014/chart" uri="{C3380CC4-5D6E-409C-BE32-E72D297353CC}">
                <c16:uniqueId val="{00000035-E232-4AB7-B486-3EC42928AAFD}"/>
              </c:ext>
            </c:extLst>
          </c:dPt>
          <c:dPt>
            <c:idx val="50"/>
            <c:invertIfNegative val="0"/>
            <c:bubble3D val="0"/>
            <c:spPr>
              <a:solidFill>
                <a:srgbClr val="E2AC00"/>
              </a:solidFill>
              <a:ln w="0" cmpd="sng">
                <a:noFill/>
                <a:prstDash val="solid"/>
              </a:ln>
            </c:spPr>
            <c:extLst>
              <c:ext xmlns:c16="http://schemas.microsoft.com/office/drawing/2014/chart" uri="{C3380CC4-5D6E-409C-BE32-E72D297353CC}">
                <c16:uniqueId val="{00000037-E232-4AB7-B486-3EC42928AAFD}"/>
              </c:ext>
            </c:extLst>
          </c:dPt>
          <c:dPt>
            <c:idx val="51"/>
            <c:invertIfNegative val="0"/>
            <c:bubble3D val="0"/>
            <c:extLst>
              <c:ext xmlns:c16="http://schemas.microsoft.com/office/drawing/2014/chart" uri="{C3380CC4-5D6E-409C-BE32-E72D297353CC}">
                <c16:uniqueId val="{00000038-E232-4AB7-B486-3EC42928AAFD}"/>
              </c:ext>
            </c:extLst>
          </c:dPt>
          <c:dPt>
            <c:idx val="52"/>
            <c:invertIfNegative val="0"/>
            <c:bubble3D val="0"/>
            <c:extLst>
              <c:ext xmlns:c16="http://schemas.microsoft.com/office/drawing/2014/chart" uri="{C3380CC4-5D6E-409C-BE32-E72D297353CC}">
                <c16:uniqueId val="{00000039-E232-4AB7-B486-3EC42928AAFD}"/>
              </c:ext>
            </c:extLst>
          </c:dPt>
          <c:dPt>
            <c:idx val="53"/>
            <c:invertIfNegative val="0"/>
            <c:bubble3D val="0"/>
            <c:extLst>
              <c:ext xmlns:c16="http://schemas.microsoft.com/office/drawing/2014/chart" uri="{C3380CC4-5D6E-409C-BE32-E72D297353CC}">
                <c16:uniqueId val="{0000003A-E232-4AB7-B486-3EC42928AAFD}"/>
              </c:ext>
            </c:extLst>
          </c:dPt>
          <c:dPt>
            <c:idx val="54"/>
            <c:invertIfNegative val="0"/>
            <c:bubble3D val="0"/>
            <c:extLst>
              <c:ext xmlns:c16="http://schemas.microsoft.com/office/drawing/2014/chart" uri="{C3380CC4-5D6E-409C-BE32-E72D297353CC}">
                <c16:uniqueId val="{0000003B-E232-4AB7-B486-3EC42928AAFD}"/>
              </c:ext>
            </c:extLst>
          </c:dPt>
          <c:dPt>
            <c:idx val="55"/>
            <c:invertIfNegative val="0"/>
            <c:bubble3D val="0"/>
            <c:extLst>
              <c:ext xmlns:c16="http://schemas.microsoft.com/office/drawing/2014/chart" uri="{C3380CC4-5D6E-409C-BE32-E72D297353CC}">
                <c16:uniqueId val="{0000003C-E232-4AB7-B486-3EC42928AAFD}"/>
              </c:ext>
            </c:extLst>
          </c:dPt>
          <c:dPt>
            <c:idx val="56"/>
            <c:invertIfNegative val="0"/>
            <c:bubble3D val="0"/>
            <c:extLst>
              <c:ext xmlns:c16="http://schemas.microsoft.com/office/drawing/2014/chart" uri="{C3380CC4-5D6E-409C-BE32-E72D297353CC}">
                <c16:uniqueId val="{0000003D-E232-4AB7-B486-3EC42928AAFD}"/>
              </c:ext>
            </c:extLst>
          </c:dPt>
          <c:dPt>
            <c:idx val="57"/>
            <c:invertIfNegative val="0"/>
            <c:bubble3D val="0"/>
            <c:extLst>
              <c:ext xmlns:c16="http://schemas.microsoft.com/office/drawing/2014/chart" uri="{C3380CC4-5D6E-409C-BE32-E72D297353CC}">
                <c16:uniqueId val="{0000003E-E232-4AB7-B486-3EC42928AAFD}"/>
              </c:ext>
            </c:extLst>
          </c:dPt>
          <c:dPt>
            <c:idx val="58"/>
            <c:invertIfNegative val="0"/>
            <c:bubble3D val="0"/>
            <c:extLst>
              <c:ext xmlns:c16="http://schemas.microsoft.com/office/drawing/2014/chart" uri="{C3380CC4-5D6E-409C-BE32-E72D297353CC}">
                <c16:uniqueId val="{0000003F-E232-4AB7-B486-3EC42928AAFD}"/>
              </c:ext>
            </c:extLst>
          </c:dPt>
          <c:dPt>
            <c:idx val="59"/>
            <c:invertIfNegative val="0"/>
            <c:bubble3D val="0"/>
            <c:extLst>
              <c:ext xmlns:c16="http://schemas.microsoft.com/office/drawing/2014/chart" uri="{C3380CC4-5D6E-409C-BE32-E72D297353CC}">
                <c16:uniqueId val="{00000040-E232-4AB7-B486-3EC42928AAFD}"/>
              </c:ext>
            </c:extLst>
          </c:dPt>
          <c:dPt>
            <c:idx val="60"/>
            <c:invertIfNegative val="0"/>
            <c:bubble3D val="0"/>
            <c:extLst>
              <c:ext xmlns:c16="http://schemas.microsoft.com/office/drawing/2014/chart" uri="{C3380CC4-5D6E-409C-BE32-E72D297353CC}">
                <c16:uniqueId val="{00000041-E232-4AB7-B486-3EC42928AAFD}"/>
              </c:ext>
            </c:extLst>
          </c:dPt>
          <c:dPt>
            <c:idx val="61"/>
            <c:invertIfNegative val="0"/>
            <c:bubble3D val="0"/>
            <c:extLst>
              <c:ext xmlns:c16="http://schemas.microsoft.com/office/drawing/2014/chart" uri="{C3380CC4-5D6E-409C-BE32-E72D297353CC}">
                <c16:uniqueId val="{00000042-E232-4AB7-B486-3EC42928AAFD}"/>
              </c:ext>
            </c:extLst>
          </c:dPt>
          <c:dPt>
            <c:idx val="62"/>
            <c:invertIfNegative val="0"/>
            <c:bubble3D val="0"/>
            <c:spPr>
              <a:solidFill>
                <a:srgbClr val="E2AC00"/>
              </a:solidFill>
              <a:ln w="0" cmpd="sng">
                <a:noFill/>
                <a:prstDash val="solid"/>
              </a:ln>
            </c:spPr>
            <c:extLst>
              <c:ext xmlns:c16="http://schemas.microsoft.com/office/drawing/2014/chart" uri="{C3380CC4-5D6E-409C-BE32-E72D297353CC}">
                <c16:uniqueId val="{00000044-E232-4AB7-B486-3EC42928AAFD}"/>
              </c:ext>
            </c:extLst>
          </c:dPt>
          <c:dPt>
            <c:idx val="63"/>
            <c:invertIfNegative val="0"/>
            <c:bubble3D val="0"/>
            <c:extLst>
              <c:ext xmlns:c16="http://schemas.microsoft.com/office/drawing/2014/chart" uri="{C3380CC4-5D6E-409C-BE32-E72D297353CC}">
                <c16:uniqueId val="{00000045-E232-4AB7-B486-3EC42928AAFD}"/>
              </c:ext>
            </c:extLst>
          </c:dPt>
          <c:dPt>
            <c:idx val="64"/>
            <c:invertIfNegative val="0"/>
            <c:bubble3D val="0"/>
            <c:extLst>
              <c:ext xmlns:c16="http://schemas.microsoft.com/office/drawing/2014/chart" uri="{C3380CC4-5D6E-409C-BE32-E72D297353CC}">
                <c16:uniqueId val="{00000046-E232-4AB7-B486-3EC42928AAFD}"/>
              </c:ext>
            </c:extLst>
          </c:dPt>
          <c:dPt>
            <c:idx val="65"/>
            <c:invertIfNegative val="0"/>
            <c:bubble3D val="0"/>
            <c:extLst>
              <c:ext xmlns:c16="http://schemas.microsoft.com/office/drawing/2014/chart" uri="{C3380CC4-5D6E-409C-BE32-E72D297353CC}">
                <c16:uniqueId val="{00000047-E232-4AB7-B486-3EC42928AAFD}"/>
              </c:ext>
            </c:extLst>
          </c:dPt>
          <c:dPt>
            <c:idx val="66"/>
            <c:invertIfNegative val="0"/>
            <c:bubble3D val="0"/>
            <c:extLst>
              <c:ext xmlns:c16="http://schemas.microsoft.com/office/drawing/2014/chart" uri="{C3380CC4-5D6E-409C-BE32-E72D297353CC}">
                <c16:uniqueId val="{00000048-E232-4AB7-B486-3EC42928AAFD}"/>
              </c:ext>
            </c:extLst>
          </c:dPt>
          <c:dPt>
            <c:idx val="67"/>
            <c:invertIfNegative val="0"/>
            <c:bubble3D val="0"/>
            <c:extLst>
              <c:ext xmlns:c16="http://schemas.microsoft.com/office/drawing/2014/chart" uri="{C3380CC4-5D6E-409C-BE32-E72D297353CC}">
                <c16:uniqueId val="{00000049-E232-4AB7-B486-3EC42928AAFD}"/>
              </c:ext>
            </c:extLst>
          </c:dPt>
          <c:dPt>
            <c:idx val="68"/>
            <c:invertIfNegative val="0"/>
            <c:bubble3D val="0"/>
            <c:extLst>
              <c:ext xmlns:c16="http://schemas.microsoft.com/office/drawing/2014/chart" uri="{C3380CC4-5D6E-409C-BE32-E72D297353CC}">
                <c16:uniqueId val="{0000004A-E232-4AB7-B486-3EC42928AAFD}"/>
              </c:ext>
            </c:extLst>
          </c:dPt>
          <c:dPt>
            <c:idx val="69"/>
            <c:invertIfNegative val="0"/>
            <c:bubble3D val="0"/>
            <c:extLst>
              <c:ext xmlns:c16="http://schemas.microsoft.com/office/drawing/2014/chart" uri="{C3380CC4-5D6E-409C-BE32-E72D297353CC}">
                <c16:uniqueId val="{0000004B-E232-4AB7-B486-3EC42928AAFD}"/>
              </c:ext>
            </c:extLst>
          </c:dPt>
          <c:dPt>
            <c:idx val="70"/>
            <c:invertIfNegative val="0"/>
            <c:bubble3D val="0"/>
            <c:extLst>
              <c:ext xmlns:c16="http://schemas.microsoft.com/office/drawing/2014/chart" uri="{C3380CC4-5D6E-409C-BE32-E72D297353CC}">
                <c16:uniqueId val="{0000004C-E232-4AB7-B486-3EC42928AAFD}"/>
              </c:ext>
            </c:extLst>
          </c:dPt>
          <c:dPt>
            <c:idx val="71"/>
            <c:invertIfNegative val="0"/>
            <c:bubble3D val="0"/>
            <c:extLst>
              <c:ext xmlns:c16="http://schemas.microsoft.com/office/drawing/2014/chart" uri="{C3380CC4-5D6E-409C-BE32-E72D297353CC}">
                <c16:uniqueId val="{0000004D-E232-4AB7-B486-3EC42928AAFD}"/>
              </c:ext>
            </c:extLst>
          </c:dPt>
          <c:dPt>
            <c:idx val="72"/>
            <c:invertIfNegative val="0"/>
            <c:bubble3D val="0"/>
            <c:extLst>
              <c:ext xmlns:c16="http://schemas.microsoft.com/office/drawing/2014/chart" uri="{C3380CC4-5D6E-409C-BE32-E72D297353CC}">
                <c16:uniqueId val="{0000004E-E232-4AB7-B486-3EC42928AAFD}"/>
              </c:ext>
            </c:extLst>
          </c:dPt>
          <c:dPt>
            <c:idx val="73"/>
            <c:invertIfNegative val="0"/>
            <c:bubble3D val="0"/>
            <c:extLst>
              <c:ext xmlns:c16="http://schemas.microsoft.com/office/drawing/2014/chart" uri="{C3380CC4-5D6E-409C-BE32-E72D297353CC}">
                <c16:uniqueId val="{0000004F-E232-4AB7-B486-3EC42928AAFD}"/>
              </c:ext>
            </c:extLst>
          </c:dPt>
          <c:dPt>
            <c:idx val="74"/>
            <c:invertIfNegative val="0"/>
            <c:bubble3D val="0"/>
            <c:spPr>
              <a:solidFill>
                <a:srgbClr val="E2AC00"/>
              </a:solidFill>
              <a:ln w="0" cmpd="sng">
                <a:noFill/>
                <a:prstDash val="solid"/>
              </a:ln>
            </c:spPr>
            <c:extLst>
              <c:ext xmlns:c16="http://schemas.microsoft.com/office/drawing/2014/chart" uri="{C3380CC4-5D6E-409C-BE32-E72D297353CC}">
                <c16:uniqueId val="{00000051-E232-4AB7-B486-3EC42928AAFD}"/>
              </c:ext>
            </c:extLst>
          </c:dPt>
          <c:dPt>
            <c:idx val="75"/>
            <c:invertIfNegative val="0"/>
            <c:bubble3D val="0"/>
            <c:extLst>
              <c:ext xmlns:c16="http://schemas.microsoft.com/office/drawing/2014/chart" uri="{C3380CC4-5D6E-409C-BE32-E72D297353CC}">
                <c16:uniqueId val="{00000052-E232-4AB7-B486-3EC42928AAFD}"/>
              </c:ext>
            </c:extLst>
          </c:dPt>
          <c:dPt>
            <c:idx val="76"/>
            <c:invertIfNegative val="0"/>
            <c:bubble3D val="0"/>
            <c:extLst>
              <c:ext xmlns:c16="http://schemas.microsoft.com/office/drawing/2014/chart" uri="{C3380CC4-5D6E-409C-BE32-E72D297353CC}">
                <c16:uniqueId val="{00000053-E232-4AB7-B486-3EC42928AAFD}"/>
              </c:ext>
            </c:extLst>
          </c:dPt>
          <c:dPt>
            <c:idx val="77"/>
            <c:invertIfNegative val="0"/>
            <c:bubble3D val="0"/>
            <c:extLst>
              <c:ext xmlns:c16="http://schemas.microsoft.com/office/drawing/2014/chart" uri="{C3380CC4-5D6E-409C-BE32-E72D297353CC}">
                <c16:uniqueId val="{00000054-E232-4AB7-B486-3EC42928AAFD}"/>
              </c:ext>
            </c:extLst>
          </c:dPt>
          <c:dPt>
            <c:idx val="78"/>
            <c:invertIfNegative val="0"/>
            <c:bubble3D val="0"/>
            <c:extLst>
              <c:ext xmlns:c16="http://schemas.microsoft.com/office/drawing/2014/chart" uri="{C3380CC4-5D6E-409C-BE32-E72D297353CC}">
                <c16:uniqueId val="{00000055-E232-4AB7-B486-3EC42928AAFD}"/>
              </c:ext>
            </c:extLst>
          </c:dPt>
          <c:dPt>
            <c:idx val="79"/>
            <c:invertIfNegative val="0"/>
            <c:bubble3D val="0"/>
            <c:extLst>
              <c:ext xmlns:c16="http://schemas.microsoft.com/office/drawing/2014/chart" uri="{C3380CC4-5D6E-409C-BE32-E72D297353CC}">
                <c16:uniqueId val="{00000056-E232-4AB7-B486-3EC42928AAFD}"/>
              </c:ext>
            </c:extLst>
          </c:dPt>
          <c:dPt>
            <c:idx val="80"/>
            <c:invertIfNegative val="0"/>
            <c:bubble3D val="0"/>
            <c:extLst>
              <c:ext xmlns:c16="http://schemas.microsoft.com/office/drawing/2014/chart" uri="{C3380CC4-5D6E-409C-BE32-E72D297353CC}">
                <c16:uniqueId val="{00000057-E232-4AB7-B486-3EC42928AAFD}"/>
              </c:ext>
            </c:extLst>
          </c:dPt>
          <c:dPt>
            <c:idx val="81"/>
            <c:invertIfNegative val="0"/>
            <c:bubble3D val="0"/>
            <c:extLst>
              <c:ext xmlns:c16="http://schemas.microsoft.com/office/drawing/2014/chart" uri="{C3380CC4-5D6E-409C-BE32-E72D297353CC}">
                <c16:uniqueId val="{00000058-E232-4AB7-B486-3EC42928AAFD}"/>
              </c:ext>
            </c:extLst>
          </c:dPt>
          <c:dPt>
            <c:idx val="82"/>
            <c:invertIfNegative val="0"/>
            <c:bubble3D val="0"/>
            <c:extLst>
              <c:ext xmlns:c16="http://schemas.microsoft.com/office/drawing/2014/chart" uri="{C3380CC4-5D6E-409C-BE32-E72D297353CC}">
                <c16:uniqueId val="{00000059-E232-4AB7-B486-3EC42928AAFD}"/>
              </c:ext>
            </c:extLst>
          </c:dPt>
          <c:dPt>
            <c:idx val="83"/>
            <c:invertIfNegative val="0"/>
            <c:bubble3D val="0"/>
            <c:extLst>
              <c:ext xmlns:c16="http://schemas.microsoft.com/office/drawing/2014/chart" uri="{C3380CC4-5D6E-409C-BE32-E72D297353CC}">
                <c16:uniqueId val="{0000005A-E232-4AB7-B486-3EC42928AAFD}"/>
              </c:ext>
            </c:extLst>
          </c:dPt>
          <c:dPt>
            <c:idx val="84"/>
            <c:invertIfNegative val="0"/>
            <c:bubble3D val="0"/>
            <c:extLst>
              <c:ext xmlns:c16="http://schemas.microsoft.com/office/drawing/2014/chart" uri="{C3380CC4-5D6E-409C-BE32-E72D297353CC}">
                <c16:uniqueId val="{0000005B-E232-4AB7-B486-3EC42928AAFD}"/>
              </c:ext>
            </c:extLst>
          </c:dPt>
          <c:dPt>
            <c:idx val="85"/>
            <c:invertIfNegative val="0"/>
            <c:bubble3D val="0"/>
            <c:extLst>
              <c:ext xmlns:c16="http://schemas.microsoft.com/office/drawing/2014/chart" uri="{C3380CC4-5D6E-409C-BE32-E72D297353CC}">
                <c16:uniqueId val="{0000005C-E232-4AB7-B486-3EC42928AAFD}"/>
              </c:ext>
            </c:extLst>
          </c:dPt>
          <c:dPt>
            <c:idx val="86"/>
            <c:invertIfNegative val="0"/>
            <c:bubble3D val="0"/>
            <c:spPr>
              <a:solidFill>
                <a:srgbClr val="E2AC00"/>
              </a:solidFill>
              <a:ln w="0" cmpd="sng">
                <a:noFill/>
                <a:prstDash val="solid"/>
              </a:ln>
            </c:spPr>
            <c:extLst>
              <c:ext xmlns:c16="http://schemas.microsoft.com/office/drawing/2014/chart" uri="{C3380CC4-5D6E-409C-BE32-E72D297353CC}">
                <c16:uniqueId val="{0000005E-E232-4AB7-B486-3EC42928AAFD}"/>
              </c:ext>
            </c:extLst>
          </c:dPt>
          <c:dPt>
            <c:idx val="87"/>
            <c:invertIfNegative val="0"/>
            <c:bubble3D val="0"/>
            <c:extLst>
              <c:ext xmlns:c16="http://schemas.microsoft.com/office/drawing/2014/chart" uri="{C3380CC4-5D6E-409C-BE32-E72D297353CC}">
                <c16:uniqueId val="{0000005F-E232-4AB7-B486-3EC42928AAFD}"/>
              </c:ext>
            </c:extLst>
          </c:dPt>
          <c:dPt>
            <c:idx val="88"/>
            <c:invertIfNegative val="0"/>
            <c:bubble3D val="0"/>
            <c:extLst>
              <c:ext xmlns:c16="http://schemas.microsoft.com/office/drawing/2014/chart" uri="{C3380CC4-5D6E-409C-BE32-E72D297353CC}">
                <c16:uniqueId val="{00000060-E232-4AB7-B486-3EC42928AAFD}"/>
              </c:ext>
            </c:extLst>
          </c:dPt>
          <c:dPt>
            <c:idx val="89"/>
            <c:invertIfNegative val="0"/>
            <c:bubble3D val="0"/>
            <c:extLst>
              <c:ext xmlns:c16="http://schemas.microsoft.com/office/drawing/2014/chart" uri="{C3380CC4-5D6E-409C-BE32-E72D297353CC}">
                <c16:uniqueId val="{00000061-E232-4AB7-B486-3EC42928AAFD}"/>
              </c:ext>
            </c:extLst>
          </c:dPt>
          <c:dPt>
            <c:idx val="90"/>
            <c:invertIfNegative val="0"/>
            <c:bubble3D val="0"/>
            <c:extLst>
              <c:ext xmlns:c16="http://schemas.microsoft.com/office/drawing/2014/chart" uri="{C3380CC4-5D6E-409C-BE32-E72D297353CC}">
                <c16:uniqueId val="{00000062-E232-4AB7-B486-3EC42928AAFD}"/>
              </c:ext>
            </c:extLst>
          </c:dPt>
          <c:dPt>
            <c:idx val="91"/>
            <c:invertIfNegative val="0"/>
            <c:bubble3D val="0"/>
            <c:extLst>
              <c:ext xmlns:c16="http://schemas.microsoft.com/office/drawing/2014/chart" uri="{C3380CC4-5D6E-409C-BE32-E72D297353CC}">
                <c16:uniqueId val="{00000063-E232-4AB7-B486-3EC42928AAFD}"/>
              </c:ext>
            </c:extLst>
          </c:dPt>
          <c:dPt>
            <c:idx val="92"/>
            <c:invertIfNegative val="0"/>
            <c:bubble3D val="0"/>
            <c:extLst>
              <c:ext xmlns:c16="http://schemas.microsoft.com/office/drawing/2014/chart" uri="{C3380CC4-5D6E-409C-BE32-E72D297353CC}">
                <c16:uniqueId val="{00000064-E232-4AB7-B486-3EC42928AAFD}"/>
              </c:ext>
            </c:extLst>
          </c:dPt>
          <c:dPt>
            <c:idx val="93"/>
            <c:invertIfNegative val="0"/>
            <c:bubble3D val="0"/>
            <c:extLst>
              <c:ext xmlns:c16="http://schemas.microsoft.com/office/drawing/2014/chart" uri="{C3380CC4-5D6E-409C-BE32-E72D297353CC}">
                <c16:uniqueId val="{00000065-E232-4AB7-B486-3EC42928AAFD}"/>
              </c:ext>
            </c:extLst>
          </c:dPt>
          <c:dPt>
            <c:idx val="94"/>
            <c:invertIfNegative val="0"/>
            <c:bubble3D val="0"/>
            <c:extLst>
              <c:ext xmlns:c16="http://schemas.microsoft.com/office/drawing/2014/chart" uri="{C3380CC4-5D6E-409C-BE32-E72D297353CC}">
                <c16:uniqueId val="{00000066-E232-4AB7-B486-3EC42928AAFD}"/>
              </c:ext>
            </c:extLst>
          </c:dPt>
          <c:dPt>
            <c:idx val="95"/>
            <c:invertIfNegative val="0"/>
            <c:bubble3D val="0"/>
            <c:extLst>
              <c:ext xmlns:c16="http://schemas.microsoft.com/office/drawing/2014/chart" uri="{C3380CC4-5D6E-409C-BE32-E72D297353CC}">
                <c16:uniqueId val="{00000067-E232-4AB7-B486-3EC42928AAFD}"/>
              </c:ext>
            </c:extLst>
          </c:dPt>
          <c:dPt>
            <c:idx val="96"/>
            <c:invertIfNegative val="0"/>
            <c:bubble3D val="0"/>
            <c:extLst>
              <c:ext xmlns:c16="http://schemas.microsoft.com/office/drawing/2014/chart" uri="{C3380CC4-5D6E-409C-BE32-E72D297353CC}">
                <c16:uniqueId val="{00000068-E232-4AB7-B486-3EC42928AAFD}"/>
              </c:ext>
            </c:extLst>
          </c:dPt>
          <c:dPt>
            <c:idx val="97"/>
            <c:invertIfNegative val="0"/>
            <c:bubble3D val="0"/>
            <c:extLst>
              <c:ext xmlns:c16="http://schemas.microsoft.com/office/drawing/2014/chart" uri="{C3380CC4-5D6E-409C-BE32-E72D297353CC}">
                <c16:uniqueId val="{00000069-E232-4AB7-B486-3EC42928AAFD}"/>
              </c:ext>
            </c:extLst>
          </c:dPt>
          <c:dPt>
            <c:idx val="98"/>
            <c:invertIfNegative val="0"/>
            <c:bubble3D val="0"/>
            <c:spPr>
              <a:solidFill>
                <a:srgbClr val="E2AC00"/>
              </a:solidFill>
              <a:ln w="0" cmpd="sng">
                <a:noFill/>
                <a:prstDash val="solid"/>
              </a:ln>
            </c:spPr>
            <c:extLst>
              <c:ext xmlns:c16="http://schemas.microsoft.com/office/drawing/2014/chart" uri="{C3380CC4-5D6E-409C-BE32-E72D297353CC}">
                <c16:uniqueId val="{0000006B-E232-4AB7-B486-3EC42928AAFD}"/>
              </c:ext>
            </c:extLst>
          </c:dPt>
          <c:dPt>
            <c:idx val="99"/>
            <c:invertIfNegative val="0"/>
            <c:bubble3D val="0"/>
            <c:extLst>
              <c:ext xmlns:c16="http://schemas.microsoft.com/office/drawing/2014/chart" uri="{C3380CC4-5D6E-409C-BE32-E72D297353CC}">
                <c16:uniqueId val="{0000006C-E232-4AB7-B486-3EC42928AAFD}"/>
              </c:ext>
            </c:extLst>
          </c:dPt>
          <c:dPt>
            <c:idx val="100"/>
            <c:invertIfNegative val="0"/>
            <c:bubble3D val="0"/>
            <c:extLst>
              <c:ext xmlns:c16="http://schemas.microsoft.com/office/drawing/2014/chart" uri="{C3380CC4-5D6E-409C-BE32-E72D297353CC}">
                <c16:uniqueId val="{0000006D-E232-4AB7-B486-3EC42928AAFD}"/>
              </c:ext>
            </c:extLst>
          </c:dPt>
          <c:dPt>
            <c:idx val="101"/>
            <c:invertIfNegative val="0"/>
            <c:bubble3D val="0"/>
            <c:extLst>
              <c:ext xmlns:c16="http://schemas.microsoft.com/office/drawing/2014/chart" uri="{C3380CC4-5D6E-409C-BE32-E72D297353CC}">
                <c16:uniqueId val="{0000006E-E232-4AB7-B486-3EC42928AAFD}"/>
              </c:ext>
            </c:extLst>
          </c:dPt>
          <c:dPt>
            <c:idx val="102"/>
            <c:invertIfNegative val="0"/>
            <c:bubble3D val="0"/>
            <c:extLst>
              <c:ext xmlns:c16="http://schemas.microsoft.com/office/drawing/2014/chart" uri="{C3380CC4-5D6E-409C-BE32-E72D297353CC}">
                <c16:uniqueId val="{0000006F-E232-4AB7-B486-3EC42928AAFD}"/>
              </c:ext>
            </c:extLst>
          </c:dPt>
          <c:dPt>
            <c:idx val="103"/>
            <c:invertIfNegative val="0"/>
            <c:bubble3D val="0"/>
            <c:extLst>
              <c:ext xmlns:c16="http://schemas.microsoft.com/office/drawing/2014/chart" uri="{C3380CC4-5D6E-409C-BE32-E72D297353CC}">
                <c16:uniqueId val="{00000070-E232-4AB7-B486-3EC42928AAFD}"/>
              </c:ext>
            </c:extLst>
          </c:dPt>
          <c:dPt>
            <c:idx val="104"/>
            <c:invertIfNegative val="0"/>
            <c:bubble3D val="0"/>
            <c:extLst>
              <c:ext xmlns:c16="http://schemas.microsoft.com/office/drawing/2014/chart" uri="{C3380CC4-5D6E-409C-BE32-E72D297353CC}">
                <c16:uniqueId val="{00000071-E232-4AB7-B486-3EC42928AAFD}"/>
              </c:ext>
            </c:extLst>
          </c:dPt>
          <c:dPt>
            <c:idx val="105"/>
            <c:invertIfNegative val="0"/>
            <c:bubble3D val="0"/>
            <c:extLst>
              <c:ext xmlns:c16="http://schemas.microsoft.com/office/drawing/2014/chart" uri="{C3380CC4-5D6E-409C-BE32-E72D297353CC}">
                <c16:uniqueId val="{00000072-E232-4AB7-B486-3EC42928AAFD}"/>
              </c:ext>
            </c:extLst>
          </c:dPt>
          <c:dPt>
            <c:idx val="110"/>
            <c:invertIfNegative val="0"/>
            <c:bubble3D val="0"/>
            <c:spPr>
              <a:solidFill>
                <a:srgbClr val="E2AC00"/>
              </a:solidFill>
              <a:ln w="0" cmpd="sng">
                <a:noFill/>
                <a:prstDash val="solid"/>
              </a:ln>
            </c:spPr>
            <c:extLst>
              <c:ext xmlns:c16="http://schemas.microsoft.com/office/drawing/2014/chart" uri="{C3380CC4-5D6E-409C-BE32-E72D297353CC}">
                <c16:uniqueId val="{00000074-E232-4AB7-B486-3EC42928AAFD}"/>
              </c:ext>
            </c:extLst>
          </c:dPt>
          <c:dPt>
            <c:idx val="122"/>
            <c:invertIfNegative val="0"/>
            <c:bubble3D val="0"/>
            <c:spPr>
              <a:solidFill>
                <a:srgbClr val="E2AC59"/>
              </a:solidFill>
              <a:ln w="0" cmpd="sng">
                <a:noFill/>
                <a:prstDash val="solid"/>
              </a:ln>
            </c:spPr>
            <c:extLst>
              <c:ext xmlns:c16="http://schemas.microsoft.com/office/drawing/2014/chart" uri="{C3380CC4-5D6E-409C-BE32-E72D297353CC}">
                <c16:uniqueId val="{00000076-E232-4AB7-B486-3EC42928AAFD}"/>
              </c:ext>
            </c:extLst>
          </c:dPt>
          <c:dLbls>
            <c:dLbl>
              <c:idx val="122"/>
              <c:layout>
                <c:manualLayout>
                  <c:x val="0"/>
                  <c:y val="-0.2633092562867843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6-E232-4AB7-B486-3EC42928AA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'F20'!$A$7:$B$129</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'F20'!$F$7:$F$129</c:f>
              <c:numCache>
                <c:formatCode>0.00</c:formatCode>
                <c:ptCount val="123"/>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pt idx="112">
                  <c:v>7.6526199999999998</c:v>
                </c:pt>
                <c:pt idx="113">
                  <c:v>7.9863400000000002</c:v>
                </c:pt>
                <c:pt idx="114">
                  <c:v>8.1508099999999999</c:v>
                </c:pt>
                <c:pt idx="115">
                  <c:v>8.6954200000000004</c:v>
                </c:pt>
                <c:pt idx="116">
                  <c:v>8.6997499999999999</c:v>
                </c:pt>
                <c:pt idx="117">
                  <c:v>8.4068199999999997</c:v>
                </c:pt>
                <c:pt idx="118">
                  <c:v>7.7966199999999999</c:v>
                </c:pt>
                <c:pt idx="119">
                  <c:v>7.8170299999999999</c:v>
                </c:pt>
                <c:pt idx="120">
                  <c:v>7.9100400000000004</c:v>
                </c:pt>
                <c:pt idx="121">
                  <c:v>7.6188599999999997</c:v>
                </c:pt>
                <c:pt idx="122">
                  <c:v>6.8492600000000001</c:v>
                </c:pt>
              </c:numCache>
            </c:numRef>
          </c:val>
          <c:extLst>
            <c:ext xmlns:c16="http://schemas.microsoft.com/office/drawing/2014/chart" uri="{C3380CC4-5D6E-409C-BE32-E72D297353CC}">
              <c16:uniqueId val="{00000077-E232-4AB7-B486-3EC42928AAFD}"/>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9-E232-4AB7-B486-3EC42928AAFD}"/>
              </c:ext>
            </c:extLst>
          </c:dPt>
          <c:dPt>
            <c:idx val="81"/>
            <c:bubble3D val="0"/>
            <c:extLst>
              <c:ext xmlns:c16="http://schemas.microsoft.com/office/drawing/2014/chart" uri="{C3380CC4-5D6E-409C-BE32-E72D297353CC}">
                <c16:uniqueId val="{0000007A-E232-4AB7-B486-3EC42928AAFD}"/>
              </c:ext>
            </c:extLst>
          </c:dPt>
          <c:dPt>
            <c:idx val="83"/>
            <c:bubble3D val="0"/>
            <c:extLst>
              <c:ext xmlns:c16="http://schemas.microsoft.com/office/drawing/2014/chart" uri="{C3380CC4-5D6E-409C-BE32-E72D297353CC}">
                <c16:uniqueId val="{0000007B-E232-4AB7-B486-3EC42928AAFD}"/>
              </c:ext>
            </c:extLst>
          </c:dPt>
          <c:dPt>
            <c:idx val="85"/>
            <c:bubble3D val="0"/>
            <c:extLst>
              <c:ext xmlns:c16="http://schemas.microsoft.com/office/drawing/2014/chart" uri="{C3380CC4-5D6E-409C-BE32-E72D297353CC}">
                <c16:uniqueId val="{0000007C-E232-4AB7-B486-3EC42928AAFD}"/>
              </c:ext>
            </c:extLst>
          </c:dPt>
          <c:dLbls>
            <c:dLbl>
              <c:idx val="122"/>
              <c:layout>
                <c:manualLayout>
                  <c:x val="0"/>
                  <c:y val="-0.3171036204744069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D-E232-4AB7-B486-3EC42928AA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'F20'!$G$7:$G$129</c:f>
              <c:numCache>
                <c:formatCode>0.00</c:formatCode>
                <c:ptCount val="123"/>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pt idx="112">
                  <c:v>7.31419</c:v>
                </c:pt>
                <c:pt idx="113">
                  <c:v>7.64717</c:v>
                </c:pt>
                <c:pt idx="114">
                  <c:v>7.8614499999999996</c:v>
                </c:pt>
                <c:pt idx="115">
                  <c:v>8.0749600000000008</c:v>
                </c:pt>
                <c:pt idx="116">
                  <c:v>7.9197300000000004</c:v>
                </c:pt>
                <c:pt idx="117">
                  <c:v>7.9285199999999998</c:v>
                </c:pt>
                <c:pt idx="118">
                  <c:v>7.7250199999999998</c:v>
                </c:pt>
                <c:pt idx="119">
                  <c:v>7.9226200000000002</c:v>
                </c:pt>
                <c:pt idx="120">
                  <c:v>8.2209500000000002</c:v>
                </c:pt>
                <c:pt idx="121">
                  <c:v>7.8763699999999996</c:v>
                </c:pt>
                <c:pt idx="122">
                  <c:v>6.9795499999999997</c:v>
                </c:pt>
              </c:numCache>
            </c:numRef>
          </c:val>
          <c:smooth val="0"/>
          <c:extLst>
            <c:ext xmlns:c16="http://schemas.microsoft.com/office/drawing/2014/chart" uri="{C3380CC4-5D6E-409C-BE32-E72D297353CC}">
              <c16:uniqueId val="{0000007E-E232-4AB7-B486-3EC42928AAFD}"/>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80-E232-4AB7-B486-3EC42928AAFD}"/>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81-E232-4AB7-B486-3EC42928AAFD}"/>
              </c:ext>
            </c:extLst>
          </c:dPt>
          <c:dLbls>
            <c:dLbl>
              <c:idx val="122"/>
              <c:layout>
                <c:manualLayout>
                  <c:x val="-1.5697858930277078E-16"/>
                  <c:y val="-0.3029472088460852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2-E232-4AB7-B486-3EC42928AA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'F20'!$H$7:$H$129</c:f>
              <c:numCache>
                <c:formatCode>0.00</c:formatCode>
                <c:ptCount val="123"/>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pt idx="112">
                  <c:v>9.1101600000000005</c:v>
                </c:pt>
                <c:pt idx="113">
                  <c:v>10.077959999999999</c:v>
                </c:pt>
                <c:pt idx="114">
                  <c:v>10.23906</c:v>
                </c:pt>
                <c:pt idx="115">
                  <c:v>9.8789800000000003</c:v>
                </c:pt>
                <c:pt idx="116">
                  <c:v>10.16398</c:v>
                </c:pt>
                <c:pt idx="117">
                  <c:v>9.7306600000000003</c:v>
                </c:pt>
                <c:pt idx="118">
                  <c:v>9.0431600000000003</c:v>
                </c:pt>
                <c:pt idx="119">
                  <c:v>8.5961800000000004</c:v>
                </c:pt>
                <c:pt idx="120">
                  <c:v>8.8706200000000006</c:v>
                </c:pt>
                <c:pt idx="121">
                  <c:v>8.3161000000000005</c:v>
                </c:pt>
                <c:pt idx="122">
                  <c:v>7.6081200000000004</c:v>
                </c:pt>
              </c:numCache>
            </c:numRef>
          </c:val>
          <c:smooth val="0"/>
          <c:extLst>
            <c:ext xmlns:c16="http://schemas.microsoft.com/office/drawing/2014/chart" uri="{C3380CC4-5D6E-409C-BE32-E72D297353CC}">
              <c16:uniqueId val="{00000083-E232-4AB7-B486-3EC42928AAFD}"/>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123</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4-E232-4AB7-B486-3EC42928AAFD}"/>
            </c:ext>
          </c:extLst>
        </c:ser>
        <c:ser>
          <c:idx val="4"/>
          <c:order val="4"/>
          <c:tx>
            <c:v>L. S. Banxico</c:v>
          </c:tx>
          <c:spPr>
            <a:ln>
              <a:solidFill>
                <a:srgbClr val="FF0000"/>
              </a:solidFill>
            </a:ln>
          </c:spPr>
          <c:marker>
            <c:symbol val="none"/>
          </c:marker>
          <c:xVal>
            <c:numLit>
              <c:formatCode>General</c:formatCode>
              <c:ptCount val="2"/>
              <c:pt idx="0">
                <c:v>123</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5-E232-4AB7-B486-3EC42928AAFD}"/>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1.73906"/>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B-840F-4033-A7DD-246CBEC6AE97}"/>
              </c:ext>
            </c:extLst>
          </c:dPt>
          <c:dPt>
            <c:idx val="9"/>
            <c:invertIfNegative val="0"/>
            <c:bubble3D val="0"/>
            <c:extLst>
              <c:ext xmlns:c16="http://schemas.microsoft.com/office/drawing/2014/chart" uri="{C3380CC4-5D6E-409C-BE32-E72D297353CC}">
                <c16:uniqueId val="{00000008-F67F-4C4C-BD6C-34BE51B05AA3}"/>
              </c:ext>
            </c:extLst>
          </c:dPt>
          <c:dPt>
            <c:idx val="15"/>
            <c:invertIfNegative val="0"/>
            <c:bubble3D val="0"/>
            <c:extLst>
              <c:ext xmlns:c16="http://schemas.microsoft.com/office/drawing/2014/chart" uri="{C3380CC4-5D6E-409C-BE32-E72D297353CC}">
                <c16:uniqueId val="{00000007-F67F-4C4C-BD6C-34BE51B05AA3}"/>
              </c:ext>
            </c:extLst>
          </c:dPt>
          <c:dPt>
            <c:idx val="16"/>
            <c:invertIfNegative val="0"/>
            <c:bubble3D val="0"/>
            <c:extLst>
              <c:ext xmlns:c16="http://schemas.microsoft.com/office/drawing/2014/chart" uri="{C3380CC4-5D6E-409C-BE32-E72D297353CC}">
                <c16:uniqueId val="{00000000-51C6-42A8-877F-1CC6AEC2C27A}"/>
              </c:ext>
            </c:extLst>
          </c:dPt>
          <c:dPt>
            <c:idx val="17"/>
            <c:invertIfNegative val="0"/>
            <c:bubble3D val="0"/>
            <c:spPr>
              <a:solidFill>
                <a:srgbClr val="C00000"/>
              </a:solidFill>
              <a:ln>
                <a:noFill/>
              </a:ln>
              <a:effectLst/>
            </c:spPr>
            <c:extLst>
              <c:ext xmlns:c16="http://schemas.microsoft.com/office/drawing/2014/chart" uri="{C3380CC4-5D6E-409C-BE32-E72D297353CC}">
                <c16:uniqueId val="{00000008-2A81-4E6C-8E0A-A80980FB38DB}"/>
              </c:ext>
            </c:extLst>
          </c:dPt>
          <c:dPt>
            <c:idx val="18"/>
            <c:invertIfNegative val="0"/>
            <c:bubble3D val="0"/>
            <c:extLst>
              <c:ext xmlns:c16="http://schemas.microsoft.com/office/drawing/2014/chart" uri="{C3380CC4-5D6E-409C-BE32-E72D297353CC}">
                <c16:uniqueId val="{0000000A-CA33-41D0-8425-9A47DE5D804A}"/>
              </c:ext>
            </c:extLst>
          </c:dPt>
          <c:dPt>
            <c:idx val="19"/>
            <c:invertIfNegative val="0"/>
            <c:bubble3D val="0"/>
            <c:extLst>
              <c:ext xmlns:c16="http://schemas.microsoft.com/office/drawing/2014/chart" uri="{C3380CC4-5D6E-409C-BE32-E72D297353CC}">
                <c16:uniqueId val="{00000001-51C6-42A8-877F-1CC6AEC2C27A}"/>
              </c:ext>
            </c:extLst>
          </c:dPt>
          <c:dPt>
            <c:idx val="20"/>
            <c:invertIfNegative val="0"/>
            <c:bubble3D val="0"/>
            <c:extLst>
              <c:ext xmlns:c16="http://schemas.microsoft.com/office/drawing/2014/chart" uri="{C3380CC4-5D6E-409C-BE32-E72D297353CC}">
                <c16:uniqueId val="{0000000C-C097-4C07-8D2D-D8B22CBEEF4D}"/>
              </c:ext>
            </c:extLst>
          </c:dPt>
          <c:dPt>
            <c:idx val="21"/>
            <c:invertIfNegative val="0"/>
            <c:bubble3D val="0"/>
            <c:extLst>
              <c:ext xmlns:c16="http://schemas.microsoft.com/office/drawing/2014/chart" uri="{C3380CC4-5D6E-409C-BE32-E72D297353CC}">
                <c16:uniqueId val="{00000003-51C6-42A8-877F-1CC6AEC2C27A}"/>
              </c:ext>
            </c:extLst>
          </c:dPt>
          <c:dPt>
            <c:idx val="23"/>
            <c:invertIfNegative val="0"/>
            <c:bubble3D val="0"/>
            <c:spPr>
              <a:solidFill>
                <a:srgbClr val="FFC000"/>
              </a:solidFill>
              <a:ln>
                <a:noFill/>
              </a:ln>
              <a:effectLst/>
            </c:spPr>
            <c:extLst>
              <c:ext xmlns:c16="http://schemas.microsoft.com/office/drawing/2014/chart" uri="{C3380CC4-5D6E-409C-BE32-E72D297353CC}">
                <c16:uniqueId val="{0000000E-6EB7-41A0-9C6C-6585D4A2E034}"/>
              </c:ext>
            </c:extLst>
          </c:dPt>
          <c:dPt>
            <c:idx val="24"/>
            <c:invertIfNegative val="0"/>
            <c:bubble3D val="0"/>
            <c:extLst>
              <c:ext xmlns:c16="http://schemas.microsoft.com/office/drawing/2014/chart" uri="{C3380CC4-5D6E-409C-BE32-E72D297353CC}">
                <c16:uniqueId val="{0000000D-C097-4C07-8D2D-D8B22CBEEF4D}"/>
              </c:ext>
            </c:extLst>
          </c:dPt>
          <c:dPt>
            <c:idx val="26"/>
            <c:invertIfNegative val="0"/>
            <c:bubble3D val="0"/>
            <c:extLst>
              <c:ext xmlns:c16="http://schemas.microsoft.com/office/drawing/2014/chart" uri="{C3380CC4-5D6E-409C-BE32-E72D297353CC}">
                <c16:uniqueId val="{00000005-51C6-42A8-877F-1CC6AEC2C27A}"/>
              </c:ext>
            </c:extLst>
          </c:dPt>
          <c:dPt>
            <c:idx val="28"/>
            <c:invertIfNegative val="0"/>
            <c:bubble3D val="0"/>
            <c:extLst>
              <c:ext xmlns:c16="http://schemas.microsoft.com/office/drawing/2014/chart" uri="{C3380CC4-5D6E-409C-BE32-E72D297353CC}">
                <c16:uniqueId val="{0000000A-92E2-4B8E-9C79-164EA49ACD16}"/>
              </c:ext>
            </c:extLst>
          </c:dPt>
          <c:dLbls>
            <c:dLbl>
              <c:idx val="0"/>
              <c:layout>
                <c:manualLayout>
                  <c:x val="-2.2021809894702468E-2"/>
                  <c:y val="-1.974405169189846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7F-4C4C-BD6C-34BE51B05AA3}"/>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'F73-74'!$A$7:$A$39</c:f>
              <c:strCache>
                <c:ptCount val="33"/>
                <c:pt idx="0">
                  <c:v>Morelos</c:v>
                </c:pt>
                <c:pt idx="1">
                  <c:v>Veracruz</c:v>
                </c:pt>
                <c:pt idx="2">
                  <c:v>Guerrero</c:v>
                </c:pt>
                <c:pt idx="3">
                  <c:v>San Luis Potosí</c:v>
                </c:pt>
                <c:pt idx="4">
                  <c:v>Ciudad de México</c:v>
                </c:pt>
                <c:pt idx="5">
                  <c:v>Aguascalientes</c:v>
                </c:pt>
                <c:pt idx="6">
                  <c:v>Puebla</c:v>
                </c:pt>
                <c:pt idx="7">
                  <c:v>Michoacán</c:v>
                </c:pt>
                <c:pt idx="8">
                  <c:v>Baja California Sur</c:v>
                </c:pt>
                <c:pt idx="9">
                  <c:v>Colima</c:v>
                </c:pt>
                <c:pt idx="10">
                  <c:v>Nayarit</c:v>
                </c:pt>
                <c:pt idx="11">
                  <c:v>Estado de México</c:v>
                </c:pt>
                <c:pt idx="12">
                  <c:v>Zacatecas</c:v>
                </c:pt>
                <c:pt idx="13">
                  <c:v>Oaxaca</c:v>
                </c:pt>
                <c:pt idx="14">
                  <c:v>Yucatán</c:v>
                </c:pt>
                <c:pt idx="15">
                  <c:v>Querétaro</c:v>
                </c:pt>
                <c:pt idx="16">
                  <c:v>Tamaulipas</c:v>
                </c:pt>
                <c:pt idx="17">
                  <c:v>Nacional</c:v>
                </c:pt>
                <c:pt idx="18">
                  <c:v>Tlaxcala</c:v>
                </c:pt>
                <c:pt idx="19">
                  <c:v>Durango</c:v>
                </c:pt>
                <c:pt idx="20">
                  <c:v>Nuevo León</c:v>
                </c:pt>
                <c:pt idx="21">
                  <c:v>Jalisco</c:v>
                </c:pt>
                <c:pt idx="22">
                  <c:v>Coahuila</c:v>
                </c:pt>
                <c:pt idx="23">
                  <c:v>Sonora</c:v>
                </c:pt>
                <c:pt idx="24">
                  <c:v>Chiapas</c:v>
                </c:pt>
                <c:pt idx="25">
                  <c:v>Hidalgo</c:v>
                </c:pt>
                <c:pt idx="26">
                  <c:v>Guanajuato</c:v>
                </c:pt>
                <c:pt idx="27">
                  <c:v>Campeche</c:v>
                </c:pt>
                <c:pt idx="28">
                  <c:v>Chihuahua</c:v>
                </c:pt>
                <c:pt idx="29">
                  <c:v>Tabasco</c:v>
                </c:pt>
                <c:pt idx="30">
                  <c:v>Sinaloa</c:v>
                </c:pt>
                <c:pt idx="31">
                  <c:v>Baja California</c:v>
                </c:pt>
                <c:pt idx="32">
                  <c:v>Quintana Roo</c:v>
                </c:pt>
              </c:strCache>
            </c:strRef>
          </c:cat>
          <c:val>
            <c:numRef>
              <c:f>'F73-74'!$C$7:$C$39</c:f>
              <c:numCache>
                <c:formatCode>0.00</c:formatCode>
                <c:ptCount val="33"/>
                <c:pt idx="0">
                  <c:v>-0.84731126899607601</c:v>
                </c:pt>
                <c:pt idx="1">
                  <c:v>-5.6548301617687899</c:v>
                </c:pt>
                <c:pt idx="2">
                  <c:v>-7.4700374431169198E-2</c:v>
                </c:pt>
                <c:pt idx="3">
                  <c:v>1.89938692374205</c:v>
                </c:pt>
                <c:pt idx="4">
                  <c:v>0.32561262827193199</c:v>
                </c:pt>
                <c:pt idx="5">
                  <c:v>-0.48058512800942499</c:v>
                </c:pt>
                <c:pt idx="6">
                  <c:v>-1.0818925015629299</c:v>
                </c:pt>
                <c:pt idx="7">
                  <c:v>-3.6729207165753203E-2</c:v>
                </c:pt>
                <c:pt idx="8">
                  <c:v>0.81766901806714598</c:v>
                </c:pt>
                <c:pt idx="9">
                  <c:v>0.344606586045826</c:v>
                </c:pt>
                <c:pt idx="10">
                  <c:v>0.61596998196540298</c:v>
                </c:pt>
                <c:pt idx="11">
                  <c:v>-0.64108395709076005</c:v>
                </c:pt>
                <c:pt idx="12">
                  <c:v>-0.10010732969258899</c:v>
                </c:pt>
                <c:pt idx="13">
                  <c:v>-0.82191457599721796</c:v>
                </c:pt>
                <c:pt idx="14">
                  <c:v>-0.31751424994434002</c:v>
                </c:pt>
                <c:pt idx="15">
                  <c:v>0.19257950505242599</c:v>
                </c:pt>
                <c:pt idx="16">
                  <c:v>4.2323437408428903</c:v>
                </c:pt>
                <c:pt idx="17">
                  <c:v>0.135045520711086</c:v>
                </c:pt>
                <c:pt idx="18">
                  <c:v>-3.2443600587666799</c:v>
                </c:pt>
                <c:pt idx="19">
                  <c:v>-0.94296115354737298</c:v>
                </c:pt>
                <c:pt idx="20">
                  <c:v>0.66773362875856002</c:v>
                </c:pt>
                <c:pt idx="21">
                  <c:v>0.469780532522446</c:v>
                </c:pt>
                <c:pt idx="22">
                  <c:v>0.61026392946998997</c:v>
                </c:pt>
                <c:pt idx="23">
                  <c:v>-0.118921966138041</c:v>
                </c:pt>
                <c:pt idx="24">
                  <c:v>-0.52100429109755997</c:v>
                </c:pt>
                <c:pt idx="25">
                  <c:v>-0.26260958077298802</c:v>
                </c:pt>
                <c:pt idx="26">
                  <c:v>0.13929614247203401</c:v>
                </c:pt>
                <c:pt idx="27">
                  <c:v>-0.50574412301400695</c:v>
                </c:pt>
                <c:pt idx="28">
                  <c:v>0.93611469859826701</c:v>
                </c:pt>
                <c:pt idx="29">
                  <c:v>1.3268010895346201</c:v>
                </c:pt>
                <c:pt idx="30">
                  <c:v>-1.22310255987889</c:v>
                </c:pt>
                <c:pt idx="31">
                  <c:v>0.23810870107601201</c:v>
                </c:pt>
                <c:pt idx="32">
                  <c:v>2.0926599889064601</c:v>
                </c:pt>
              </c:numCache>
            </c:numRef>
          </c:val>
          <c:extLst>
            <c:ext xmlns:c16="http://schemas.microsoft.com/office/drawing/2014/chart" uri="{C3380CC4-5D6E-409C-BE32-E72D297353CC}">
              <c16:uniqueId val="{00000006-51C6-42A8-877F-1CC6AEC2C27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5.5"/>
          <c:min val="-8.3000000000000007"/>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5"/>
            <c:invertIfNegative val="0"/>
            <c:bubble3D val="0"/>
            <c:extLst>
              <c:ext xmlns:c16="http://schemas.microsoft.com/office/drawing/2014/chart" uri="{C3380CC4-5D6E-409C-BE32-E72D297353CC}">
                <c16:uniqueId val="{00000001-BC1D-4CEA-94EC-423BFA44F618}"/>
              </c:ext>
            </c:extLst>
          </c:dPt>
          <c:dPt>
            <c:idx val="16"/>
            <c:invertIfNegative val="0"/>
            <c:bubble3D val="0"/>
            <c:extLst>
              <c:ext xmlns:c16="http://schemas.microsoft.com/office/drawing/2014/chart" uri="{C3380CC4-5D6E-409C-BE32-E72D297353CC}">
                <c16:uniqueId val="{00000002-BC1D-4CEA-94EC-423BFA44F618}"/>
              </c:ext>
            </c:extLst>
          </c:dPt>
          <c:dPt>
            <c:idx val="17"/>
            <c:invertIfNegative val="0"/>
            <c:bubble3D val="0"/>
            <c:spPr>
              <a:solidFill>
                <a:srgbClr val="C00000"/>
              </a:solidFill>
              <a:ln>
                <a:noFill/>
              </a:ln>
              <a:effectLst/>
            </c:spPr>
            <c:extLst>
              <c:ext xmlns:c16="http://schemas.microsoft.com/office/drawing/2014/chart" uri="{C3380CC4-5D6E-409C-BE32-E72D297353CC}">
                <c16:uniqueId val="{0000000A-665D-4B7A-8B84-F152D63B8BCF}"/>
              </c:ext>
            </c:extLst>
          </c:dPt>
          <c:dPt>
            <c:idx val="18"/>
            <c:invertIfNegative val="0"/>
            <c:bubble3D val="0"/>
            <c:extLst>
              <c:ext xmlns:c16="http://schemas.microsoft.com/office/drawing/2014/chart" uri="{C3380CC4-5D6E-409C-BE32-E72D297353CC}">
                <c16:uniqueId val="{0000000B-3AFF-4037-BFBD-B20BEAF03BB1}"/>
              </c:ext>
            </c:extLst>
          </c:dPt>
          <c:dPt>
            <c:idx val="19"/>
            <c:invertIfNegative val="0"/>
            <c:bubble3D val="0"/>
            <c:extLst>
              <c:ext xmlns:c16="http://schemas.microsoft.com/office/drawing/2014/chart" uri="{C3380CC4-5D6E-409C-BE32-E72D297353CC}">
                <c16:uniqueId val="{00000003-BC1D-4CEA-94EC-423BFA44F618}"/>
              </c:ext>
            </c:extLst>
          </c:dPt>
          <c:dPt>
            <c:idx val="20"/>
            <c:invertIfNegative val="0"/>
            <c:bubble3D val="0"/>
            <c:extLst>
              <c:ext xmlns:c16="http://schemas.microsoft.com/office/drawing/2014/chart" uri="{C3380CC4-5D6E-409C-BE32-E72D297353CC}">
                <c16:uniqueId val="{00000009-279B-4CB1-AE4F-452944C5CB79}"/>
              </c:ext>
            </c:extLst>
          </c:dPt>
          <c:dPt>
            <c:idx val="21"/>
            <c:invertIfNegative val="0"/>
            <c:bubble3D val="0"/>
            <c:spPr>
              <a:solidFill>
                <a:srgbClr val="FFC000"/>
              </a:solidFill>
              <a:ln>
                <a:noFill/>
              </a:ln>
              <a:effectLst/>
            </c:spPr>
            <c:extLst>
              <c:ext xmlns:c16="http://schemas.microsoft.com/office/drawing/2014/chart" uri="{C3380CC4-5D6E-409C-BE32-E72D297353CC}">
                <c16:uniqueId val="{00000008-D3B2-4B71-996C-7DB58DC68F29}"/>
              </c:ext>
            </c:extLst>
          </c:dPt>
          <c:dPt>
            <c:idx val="22"/>
            <c:invertIfNegative val="0"/>
            <c:bubble3D val="0"/>
            <c:extLst>
              <c:ext xmlns:c16="http://schemas.microsoft.com/office/drawing/2014/chart" uri="{C3380CC4-5D6E-409C-BE32-E72D297353CC}">
                <c16:uniqueId val="{00000005-BC1D-4CEA-94EC-423BFA44F618}"/>
              </c:ext>
            </c:extLst>
          </c:dPt>
          <c:dPt>
            <c:idx val="23"/>
            <c:invertIfNegative val="0"/>
            <c:bubble3D val="0"/>
            <c:extLst>
              <c:ext xmlns:c16="http://schemas.microsoft.com/office/drawing/2014/chart" uri="{C3380CC4-5D6E-409C-BE32-E72D297353CC}">
                <c16:uniqueId val="{00000007-D3B2-4B71-996C-7DB58DC68F29}"/>
              </c:ext>
            </c:extLst>
          </c:dPt>
          <c:dPt>
            <c:idx val="24"/>
            <c:invertIfNegative val="0"/>
            <c:bubble3D val="0"/>
            <c:extLst>
              <c:ext xmlns:c16="http://schemas.microsoft.com/office/drawing/2014/chart" uri="{C3380CC4-5D6E-409C-BE32-E72D297353CC}">
                <c16:uniqueId val="{00000008-279B-4CB1-AE4F-452944C5CB79}"/>
              </c:ext>
            </c:extLst>
          </c:dPt>
          <c:dLbls>
            <c:dLbl>
              <c:idx val="0"/>
              <c:layout>
                <c:manualLayout>
                  <c:x val="-1.702184693740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2-4B71-996C-7DB58DC68F29}"/>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'F73-74'!$A$7:$A$39</c:f>
              <c:strCache>
                <c:ptCount val="33"/>
                <c:pt idx="0">
                  <c:v>Morelos</c:v>
                </c:pt>
                <c:pt idx="1">
                  <c:v>Veracruz</c:v>
                </c:pt>
                <c:pt idx="2">
                  <c:v>Guerrero</c:v>
                </c:pt>
                <c:pt idx="3">
                  <c:v>San Luis Potosí</c:v>
                </c:pt>
                <c:pt idx="4">
                  <c:v>Ciudad de México</c:v>
                </c:pt>
                <c:pt idx="5">
                  <c:v>Aguascalientes</c:v>
                </c:pt>
                <c:pt idx="6">
                  <c:v>Puebla</c:v>
                </c:pt>
                <c:pt idx="7">
                  <c:v>Michoacán</c:v>
                </c:pt>
                <c:pt idx="8">
                  <c:v>Baja California Sur</c:v>
                </c:pt>
                <c:pt idx="9">
                  <c:v>Colima</c:v>
                </c:pt>
                <c:pt idx="10">
                  <c:v>Nayarit</c:v>
                </c:pt>
                <c:pt idx="11">
                  <c:v>Estado de México</c:v>
                </c:pt>
                <c:pt idx="12">
                  <c:v>Zacatecas</c:v>
                </c:pt>
                <c:pt idx="13">
                  <c:v>Oaxaca</c:v>
                </c:pt>
                <c:pt idx="14">
                  <c:v>Yucatán</c:v>
                </c:pt>
                <c:pt idx="15">
                  <c:v>Querétaro</c:v>
                </c:pt>
                <c:pt idx="16">
                  <c:v>Tamaulipas</c:v>
                </c:pt>
                <c:pt idx="17">
                  <c:v>Nacional</c:v>
                </c:pt>
                <c:pt idx="18">
                  <c:v>Tlaxcala</c:v>
                </c:pt>
                <c:pt idx="19">
                  <c:v>Durango</c:v>
                </c:pt>
                <c:pt idx="20">
                  <c:v>Nuevo León</c:v>
                </c:pt>
                <c:pt idx="21">
                  <c:v>Jalisco</c:v>
                </c:pt>
                <c:pt idx="22">
                  <c:v>Coahuila</c:v>
                </c:pt>
                <c:pt idx="23">
                  <c:v>Sonora</c:v>
                </c:pt>
                <c:pt idx="24">
                  <c:v>Chiapas</c:v>
                </c:pt>
                <c:pt idx="25">
                  <c:v>Hidalgo</c:v>
                </c:pt>
                <c:pt idx="26">
                  <c:v>Guanajuato</c:v>
                </c:pt>
                <c:pt idx="27">
                  <c:v>Campeche</c:v>
                </c:pt>
                <c:pt idx="28">
                  <c:v>Chihuahua</c:v>
                </c:pt>
                <c:pt idx="29">
                  <c:v>Tabasco</c:v>
                </c:pt>
                <c:pt idx="30">
                  <c:v>Sinaloa</c:v>
                </c:pt>
                <c:pt idx="31">
                  <c:v>Baja California</c:v>
                </c:pt>
                <c:pt idx="32">
                  <c:v>Quintana Roo</c:v>
                </c:pt>
              </c:strCache>
            </c:strRef>
          </c:cat>
          <c:val>
            <c:numRef>
              <c:f>'F73-74'!$D$7:$D$39</c:f>
              <c:numCache>
                <c:formatCode>0.00</c:formatCode>
                <c:ptCount val="33"/>
                <c:pt idx="0">
                  <c:v>1.76015602955701</c:v>
                </c:pt>
                <c:pt idx="1">
                  <c:v>2.4011609022556599</c:v>
                </c:pt>
                <c:pt idx="2">
                  <c:v>2.4683004321238</c:v>
                </c:pt>
                <c:pt idx="3">
                  <c:v>2.7641501992229802</c:v>
                </c:pt>
                <c:pt idx="4">
                  <c:v>3.0092529807232999</c:v>
                </c:pt>
                <c:pt idx="5">
                  <c:v>3.0311680677914001</c:v>
                </c:pt>
                <c:pt idx="6">
                  <c:v>3.0343211272791</c:v>
                </c:pt>
                <c:pt idx="7">
                  <c:v>3.25893342407926</c:v>
                </c:pt>
                <c:pt idx="8">
                  <c:v>3.2665409837550099</c:v>
                </c:pt>
                <c:pt idx="9">
                  <c:v>3.3943305786431601</c:v>
                </c:pt>
                <c:pt idx="10">
                  <c:v>3.6963541365154602</c:v>
                </c:pt>
                <c:pt idx="11">
                  <c:v>3.7386739081599401</c:v>
                </c:pt>
                <c:pt idx="12">
                  <c:v>3.8560606267868498</c:v>
                </c:pt>
                <c:pt idx="13">
                  <c:v>3.8646285343588902</c:v>
                </c:pt>
                <c:pt idx="14">
                  <c:v>3.8723155594402798</c:v>
                </c:pt>
                <c:pt idx="15">
                  <c:v>3.9072676810866001</c:v>
                </c:pt>
                <c:pt idx="16">
                  <c:v>3.99718260124442</c:v>
                </c:pt>
                <c:pt idx="17">
                  <c:v>4.0542452347083602</c:v>
                </c:pt>
                <c:pt idx="18">
                  <c:v>4.1541374068393599</c:v>
                </c:pt>
                <c:pt idx="19">
                  <c:v>4.3551914081322503</c:v>
                </c:pt>
                <c:pt idx="20">
                  <c:v>4.3996126112345397</c:v>
                </c:pt>
                <c:pt idx="21">
                  <c:v>4.4293295539841004</c:v>
                </c:pt>
                <c:pt idx="22">
                  <c:v>4.7561910403123502</c:v>
                </c:pt>
                <c:pt idx="23">
                  <c:v>5.0081083049777098</c:v>
                </c:pt>
                <c:pt idx="24">
                  <c:v>5.0181640574606901</c:v>
                </c:pt>
                <c:pt idx="25">
                  <c:v>5.0887826620954897</c:v>
                </c:pt>
                <c:pt idx="26">
                  <c:v>5.1191408585048404</c:v>
                </c:pt>
                <c:pt idx="27">
                  <c:v>5.4155785853947398</c:v>
                </c:pt>
                <c:pt idx="28">
                  <c:v>5.6221785897799998</c:v>
                </c:pt>
                <c:pt idx="29">
                  <c:v>5.6399550437435897</c:v>
                </c:pt>
                <c:pt idx="30">
                  <c:v>5.8323878755391201</c:v>
                </c:pt>
                <c:pt idx="31">
                  <c:v>6.4011294248168102</c:v>
                </c:pt>
                <c:pt idx="32">
                  <c:v>6.8115042782071598</c:v>
                </c:pt>
              </c:numCache>
            </c:numRef>
          </c:val>
          <c:extLst>
            <c:ext xmlns:c16="http://schemas.microsoft.com/office/drawing/2014/chart" uri="{C3380CC4-5D6E-409C-BE32-E72D297353CC}">
              <c16:uniqueId val="{00000006-BC1D-4CEA-94EC-423BFA44F61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9"/>
          <c:min val="0"/>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strRef>
              <c:f>'F75-76'!$J$6</c:f>
              <c:strCache>
                <c:ptCount val="1"/>
                <c:pt idx="0">
                  <c:v>Jalisco hombres</c:v>
                </c:pt>
              </c:strCache>
            </c:strRef>
          </c:tx>
          <c:spPr>
            <a:ln w="19050" cap="rnd">
              <a:solidFill>
                <a:srgbClr val="95682B"/>
              </a:solidFill>
              <a:round/>
            </a:ln>
            <a:effectLst/>
          </c:spPr>
          <c:marker>
            <c:symbol val="none"/>
          </c:marker>
          <c:dLbls>
            <c:dLbl>
              <c:idx val="279"/>
              <c:layout>
                <c:manualLayout>
                  <c:x val="-8.7627848110415837E-2"/>
                  <c:y val="-4.3655663377023368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354-4AE3-8854-61210A6C12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'F75-76'!$A$7:$A$286</c:f>
              <c:numCache>
                <c:formatCode>mm/dd/yyyy</c:formatCode>
                <c:ptCount val="280"/>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numCache>
            </c:numRef>
          </c:cat>
          <c:val>
            <c:numRef>
              <c:f>'F75-76'!$J$7:$J$286</c:f>
              <c:numCache>
                <c:formatCode>0.0</c:formatCode>
                <c:ptCount val="280"/>
                <c:pt idx="0">
                  <c:v>332.26981571368799</c:v>
                </c:pt>
                <c:pt idx="1">
                  <c:v>353.98476455485002</c:v>
                </c:pt>
                <c:pt idx="2">
                  <c:v>353.27992262161598</c:v>
                </c:pt>
                <c:pt idx="3">
                  <c:v>354.23342440211297</c:v>
                </c:pt>
                <c:pt idx="4">
                  <c:v>358.50317298338598</c:v>
                </c:pt>
                <c:pt idx="5">
                  <c:v>363.05568592569898</c:v>
                </c:pt>
                <c:pt idx="6">
                  <c:v>367.29791688947199</c:v>
                </c:pt>
                <c:pt idx="7">
                  <c:v>364.76544922526602</c:v>
                </c:pt>
                <c:pt idx="8">
                  <c:v>363.12929076258899</c:v>
                </c:pt>
                <c:pt idx="9">
                  <c:v>362.70567091259898</c:v>
                </c:pt>
                <c:pt idx="10">
                  <c:v>365.83376786570199</c:v>
                </c:pt>
                <c:pt idx="11">
                  <c:v>362.24876505637798</c:v>
                </c:pt>
                <c:pt idx="12">
                  <c:v>365.49175003573799</c:v>
                </c:pt>
                <c:pt idx="13">
                  <c:v>386.47154963917399</c:v>
                </c:pt>
                <c:pt idx="14">
                  <c:v>379.93027155815201</c:v>
                </c:pt>
                <c:pt idx="15">
                  <c:v>380.74465530917797</c:v>
                </c:pt>
                <c:pt idx="16">
                  <c:v>385.24041351474301</c:v>
                </c:pt>
                <c:pt idx="17">
                  <c:v>384.64543042128702</c:v>
                </c:pt>
                <c:pt idx="18">
                  <c:v>391.93676856551201</c:v>
                </c:pt>
                <c:pt idx="19">
                  <c:v>388.31263008285299</c:v>
                </c:pt>
                <c:pt idx="20">
                  <c:v>387.78963196528201</c:v>
                </c:pt>
                <c:pt idx="21">
                  <c:v>385.08695103496001</c:v>
                </c:pt>
                <c:pt idx="22">
                  <c:v>383.76375699063999</c:v>
                </c:pt>
                <c:pt idx="23">
                  <c:v>383.90402528113901</c:v>
                </c:pt>
                <c:pt idx="24">
                  <c:v>384.824111825849</c:v>
                </c:pt>
                <c:pt idx="25">
                  <c:v>401.83618702191598</c:v>
                </c:pt>
                <c:pt idx="26">
                  <c:v>400.50457471470497</c:v>
                </c:pt>
                <c:pt idx="27">
                  <c:v>393.921192669486</c:v>
                </c:pt>
                <c:pt idx="28">
                  <c:v>391.20666518504902</c:v>
                </c:pt>
                <c:pt idx="29">
                  <c:v>398.86471753101</c:v>
                </c:pt>
                <c:pt idx="30">
                  <c:v>397.276636443516</c:v>
                </c:pt>
                <c:pt idx="31">
                  <c:v>400.121358799608</c:v>
                </c:pt>
                <c:pt idx="32">
                  <c:v>398.35937511972202</c:v>
                </c:pt>
                <c:pt idx="33">
                  <c:v>394.09180242839102</c:v>
                </c:pt>
                <c:pt idx="34">
                  <c:v>390.53364759719301</c:v>
                </c:pt>
                <c:pt idx="35">
                  <c:v>391.05291394857602</c:v>
                </c:pt>
                <c:pt idx="36">
                  <c:v>391.14021659809299</c:v>
                </c:pt>
                <c:pt idx="37">
                  <c:v>405.18059461772299</c:v>
                </c:pt>
                <c:pt idx="38">
                  <c:v>403.79508967627902</c:v>
                </c:pt>
                <c:pt idx="39">
                  <c:v>400.049923876837</c:v>
                </c:pt>
                <c:pt idx="40">
                  <c:v>400.17490536901499</c:v>
                </c:pt>
                <c:pt idx="41">
                  <c:v>411.421411449483</c:v>
                </c:pt>
                <c:pt idx="42">
                  <c:v>418.027528931218</c:v>
                </c:pt>
                <c:pt idx="43">
                  <c:v>422.00674700297901</c:v>
                </c:pt>
                <c:pt idx="44">
                  <c:v>420.67353809122199</c:v>
                </c:pt>
                <c:pt idx="45">
                  <c:v>413.75833543038402</c:v>
                </c:pt>
                <c:pt idx="46">
                  <c:v>411.02713139750898</c:v>
                </c:pt>
                <c:pt idx="47">
                  <c:v>411.64470377985799</c:v>
                </c:pt>
                <c:pt idx="48">
                  <c:v>410.53119317887598</c:v>
                </c:pt>
                <c:pt idx="49">
                  <c:v>425.35203562171301</c:v>
                </c:pt>
                <c:pt idx="50">
                  <c:v>422.29652239850702</c:v>
                </c:pt>
                <c:pt idx="51">
                  <c:v>419.63888810715702</c:v>
                </c:pt>
                <c:pt idx="52">
                  <c:v>420.32726317271403</c:v>
                </c:pt>
                <c:pt idx="53">
                  <c:v>429.60236987980397</c:v>
                </c:pt>
                <c:pt idx="54">
                  <c:v>430.21404451540798</c:v>
                </c:pt>
                <c:pt idx="55">
                  <c:v>432.590129293617</c:v>
                </c:pt>
                <c:pt idx="56">
                  <c:v>429.80055008346102</c:v>
                </c:pt>
                <c:pt idx="57">
                  <c:v>423.78873125445199</c:v>
                </c:pt>
                <c:pt idx="58">
                  <c:v>420.02825110801803</c:v>
                </c:pt>
                <c:pt idx="59">
                  <c:v>418.57176704905902</c:v>
                </c:pt>
                <c:pt idx="60">
                  <c:v>418.47964326078602</c:v>
                </c:pt>
                <c:pt idx="61">
                  <c:v>433.28333418376701</c:v>
                </c:pt>
                <c:pt idx="62">
                  <c:v>430.61559216483602</c:v>
                </c:pt>
                <c:pt idx="63">
                  <c:v>430.977349392088</c:v>
                </c:pt>
                <c:pt idx="64">
                  <c:v>430.20984063812199</c:v>
                </c:pt>
                <c:pt idx="65">
                  <c:v>434.69796200508802</c:v>
                </c:pt>
                <c:pt idx="66">
                  <c:v>436.18604227586297</c:v>
                </c:pt>
                <c:pt idx="67">
                  <c:v>440.099713929367</c:v>
                </c:pt>
                <c:pt idx="68">
                  <c:v>439.85735200514</c:v>
                </c:pt>
                <c:pt idx="69">
                  <c:v>434.39980124259802</c:v>
                </c:pt>
                <c:pt idx="70">
                  <c:v>431.58702941204598</c:v>
                </c:pt>
                <c:pt idx="71">
                  <c:v>430.43257214767601</c:v>
                </c:pt>
                <c:pt idx="72">
                  <c:v>428.25234106046901</c:v>
                </c:pt>
                <c:pt idx="73">
                  <c:v>440.39452969851601</c:v>
                </c:pt>
                <c:pt idx="74">
                  <c:v>439.08711523791902</c:v>
                </c:pt>
                <c:pt idx="75">
                  <c:v>437.05806340804099</c:v>
                </c:pt>
                <c:pt idx="76">
                  <c:v>439.83560907978102</c:v>
                </c:pt>
                <c:pt idx="77">
                  <c:v>447.65073765532401</c:v>
                </c:pt>
                <c:pt idx="78">
                  <c:v>446.31179120244502</c:v>
                </c:pt>
                <c:pt idx="79">
                  <c:v>449.630636541576</c:v>
                </c:pt>
                <c:pt idx="80">
                  <c:v>446.29747381785302</c:v>
                </c:pt>
                <c:pt idx="81">
                  <c:v>437.61548192967803</c:v>
                </c:pt>
                <c:pt idx="82">
                  <c:v>434.21978401250198</c:v>
                </c:pt>
                <c:pt idx="83">
                  <c:v>435.06363764987998</c:v>
                </c:pt>
                <c:pt idx="84">
                  <c:v>433.50347573271301</c:v>
                </c:pt>
                <c:pt idx="85">
                  <c:v>445.069260266426</c:v>
                </c:pt>
                <c:pt idx="86">
                  <c:v>443.86933429214002</c:v>
                </c:pt>
                <c:pt idx="87">
                  <c:v>439.86975259214398</c:v>
                </c:pt>
                <c:pt idx="88">
                  <c:v>441.55256379210698</c:v>
                </c:pt>
                <c:pt idx="89">
                  <c:v>450.32189126860999</c:v>
                </c:pt>
                <c:pt idx="90">
                  <c:v>450.39255841800201</c:v>
                </c:pt>
                <c:pt idx="91">
                  <c:v>454.12389736198702</c:v>
                </c:pt>
                <c:pt idx="92">
                  <c:v>451.57457345969402</c:v>
                </c:pt>
                <c:pt idx="93">
                  <c:v>443.04609141906099</c:v>
                </c:pt>
                <c:pt idx="94">
                  <c:v>439.43022557210799</c:v>
                </c:pt>
                <c:pt idx="95">
                  <c:v>440.21653385462798</c:v>
                </c:pt>
                <c:pt idx="96">
                  <c:v>439.27241588489102</c:v>
                </c:pt>
                <c:pt idx="97">
                  <c:v>451.03737382105902</c:v>
                </c:pt>
                <c:pt idx="98">
                  <c:v>449.46547283964202</c:v>
                </c:pt>
                <c:pt idx="99">
                  <c:v>449.44003190833399</c:v>
                </c:pt>
                <c:pt idx="100">
                  <c:v>447.06140040682499</c:v>
                </c:pt>
                <c:pt idx="101">
                  <c:v>454.867728913029</c:v>
                </c:pt>
                <c:pt idx="102">
                  <c:v>452.89640867516101</c:v>
                </c:pt>
                <c:pt idx="103">
                  <c:v>453.96441764767599</c:v>
                </c:pt>
                <c:pt idx="104">
                  <c:v>450.34415735529598</c:v>
                </c:pt>
                <c:pt idx="105">
                  <c:v>444.38955001316299</c:v>
                </c:pt>
                <c:pt idx="106">
                  <c:v>440.910094392909</c:v>
                </c:pt>
                <c:pt idx="107">
                  <c:v>440.059038057321</c:v>
                </c:pt>
                <c:pt idx="108">
                  <c:v>437.21761623575998</c:v>
                </c:pt>
                <c:pt idx="109">
                  <c:v>447.39004299965001</c:v>
                </c:pt>
                <c:pt idx="110">
                  <c:v>447.584905190516</c:v>
                </c:pt>
                <c:pt idx="111">
                  <c:v>441.412002428449</c:v>
                </c:pt>
                <c:pt idx="112">
                  <c:v>441.40749257361898</c:v>
                </c:pt>
                <c:pt idx="113">
                  <c:v>448.19536609437</c:v>
                </c:pt>
                <c:pt idx="114">
                  <c:v>446.14581886805502</c:v>
                </c:pt>
                <c:pt idx="115">
                  <c:v>446.68535142150199</c:v>
                </c:pt>
                <c:pt idx="116">
                  <c:v>445.40075298216601</c:v>
                </c:pt>
                <c:pt idx="117">
                  <c:v>442.41708650508502</c:v>
                </c:pt>
                <c:pt idx="118">
                  <c:v>438.51875109072898</c:v>
                </c:pt>
                <c:pt idx="119">
                  <c:v>438.96809732091401</c:v>
                </c:pt>
                <c:pt idx="120">
                  <c:v>436.08557064648301</c:v>
                </c:pt>
                <c:pt idx="121">
                  <c:v>447.21644501473799</c:v>
                </c:pt>
                <c:pt idx="122">
                  <c:v>444.62712670229303</c:v>
                </c:pt>
                <c:pt idx="123">
                  <c:v>436.16434168474302</c:v>
                </c:pt>
                <c:pt idx="124">
                  <c:v>436.92759528809802</c:v>
                </c:pt>
                <c:pt idx="125">
                  <c:v>449.187028576925</c:v>
                </c:pt>
                <c:pt idx="126">
                  <c:v>447.26351756115201</c:v>
                </c:pt>
                <c:pt idx="127">
                  <c:v>458.77615532013903</c:v>
                </c:pt>
                <c:pt idx="128">
                  <c:v>460.71816277086498</c:v>
                </c:pt>
                <c:pt idx="129">
                  <c:v>452.76199907135202</c:v>
                </c:pt>
                <c:pt idx="130">
                  <c:v>447.13762821716699</c:v>
                </c:pt>
                <c:pt idx="131">
                  <c:v>444.892200170352</c:v>
                </c:pt>
                <c:pt idx="132">
                  <c:v>441.82524809318602</c:v>
                </c:pt>
                <c:pt idx="133">
                  <c:v>456.41053415777702</c:v>
                </c:pt>
                <c:pt idx="134">
                  <c:v>453.66849535307603</c:v>
                </c:pt>
                <c:pt idx="135">
                  <c:v>456.173880434973</c:v>
                </c:pt>
                <c:pt idx="136">
                  <c:v>457.70224580065701</c:v>
                </c:pt>
                <c:pt idx="137">
                  <c:v>459.54692432714597</c:v>
                </c:pt>
                <c:pt idx="138">
                  <c:v>459.65530781897002</c:v>
                </c:pt>
                <c:pt idx="139">
                  <c:v>463.51294554708397</c:v>
                </c:pt>
                <c:pt idx="140">
                  <c:v>460.947671239611</c:v>
                </c:pt>
                <c:pt idx="141">
                  <c:v>461.22503896795098</c:v>
                </c:pt>
                <c:pt idx="142">
                  <c:v>455.67813367082903</c:v>
                </c:pt>
                <c:pt idx="143">
                  <c:v>453.08185813047999</c:v>
                </c:pt>
                <c:pt idx="144">
                  <c:v>450.01613548846098</c:v>
                </c:pt>
                <c:pt idx="145">
                  <c:v>459.42266106719302</c:v>
                </c:pt>
                <c:pt idx="146">
                  <c:v>456.59343357202602</c:v>
                </c:pt>
                <c:pt idx="147">
                  <c:v>457.09964978013699</c:v>
                </c:pt>
                <c:pt idx="148">
                  <c:v>459.22678619946299</c:v>
                </c:pt>
                <c:pt idx="149">
                  <c:v>461.07571537513201</c:v>
                </c:pt>
                <c:pt idx="150">
                  <c:v>459.15627710477702</c:v>
                </c:pt>
                <c:pt idx="151">
                  <c:v>462.81254853606902</c:v>
                </c:pt>
                <c:pt idx="152">
                  <c:v>463.65173435843502</c:v>
                </c:pt>
                <c:pt idx="153">
                  <c:v>453.53626351741099</c:v>
                </c:pt>
                <c:pt idx="154">
                  <c:v>451.68735230109002</c:v>
                </c:pt>
                <c:pt idx="155">
                  <c:v>450.140892743873</c:v>
                </c:pt>
                <c:pt idx="156">
                  <c:v>446.43121016403398</c:v>
                </c:pt>
                <c:pt idx="157">
                  <c:v>460.71797742891198</c:v>
                </c:pt>
                <c:pt idx="158">
                  <c:v>457.64011688079302</c:v>
                </c:pt>
                <c:pt idx="159">
                  <c:v>454.60443834898399</c:v>
                </c:pt>
                <c:pt idx="160">
                  <c:v>454.194674324939</c:v>
                </c:pt>
                <c:pt idx="161">
                  <c:v>456.63880927477101</c:v>
                </c:pt>
                <c:pt idx="162">
                  <c:v>457.639800554857</c:v>
                </c:pt>
                <c:pt idx="163">
                  <c:v>458.49958710455297</c:v>
                </c:pt>
                <c:pt idx="164">
                  <c:v>457.05760802555301</c:v>
                </c:pt>
                <c:pt idx="165">
                  <c:v>454.17116087980401</c:v>
                </c:pt>
                <c:pt idx="166">
                  <c:v>447.027091388413</c:v>
                </c:pt>
                <c:pt idx="167">
                  <c:v>446.84445954772298</c:v>
                </c:pt>
                <c:pt idx="168">
                  <c:v>444.90887994805098</c:v>
                </c:pt>
                <c:pt idx="169">
                  <c:v>455.397186429111</c:v>
                </c:pt>
                <c:pt idx="170">
                  <c:v>454.21617551106999</c:v>
                </c:pt>
                <c:pt idx="171">
                  <c:v>452.88453802379098</c:v>
                </c:pt>
                <c:pt idx="172">
                  <c:v>454.83617582824797</c:v>
                </c:pt>
                <c:pt idx="173">
                  <c:v>456.41684493635802</c:v>
                </c:pt>
                <c:pt idx="174">
                  <c:v>456.76437771165899</c:v>
                </c:pt>
                <c:pt idx="175">
                  <c:v>457.67378133038397</c:v>
                </c:pt>
                <c:pt idx="176">
                  <c:v>456.72876273866598</c:v>
                </c:pt>
                <c:pt idx="177">
                  <c:v>453.91052017379099</c:v>
                </c:pt>
                <c:pt idx="178">
                  <c:v>447.01404672577797</c:v>
                </c:pt>
                <c:pt idx="179">
                  <c:v>445.12463654248103</c:v>
                </c:pt>
                <c:pt idx="180">
                  <c:v>443.20417069220298</c:v>
                </c:pt>
                <c:pt idx="181">
                  <c:v>456.78190720066198</c:v>
                </c:pt>
                <c:pt idx="182">
                  <c:v>455.76978627728801</c:v>
                </c:pt>
                <c:pt idx="183">
                  <c:v>454.97653596121</c:v>
                </c:pt>
                <c:pt idx="184">
                  <c:v>455.92250465218501</c:v>
                </c:pt>
                <c:pt idx="185">
                  <c:v>459.39173435871601</c:v>
                </c:pt>
                <c:pt idx="186">
                  <c:v>460.25910269414101</c:v>
                </c:pt>
                <c:pt idx="187">
                  <c:v>466.39912361623101</c:v>
                </c:pt>
                <c:pt idx="188">
                  <c:v>467.01794830327299</c:v>
                </c:pt>
                <c:pt idx="189">
                  <c:v>455.32580341645598</c:v>
                </c:pt>
                <c:pt idx="190">
                  <c:v>451.04458060864999</c:v>
                </c:pt>
                <c:pt idx="191">
                  <c:v>451.66457446784199</c:v>
                </c:pt>
                <c:pt idx="192">
                  <c:v>448.216898178902</c:v>
                </c:pt>
                <c:pt idx="193">
                  <c:v>460.37485396148702</c:v>
                </c:pt>
                <c:pt idx="194">
                  <c:v>459.34023192683202</c:v>
                </c:pt>
                <c:pt idx="195">
                  <c:v>461.69203873344702</c:v>
                </c:pt>
                <c:pt idx="196">
                  <c:v>461.25351073161602</c:v>
                </c:pt>
                <c:pt idx="197">
                  <c:v>467.56440831909703</c:v>
                </c:pt>
                <c:pt idx="198">
                  <c:v>468.25663161142802</c:v>
                </c:pt>
                <c:pt idx="199">
                  <c:v>469.11768582988498</c:v>
                </c:pt>
                <c:pt idx="200">
                  <c:v>468.61403556679801</c:v>
                </c:pt>
                <c:pt idx="201">
                  <c:v>460.72568297962198</c:v>
                </c:pt>
                <c:pt idx="202">
                  <c:v>454.81089841025999</c:v>
                </c:pt>
                <c:pt idx="203">
                  <c:v>455.501011804771</c:v>
                </c:pt>
                <c:pt idx="204">
                  <c:v>454.61118961034998</c:v>
                </c:pt>
                <c:pt idx="205">
                  <c:v>460.713595244347</c:v>
                </c:pt>
                <c:pt idx="206">
                  <c:v>459.06214902250002</c:v>
                </c:pt>
                <c:pt idx="207">
                  <c:v>456.46565915640502</c:v>
                </c:pt>
                <c:pt idx="208">
                  <c:v>458.17952444032898</c:v>
                </c:pt>
                <c:pt idx="209">
                  <c:v>463.53981380558503</c:v>
                </c:pt>
                <c:pt idx="210">
                  <c:v>461.33634552390998</c:v>
                </c:pt>
                <c:pt idx="211">
                  <c:v>465.02637377391397</c:v>
                </c:pt>
                <c:pt idx="212">
                  <c:v>461.07784317860597</c:v>
                </c:pt>
                <c:pt idx="213">
                  <c:v>456.98078129909902</c:v>
                </c:pt>
                <c:pt idx="214">
                  <c:v>451.77273114100598</c:v>
                </c:pt>
                <c:pt idx="215">
                  <c:v>451.05270588946502</c:v>
                </c:pt>
                <c:pt idx="216">
                  <c:v>451.37985324425</c:v>
                </c:pt>
                <c:pt idx="217">
                  <c:v>462.17181131516901</c:v>
                </c:pt>
                <c:pt idx="218">
                  <c:v>461.699450162174</c:v>
                </c:pt>
                <c:pt idx="219">
                  <c:v>464.26283168242497</c:v>
                </c:pt>
                <c:pt idx="220">
                  <c:v>466.47665260879302</c:v>
                </c:pt>
                <c:pt idx="221">
                  <c:v>469.47791250486199</c:v>
                </c:pt>
                <c:pt idx="222">
                  <c:v>467.74895325474398</c:v>
                </c:pt>
                <c:pt idx="223">
                  <c:v>471.680586376853</c:v>
                </c:pt>
                <c:pt idx="224">
                  <c:v>467.20707528957502</c:v>
                </c:pt>
                <c:pt idx="225">
                  <c:v>459.32364775013099</c:v>
                </c:pt>
                <c:pt idx="226">
                  <c:v>455.29746618690899</c:v>
                </c:pt>
                <c:pt idx="227">
                  <c:v>455.22166476056401</c:v>
                </c:pt>
                <c:pt idx="228">
                  <c:v>453.386897689769</c:v>
                </c:pt>
                <c:pt idx="229">
                  <c:v>470.619375315203</c:v>
                </c:pt>
                <c:pt idx="230">
                  <c:v>472.283792237022</c:v>
                </c:pt>
                <c:pt idx="231">
                  <c:v>472.506658355561</c:v>
                </c:pt>
                <c:pt idx="232">
                  <c:v>472.97490220320498</c:v>
                </c:pt>
                <c:pt idx="233">
                  <c:v>478.04639814787902</c:v>
                </c:pt>
                <c:pt idx="234">
                  <c:v>478.90927772776098</c:v>
                </c:pt>
                <c:pt idx="235">
                  <c:v>481.99583496484598</c:v>
                </c:pt>
                <c:pt idx="236">
                  <c:v>482.27302382559998</c:v>
                </c:pt>
                <c:pt idx="237">
                  <c:v>472.11756152469701</c:v>
                </c:pt>
                <c:pt idx="238">
                  <c:v>467.54368620996502</c:v>
                </c:pt>
                <c:pt idx="239">
                  <c:v>469.969113018055</c:v>
                </c:pt>
                <c:pt idx="240">
                  <c:v>470.244982725093</c:v>
                </c:pt>
                <c:pt idx="241">
                  <c:v>487.78339812300999</c:v>
                </c:pt>
                <c:pt idx="242">
                  <c:v>486.559104491575</c:v>
                </c:pt>
                <c:pt idx="243">
                  <c:v>494.29007918530903</c:v>
                </c:pt>
                <c:pt idx="244">
                  <c:v>503.35820698784897</c:v>
                </c:pt>
                <c:pt idx="245">
                  <c:v>500.36420621314602</c:v>
                </c:pt>
                <c:pt idx="246">
                  <c:v>498.90365935002802</c:v>
                </c:pt>
                <c:pt idx="247">
                  <c:v>500.22526320688002</c:v>
                </c:pt>
                <c:pt idx="248">
                  <c:v>496.69249816904198</c:v>
                </c:pt>
                <c:pt idx="249">
                  <c:v>488.89567872800899</c:v>
                </c:pt>
                <c:pt idx="250">
                  <c:v>484.26497986651202</c:v>
                </c:pt>
                <c:pt idx="251">
                  <c:v>490.61119579995602</c:v>
                </c:pt>
                <c:pt idx="252">
                  <c:v>491.59130702565199</c:v>
                </c:pt>
                <c:pt idx="253">
                  <c:v>508.30208120860198</c:v>
                </c:pt>
                <c:pt idx="254">
                  <c:v>505.70960038590903</c:v>
                </c:pt>
                <c:pt idx="255">
                  <c:v>506.18956860781202</c:v>
                </c:pt>
                <c:pt idx="256">
                  <c:v>504.67554149211202</c:v>
                </c:pt>
                <c:pt idx="257">
                  <c:v>505.08649907933699</c:v>
                </c:pt>
                <c:pt idx="258">
                  <c:v>502.00055831814399</c:v>
                </c:pt>
                <c:pt idx="259">
                  <c:v>505.57361534807598</c:v>
                </c:pt>
                <c:pt idx="260">
                  <c:v>504.35113802579502</c:v>
                </c:pt>
                <c:pt idx="261">
                  <c:v>499.62602708527902</c:v>
                </c:pt>
                <c:pt idx="262">
                  <c:v>495.26439213921702</c:v>
                </c:pt>
                <c:pt idx="263">
                  <c:v>495.34840902091003</c:v>
                </c:pt>
                <c:pt idx="264">
                  <c:v>497.038398574692</c:v>
                </c:pt>
                <c:pt idx="265">
                  <c:v>522.53437348519503</c:v>
                </c:pt>
                <c:pt idx="266">
                  <c:v>522.68062816752297</c:v>
                </c:pt>
                <c:pt idx="267">
                  <c:v>521.09314666400303</c:v>
                </c:pt>
                <c:pt idx="268">
                  <c:v>520.70188843546396</c:v>
                </c:pt>
                <c:pt idx="269">
                  <c:v>526.26738303779496</c:v>
                </c:pt>
                <c:pt idx="270">
                  <c:v>522.07080257939799</c:v>
                </c:pt>
                <c:pt idx="271">
                  <c:v>525.99098236652901</c:v>
                </c:pt>
                <c:pt idx="272">
                  <c:v>521.39396888605302</c:v>
                </c:pt>
                <c:pt idx="273">
                  <c:v>516.860261296771</c:v>
                </c:pt>
                <c:pt idx="274">
                  <c:v>512.47580901369804</c:v>
                </c:pt>
                <c:pt idx="275">
                  <c:v>513.89430288022697</c:v>
                </c:pt>
                <c:pt idx="276">
                  <c:v>515.06648270845506</c:v>
                </c:pt>
                <c:pt idx="277">
                  <c:v>540.42234803983195</c:v>
                </c:pt>
                <c:pt idx="278">
                  <c:v>541.276056026741</c:v>
                </c:pt>
                <c:pt idx="279">
                  <c:v>542.85</c:v>
                </c:pt>
              </c:numCache>
            </c:numRef>
          </c:val>
          <c:smooth val="0"/>
          <c:extLst>
            <c:ext xmlns:c16="http://schemas.microsoft.com/office/drawing/2014/chart" uri="{C3380CC4-5D6E-409C-BE32-E72D297353CC}">
              <c16:uniqueId val="{00000001-D340-4217-91A8-54E6067BC83C}"/>
            </c:ext>
          </c:extLst>
        </c:ser>
        <c:ser>
          <c:idx val="1"/>
          <c:order val="1"/>
          <c:tx>
            <c:strRef>
              <c:f>'F75-76'!$K$6</c:f>
              <c:strCache>
                <c:ptCount val="1"/>
                <c:pt idx="0">
                  <c:v>Jalisco mujeres</c:v>
                </c:pt>
              </c:strCache>
            </c:strRef>
          </c:tx>
          <c:spPr>
            <a:ln w="19050" cap="rnd">
              <a:solidFill>
                <a:srgbClr val="FFC000"/>
              </a:solidFill>
              <a:round/>
            </a:ln>
            <a:effectLst/>
          </c:spPr>
          <c:marker>
            <c:symbol val="none"/>
          </c:marker>
          <c:dLbls>
            <c:dLbl>
              <c:idx val="279"/>
              <c:layout>
                <c:manualLayout>
                  <c:x val="-1.251826401577367E-2"/>
                  <c:y val="0.2401061485736285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354-4AE3-8854-61210A6C12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'F75-76'!$A$7:$A$286</c:f>
              <c:numCache>
                <c:formatCode>mm/dd/yyyy</c:formatCode>
                <c:ptCount val="280"/>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numCache>
            </c:numRef>
          </c:cat>
          <c:val>
            <c:numRef>
              <c:f>'F75-76'!$K$7:$K$286</c:f>
              <c:numCache>
                <c:formatCode>0.0</c:formatCode>
                <c:ptCount val="280"/>
                <c:pt idx="0">
                  <c:v>261.35045204950598</c:v>
                </c:pt>
                <c:pt idx="1">
                  <c:v>271.06066165380298</c:v>
                </c:pt>
                <c:pt idx="2">
                  <c:v>280.799900013686</c:v>
                </c:pt>
                <c:pt idx="3">
                  <c:v>278.57574485821402</c:v>
                </c:pt>
                <c:pt idx="4">
                  <c:v>280.16462807443799</c:v>
                </c:pt>
                <c:pt idx="5">
                  <c:v>283.66951833991698</c:v>
                </c:pt>
                <c:pt idx="6">
                  <c:v>285.77170453858002</c:v>
                </c:pt>
                <c:pt idx="7">
                  <c:v>296.15605520766599</c:v>
                </c:pt>
                <c:pt idx="8">
                  <c:v>295.33453063610898</c:v>
                </c:pt>
                <c:pt idx="9">
                  <c:v>294.91149323544101</c:v>
                </c:pt>
                <c:pt idx="10">
                  <c:v>298.58451502592499</c:v>
                </c:pt>
                <c:pt idx="11">
                  <c:v>295.94574279598498</c:v>
                </c:pt>
                <c:pt idx="12">
                  <c:v>297.74607879947399</c:v>
                </c:pt>
                <c:pt idx="13">
                  <c:v>307.62839326018002</c:v>
                </c:pt>
                <c:pt idx="14">
                  <c:v>312.513476417064</c:v>
                </c:pt>
                <c:pt idx="15">
                  <c:v>310.72989989096499</c:v>
                </c:pt>
                <c:pt idx="16">
                  <c:v>314.03421978675999</c:v>
                </c:pt>
                <c:pt idx="17">
                  <c:v>312.115124745971</c:v>
                </c:pt>
                <c:pt idx="18">
                  <c:v>315.54319599679297</c:v>
                </c:pt>
                <c:pt idx="19">
                  <c:v>316.73053705077899</c:v>
                </c:pt>
                <c:pt idx="20">
                  <c:v>317.87438857844597</c:v>
                </c:pt>
                <c:pt idx="21">
                  <c:v>316.047867435981</c:v>
                </c:pt>
                <c:pt idx="22">
                  <c:v>317.23583538938198</c:v>
                </c:pt>
                <c:pt idx="23">
                  <c:v>318.05913170204298</c:v>
                </c:pt>
                <c:pt idx="24">
                  <c:v>320.19036042505297</c:v>
                </c:pt>
                <c:pt idx="25">
                  <c:v>328.41046732944199</c:v>
                </c:pt>
                <c:pt idx="26">
                  <c:v>328.21789069763201</c:v>
                </c:pt>
                <c:pt idx="27">
                  <c:v>329.10888959815702</c:v>
                </c:pt>
                <c:pt idx="28">
                  <c:v>327.570647380433</c:v>
                </c:pt>
                <c:pt idx="29">
                  <c:v>331.61876315378902</c:v>
                </c:pt>
                <c:pt idx="30">
                  <c:v>329.73687987014398</c:v>
                </c:pt>
                <c:pt idx="31">
                  <c:v>332.750201587954</c:v>
                </c:pt>
                <c:pt idx="32">
                  <c:v>332.13040429328601</c:v>
                </c:pt>
                <c:pt idx="33">
                  <c:v>329.01803951420101</c:v>
                </c:pt>
                <c:pt idx="34">
                  <c:v>326.69641673996</c:v>
                </c:pt>
                <c:pt idx="35">
                  <c:v>327.75202474195601</c:v>
                </c:pt>
                <c:pt idx="36">
                  <c:v>328.59535221134001</c:v>
                </c:pt>
                <c:pt idx="37">
                  <c:v>337.058827585144</c:v>
                </c:pt>
                <c:pt idx="38">
                  <c:v>337.08195034169302</c:v>
                </c:pt>
                <c:pt idx="39">
                  <c:v>336.84536371115001</c:v>
                </c:pt>
                <c:pt idx="40">
                  <c:v>337.78995362475899</c:v>
                </c:pt>
                <c:pt idx="41">
                  <c:v>345.07310258999303</c:v>
                </c:pt>
                <c:pt idx="42">
                  <c:v>351.75777272304799</c:v>
                </c:pt>
                <c:pt idx="43">
                  <c:v>352.15129346913801</c:v>
                </c:pt>
                <c:pt idx="44">
                  <c:v>350.83756286993099</c:v>
                </c:pt>
                <c:pt idx="45">
                  <c:v>347.63139163066</c:v>
                </c:pt>
                <c:pt idx="46">
                  <c:v>344.86030089805899</c:v>
                </c:pt>
                <c:pt idx="47">
                  <c:v>344.99901682634902</c:v>
                </c:pt>
                <c:pt idx="48">
                  <c:v>346.46386749997902</c:v>
                </c:pt>
                <c:pt idx="49">
                  <c:v>354.70556969882898</c:v>
                </c:pt>
                <c:pt idx="50">
                  <c:v>352.779489884464</c:v>
                </c:pt>
                <c:pt idx="51">
                  <c:v>354.62120048183698</c:v>
                </c:pt>
                <c:pt idx="52">
                  <c:v>355.84019403001298</c:v>
                </c:pt>
                <c:pt idx="53">
                  <c:v>360.86690382379197</c:v>
                </c:pt>
                <c:pt idx="54">
                  <c:v>360.22107297976402</c:v>
                </c:pt>
                <c:pt idx="55">
                  <c:v>360.89337323517901</c:v>
                </c:pt>
                <c:pt idx="56">
                  <c:v>359.31181394698098</c:v>
                </c:pt>
                <c:pt idx="57">
                  <c:v>355.82747593299302</c:v>
                </c:pt>
                <c:pt idx="58">
                  <c:v>352.55669310221703</c:v>
                </c:pt>
                <c:pt idx="59">
                  <c:v>351.91360636085602</c:v>
                </c:pt>
                <c:pt idx="60">
                  <c:v>352.729566187557</c:v>
                </c:pt>
                <c:pt idx="61">
                  <c:v>361.54651627693102</c:v>
                </c:pt>
                <c:pt idx="62">
                  <c:v>360.41177607395298</c:v>
                </c:pt>
                <c:pt idx="63">
                  <c:v>364.82439080947302</c:v>
                </c:pt>
                <c:pt idx="64">
                  <c:v>364.20456602954101</c:v>
                </c:pt>
                <c:pt idx="65">
                  <c:v>365.55833234186298</c:v>
                </c:pt>
                <c:pt idx="66">
                  <c:v>367.416890120586</c:v>
                </c:pt>
                <c:pt idx="67">
                  <c:v>368.55223015187602</c:v>
                </c:pt>
                <c:pt idx="68">
                  <c:v>369.09069827805598</c:v>
                </c:pt>
                <c:pt idx="69">
                  <c:v>366.42674219531801</c:v>
                </c:pt>
                <c:pt idx="70">
                  <c:v>363.58605094619298</c:v>
                </c:pt>
                <c:pt idx="71">
                  <c:v>363.66792631843401</c:v>
                </c:pt>
                <c:pt idx="72">
                  <c:v>362.96074664293002</c:v>
                </c:pt>
                <c:pt idx="73">
                  <c:v>369.06451327101399</c:v>
                </c:pt>
                <c:pt idx="74">
                  <c:v>368.54296217315101</c:v>
                </c:pt>
                <c:pt idx="75">
                  <c:v>371.14443435578403</c:v>
                </c:pt>
                <c:pt idx="76">
                  <c:v>372.94262508016601</c:v>
                </c:pt>
                <c:pt idx="77">
                  <c:v>375.03410043366301</c:v>
                </c:pt>
                <c:pt idx="78">
                  <c:v>374.731687504543</c:v>
                </c:pt>
                <c:pt idx="79">
                  <c:v>377.000593824492</c:v>
                </c:pt>
                <c:pt idx="80">
                  <c:v>375.25454543359302</c:v>
                </c:pt>
                <c:pt idx="81">
                  <c:v>369.69493048823301</c:v>
                </c:pt>
                <c:pt idx="82">
                  <c:v>366.73982234654699</c:v>
                </c:pt>
                <c:pt idx="83">
                  <c:v>367.52393175773199</c:v>
                </c:pt>
                <c:pt idx="84">
                  <c:v>368.17486237352199</c:v>
                </c:pt>
                <c:pt idx="85">
                  <c:v>375.55329249214998</c:v>
                </c:pt>
                <c:pt idx="86">
                  <c:v>374.75030306305302</c:v>
                </c:pt>
                <c:pt idx="87">
                  <c:v>374.81273843957899</c:v>
                </c:pt>
                <c:pt idx="88">
                  <c:v>376.86238480864398</c:v>
                </c:pt>
                <c:pt idx="89">
                  <c:v>379.42335621667797</c:v>
                </c:pt>
                <c:pt idx="90">
                  <c:v>379.94555095331702</c:v>
                </c:pt>
                <c:pt idx="91">
                  <c:v>383.93429368917998</c:v>
                </c:pt>
                <c:pt idx="92">
                  <c:v>382.19475614581899</c:v>
                </c:pt>
                <c:pt idx="93">
                  <c:v>375.94400385744501</c:v>
                </c:pt>
                <c:pt idx="94">
                  <c:v>373.26720618837999</c:v>
                </c:pt>
                <c:pt idx="95">
                  <c:v>373.94226367590198</c:v>
                </c:pt>
                <c:pt idx="96">
                  <c:v>373.82366808320597</c:v>
                </c:pt>
                <c:pt idx="97">
                  <c:v>382.23639450572898</c:v>
                </c:pt>
                <c:pt idx="98">
                  <c:v>381.35811429944198</c:v>
                </c:pt>
                <c:pt idx="99">
                  <c:v>382.62007822233898</c:v>
                </c:pt>
                <c:pt idx="100">
                  <c:v>381.44091274674599</c:v>
                </c:pt>
                <c:pt idx="101">
                  <c:v>383.73758870978799</c:v>
                </c:pt>
                <c:pt idx="102">
                  <c:v>382.968568699049</c:v>
                </c:pt>
                <c:pt idx="103">
                  <c:v>383.92397336379997</c:v>
                </c:pt>
                <c:pt idx="104">
                  <c:v>382.23596299777398</c:v>
                </c:pt>
                <c:pt idx="105">
                  <c:v>377.10327693375302</c:v>
                </c:pt>
                <c:pt idx="106">
                  <c:v>374.23017854283398</c:v>
                </c:pt>
                <c:pt idx="107">
                  <c:v>373.8486969489</c:v>
                </c:pt>
                <c:pt idx="108">
                  <c:v>373.14869018510899</c:v>
                </c:pt>
                <c:pt idx="109">
                  <c:v>378.99591173085298</c:v>
                </c:pt>
                <c:pt idx="110">
                  <c:v>379.59965936152003</c:v>
                </c:pt>
                <c:pt idx="111">
                  <c:v>377.72177042038902</c:v>
                </c:pt>
                <c:pt idx="112">
                  <c:v>376.788096459504</c:v>
                </c:pt>
                <c:pt idx="113">
                  <c:v>380.67464438456102</c:v>
                </c:pt>
                <c:pt idx="114">
                  <c:v>380.15787575668202</c:v>
                </c:pt>
                <c:pt idx="115">
                  <c:v>381.02262300725602</c:v>
                </c:pt>
                <c:pt idx="116">
                  <c:v>380.13136880522001</c:v>
                </c:pt>
                <c:pt idx="117">
                  <c:v>378.052997699196</c:v>
                </c:pt>
                <c:pt idx="118">
                  <c:v>374.36685408305601</c:v>
                </c:pt>
                <c:pt idx="119">
                  <c:v>376.13519755708103</c:v>
                </c:pt>
                <c:pt idx="120">
                  <c:v>374.76383235063702</c:v>
                </c:pt>
                <c:pt idx="121">
                  <c:v>381.24529484795499</c:v>
                </c:pt>
                <c:pt idx="122">
                  <c:v>379.65114716402502</c:v>
                </c:pt>
                <c:pt idx="123">
                  <c:v>375.69951806178</c:v>
                </c:pt>
                <c:pt idx="124">
                  <c:v>377.42622400839099</c:v>
                </c:pt>
                <c:pt idx="125">
                  <c:v>384.44046104488899</c:v>
                </c:pt>
                <c:pt idx="126">
                  <c:v>383.97866735832599</c:v>
                </c:pt>
                <c:pt idx="127">
                  <c:v>405.13490646133403</c:v>
                </c:pt>
                <c:pt idx="128">
                  <c:v>424.46533321167402</c:v>
                </c:pt>
                <c:pt idx="129">
                  <c:v>418.06043331803397</c:v>
                </c:pt>
                <c:pt idx="130">
                  <c:v>405.39367433873502</c:v>
                </c:pt>
                <c:pt idx="131">
                  <c:v>400.86273251406101</c:v>
                </c:pt>
                <c:pt idx="132">
                  <c:v>399.81192658831998</c:v>
                </c:pt>
                <c:pt idx="133">
                  <c:v>406.672067832143</c:v>
                </c:pt>
                <c:pt idx="134">
                  <c:v>403.11365965432799</c:v>
                </c:pt>
                <c:pt idx="135">
                  <c:v>417.43173894477002</c:v>
                </c:pt>
                <c:pt idx="136">
                  <c:v>417.05792011680597</c:v>
                </c:pt>
                <c:pt idx="137">
                  <c:v>404.52496896108602</c:v>
                </c:pt>
                <c:pt idx="138">
                  <c:v>406.08266704443997</c:v>
                </c:pt>
                <c:pt idx="139">
                  <c:v>413.086382201427</c:v>
                </c:pt>
                <c:pt idx="140">
                  <c:v>411.85687156275702</c:v>
                </c:pt>
                <c:pt idx="141">
                  <c:v>428.10380480166498</c:v>
                </c:pt>
                <c:pt idx="142">
                  <c:v>423.77124530623598</c:v>
                </c:pt>
                <c:pt idx="143">
                  <c:v>419.51962272524401</c:v>
                </c:pt>
                <c:pt idx="144">
                  <c:v>418.113792366768</c:v>
                </c:pt>
                <c:pt idx="145">
                  <c:v>412.61838340407297</c:v>
                </c:pt>
                <c:pt idx="146">
                  <c:v>411.84668830900301</c:v>
                </c:pt>
                <c:pt idx="147">
                  <c:v>419.68498507973499</c:v>
                </c:pt>
                <c:pt idx="148">
                  <c:v>421.317251808305</c:v>
                </c:pt>
                <c:pt idx="149">
                  <c:v>411.762276871523</c:v>
                </c:pt>
                <c:pt idx="150">
                  <c:v>408.923011827972</c:v>
                </c:pt>
                <c:pt idx="151">
                  <c:v>412.84344698964202</c:v>
                </c:pt>
                <c:pt idx="152">
                  <c:v>422.87401722698797</c:v>
                </c:pt>
                <c:pt idx="153">
                  <c:v>413.03445051852901</c:v>
                </c:pt>
                <c:pt idx="154">
                  <c:v>419.75132461516398</c:v>
                </c:pt>
                <c:pt idx="155">
                  <c:v>417.46203433440797</c:v>
                </c:pt>
                <c:pt idx="156">
                  <c:v>406.99100865926903</c:v>
                </c:pt>
                <c:pt idx="157">
                  <c:v>418.40455150134301</c:v>
                </c:pt>
                <c:pt idx="158">
                  <c:v>417.65030545264</c:v>
                </c:pt>
                <c:pt idx="159">
                  <c:v>419.92311337474899</c:v>
                </c:pt>
                <c:pt idx="160">
                  <c:v>419.83394158054199</c:v>
                </c:pt>
                <c:pt idx="161">
                  <c:v>408.04616426949201</c:v>
                </c:pt>
                <c:pt idx="162">
                  <c:v>411.28279054436803</c:v>
                </c:pt>
                <c:pt idx="163">
                  <c:v>412.03279869355202</c:v>
                </c:pt>
                <c:pt idx="164">
                  <c:v>413.04488563509398</c:v>
                </c:pt>
                <c:pt idx="165">
                  <c:v>423.12607498776498</c:v>
                </c:pt>
                <c:pt idx="166">
                  <c:v>411.55492459881299</c:v>
                </c:pt>
                <c:pt idx="167">
                  <c:v>409.81936755304901</c:v>
                </c:pt>
                <c:pt idx="168">
                  <c:v>410.73109902951597</c:v>
                </c:pt>
                <c:pt idx="169">
                  <c:v>417.72464824090702</c:v>
                </c:pt>
                <c:pt idx="170">
                  <c:v>415.60848243964199</c:v>
                </c:pt>
                <c:pt idx="171">
                  <c:v>420.819508839364</c:v>
                </c:pt>
                <c:pt idx="172">
                  <c:v>423.07454965038602</c:v>
                </c:pt>
                <c:pt idx="173">
                  <c:v>411.71982727870801</c:v>
                </c:pt>
                <c:pt idx="174">
                  <c:v>413.75177972420602</c:v>
                </c:pt>
                <c:pt idx="175">
                  <c:v>413.17645928032402</c:v>
                </c:pt>
                <c:pt idx="176">
                  <c:v>413.234372382863</c:v>
                </c:pt>
                <c:pt idx="177">
                  <c:v>422.59186423159099</c:v>
                </c:pt>
                <c:pt idx="178">
                  <c:v>412.49639383681802</c:v>
                </c:pt>
                <c:pt idx="179">
                  <c:v>410.97192682072898</c:v>
                </c:pt>
                <c:pt idx="180">
                  <c:v>408.51120019081299</c:v>
                </c:pt>
                <c:pt idx="181">
                  <c:v>420.93737963509699</c:v>
                </c:pt>
                <c:pt idx="182">
                  <c:v>422.302732382096</c:v>
                </c:pt>
                <c:pt idx="183">
                  <c:v>424.34099990482798</c:v>
                </c:pt>
                <c:pt idx="184">
                  <c:v>424.89897446900898</c:v>
                </c:pt>
                <c:pt idx="185">
                  <c:v>415.67880533255197</c:v>
                </c:pt>
                <c:pt idx="186">
                  <c:v>414.92441378680599</c:v>
                </c:pt>
                <c:pt idx="187">
                  <c:v>421.99908083098001</c:v>
                </c:pt>
                <c:pt idx="188">
                  <c:v>431.84584723140898</c:v>
                </c:pt>
                <c:pt idx="189">
                  <c:v>423.31356544610799</c:v>
                </c:pt>
                <c:pt idx="190">
                  <c:v>421.87449833092899</c:v>
                </c:pt>
                <c:pt idx="191">
                  <c:v>421.24862296436601</c:v>
                </c:pt>
                <c:pt idx="192">
                  <c:v>410.54228322919698</c:v>
                </c:pt>
                <c:pt idx="193">
                  <c:v>419.89886686353799</c:v>
                </c:pt>
                <c:pt idx="194">
                  <c:v>419.39822483555997</c:v>
                </c:pt>
                <c:pt idx="195">
                  <c:v>425.40725986354403</c:v>
                </c:pt>
                <c:pt idx="196">
                  <c:v>424.22315807342102</c:v>
                </c:pt>
                <c:pt idx="197">
                  <c:v>419.01506648156902</c:v>
                </c:pt>
                <c:pt idx="198">
                  <c:v>420.16323455292701</c:v>
                </c:pt>
                <c:pt idx="199">
                  <c:v>420.17450276527501</c:v>
                </c:pt>
                <c:pt idx="200">
                  <c:v>426.17001263824898</c:v>
                </c:pt>
                <c:pt idx="201">
                  <c:v>424.80542001670801</c:v>
                </c:pt>
                <c:pt idx="202">
                  <c:v>419.00846921204902</c:v>
                </c:pt>
                <c:pt idx="203">
                  <c:v>420.396715885162</c:v>
                </c:pt>
                <c:pt idx="204">
                  <c:v>418.74726299211699</c:v>
                </c:pt>
                <c:pt idx="205">
                  <c:v>421.74585806583099</c:v>
                </c:pt>
                <c:pt idx="206">
                  <c:v>420.15464765118497</c:v>
                </c:pt>
                <c:pt idx="207">
                  <c:v>418.92045394622397</c:v>
                </c:pt>
                <c:pt idx="208">
                  <c:v>419.19128303426697</c:v>
                </c:pt>
                <c:pt idx="209">
                  <c:v>414.75970299019599</c:v>
                </c:pt>
                <c:pt idx="210">
                  <c:v>411.48882021996099</c:v>
                </c:pt>
                <c:pt idx="211">
                  <c:v>412.88835915076498</c:v>
                </c:pt>
                <c:pt idx="212">
                  <c:v>410.00035755702402</c:v>
                </c:pt>
                <c:pt idx="213">
                  <c:v>417.91368763718202</c:v>
                </c:pt>
                <c:pt idx="214">
                  <c:v>414.10508762583999</c:v>
                </c:pt>
                <c:pt idx="215">
                  <c:v>413.50659608449399</c:v>
                </c:pt>
                <c:pt idx="216">
                  <c:v>412.95704142394999</c:v>
                </c:pt>
                <c:pt idx="217">
                  <c:v>416.89550407689302</c:v>
                </c:pt>
                <c:pt idx="218">
                  <c:v>415.85704338135702</c:v>
                </c:pt>
                <c:pt idx="219">
                  <c:v>421.87176510998199</c:v>
                </c:pt>
                <c:pt idx="220">
                  <c:v>423.65651464795201</c:v>
                </c:pt>
                <c:pt idx="221">
                  <c:v>415.99226618396801</c:v>
                </c:pt>
                <c:pt idx="222">
                  <c:v>413.68102425678501</c:v>
                </c:pt>
                <c:pt idx="223">
                  <c:v>416.89855832278602</c:v>
                </c:pt>
                <c:pt idx="224">
                  <c:v>413.45826712574097</c:v>
                </c:pt>
                <c:pt idx="225">
                  <c:v>407.79858755214701</c:v>
                </c:pt>
                <c:pt idx="226">
                  <c:v>404.848081920347</c:v>
                </c:pt>
                <c:pt idx="227">
                  <c:v>402.65023273999799</c:v>
                </c:pt>
                <c:pt idx="228">
                  <c:v>400.48345127159803</c:v>
                </c:pt>
                <c:pt idx="229">
                  <c:v>418.68252085192199</c:v>
                </c:pt>
                <c:pt idx="230">
                  <c:v>420.71844332987303</c:v>
                </c:pt>
                <c:pt idx="231">
                  <c:v>426.11459923074</c:v>
                </c:pt>
                <c:pt idx="232">
                  <c:v>426.70669664158601</c:v>
                </c:pt>
                <c:pt idx="233">
                  <c:v>422.72743308825699</c:v>
                </c:pt>
                <c:pt idx="234">
                  <c:v>421.64946659696602</c:v>
                </c:pt>
                <c:pt idx="235">
                  <c:v>421.26034787389</c:v>
                </c:pt>
                <c:pt idx="236">
                  <c:v>421.378964502749</c:v>
                </c:pt>
                <c:pt idx="237">
                  <c:v>414.43379269207799</c:v>
                </c:pt>
                <c:pt idx="238">
                  <c:v>411.60700333961699</c:v>
                </c:pt>
                <c:pt idx="239">
                  <c:v>414.00473961991901</c:v>
                </c:pt>
                <c:pt idx="240">
                  <c:v>414.28825372401701</c:v>
                </c:pt>
                <c:pt idx="241">
                  <c:v>432.868265052092</c:v>
                </c:pt>
                <c:pt idx="242">
                  <c:v>432.05122416712697</c:v>
                </c:pt>
                <c:pt idx="243">
                  <c:v>442.35188696905601</c:v>
                </c:pt>
                <c:pt idx="244">
                  <c:v>450.00189712070397</c:v>
                </c:pt>
                <c:pt idx="245">
                  <c:v>442.00007271905201</c:v>
                </c:pt>
                <c:pt idx="246">
                  <c:v>439.73860955753503</c:v>
                </c:pt>
                <c:pt idx="247">
                  <c:v>437.68216857153499</c:v>
                </c:pt>
                <c:pt idx="248">
                  <c:v>434.870767148433</c:v>
                </c:pt>
                <c:pt idx="249">
                  <c:v>429.55462826275999</c:v>
                </c:pt>
                <c:pt idx="250">
                  <c:v>425.59087401401098</c:v>
                </c:pt>
                <c:pt idx="251">
                  <c:v>431.54489610127098</c:v>
                </c:pt>
                <c:pt idx="252">
                  <c:v>431.98561136989701</c:v>
                </c:pt>
                <c:pt idx="253">
                  <c:v>447.23546856002201</c:v>
                </c:pt>
                <c:pt idx="254">
                  <c:v>445.084644972815</c:v>
                </c:pt>
                <c:pt idx="255">
                  <c:v>449.36838880741197</c:v>
                </c:pt>
                <c:pt idx="256">
                  <c:v>447.28443399589997</c:v>
                </c:pt>
                <c:pt idx="257">
                  <c:v>439.16692071624902</c:v>
                </c:pt>
                <c:pt idx="258">
                  <c:v>435.16939098196701</c:v>
                </c:pt>
                <c:pt idx="259">
                  <c:v>435.54140365229301</c:v>
                </c:pt>
                <c:pt idx="260">
                  <c:v>434.61016198561902</c:v>
                </c:pt>
                <c:pt idx="261">
                  <c:v>432.01513232868803</c:v>
                </c:pt>
                <c:pt idx="262">
                  <c:v>428.47069288081599</c:v>
                </c:pt>
                <c:pt idx="263">
                  <c:v>427.311597652373</c:v>
                </c:pt>
                <c:pt idx="264">
                  <c:v>428.19681829031299</c:v>
                </c:pt>
                <c:pt idx="265">
                  <c:v>449.46268622565702</c:v>
                </c:pt>
                <c:pt idx="266">
                  <c:v>448.418931089838</c:v>
                </c:pt>
                <c:pt idx="267">
                  <c:v>448.98058239499301</c:v>
                </c:pt>
                <c:pt idx="268">
                  <c:v>448.12712322757397</c:v>
                </c:pt>
                <c:pt idx="269">
                  <c:v>451.04086232255298</c:v>
                </c:pt>
                <c:pt idx="270">
                  <c:v>447.02187547114198</c:v>
                </c:pt>
                <c:pt idx="271">
                  <c:v>448.12092567589599</c:v>
                </c:pt>
                <c:pt idx="272">
                  <c:v>444.03058189220002</c:v>
                </c:pt>
                <c:pt idx="273">
                  <c:v>446.662745101187</c:v>
                </c:pt>
                <c:pt idx="274">
                  <c:v>443.69818369041201</c:v>
                </c:pt>
                <c:pt idx="275">
                  <c:v>445.47967824630803</c:v>
                </c:pt>
                <c:pt idx="276">
                  <c:v>446.41463756542601</c:v>
                </c:pt>
                <c:pt idx="277">
                  <c:v>468.50248743481802</c:v>
                </c:pt>
                <c:pt idx="278">
                  <c:v>468.06045553941601</c:v>
                </c:pt>
                <c:pt idx="279">
                  <c:v>471.88</c:v>
                </c:pt>
              </c:numCache>
            </c:numRef>
          </c:val>
          <c:smooth val="0"/>
          <c:extLst>
            <c:ext xmlns:c16="http://schemas.microsoft.com/office/drawing/2014/chart" uri="{C3380CC4-5D6E-409C-BE32-E72D297353CC}">
              <c16:uniqueId val="{00000003-D340-4217-91A8-54E6067BC83C}"/>
            </c:ext>
          </c:extLst>
        </c:ser>
        <c:ser>
          <c:idx val="2"/>
          <c:order val="2"/>
          <c:tx>
            <c:strRef>
              <c:f>'F75-76'!$L$6</c:f>
              <c:strCache>
                <c:ptCount val="1"/>
                <c:pt idx="0">
                  <c:v>Nacional hombres</c:v>
                </c:pt>
              </c:strCache>
            </c:strRef>
          </c:tx>
          <c:spPr>
            <a:ln w="19050" cap="rnd">
              <a:solidFill>
                <a:srgbClr val="393D3F"/>
              </a:solidFill>
              <a:round/>
            </a:ln>
            <a:effectLst/>
          </c:spPr>
          <c:marker>
            <c:symbol val="none"/>
          </c:marker>
          <c:dLbls>
            <c:dLbl>
              <c:idx val="279"/>
              <c:layout>
                <c:manualLayout>
                  <c:x val="-2.39933393635662E-2"/>
                  <c:y val="-0.1130234812469707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2460903424385906"/>
                      <c:h val="4.789026272459463E-2"/>
                    </c:manualLayout>
                  </c15:layout>
                </c:ext>
                <c:ext xmlns:c16="http://schemas.microsoft.com/office/drawing/2014/chart" uri="{C3380CC4-5D6E-409C-BE32-E72D297353CC}">
                  <c16:uniqueId val="{00000001-5354-4AE3-8854-61210A6C12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'F75-76'!$A$7:$A$286</c:f>
              <c:numCache>
                <c:formatCode>mm/dd/yyyy</c:formatCode>
                <c:ptCount val="280"/>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numCache>
            </c:numRef>
          </c:cat>
          <c:val>
            <c:numRef>
              <c:f>'F75-76'!$L$7:$L$286</c:f>
              <c:numCache>
                <c:formatCode>0.0</c:formatCode>
                <c:ptCount val="280"/>
                <c:pt idx="0">
                  <c:v>377.87945138991699</c:v>
                </c:pt>
                <c:pt idx="1">
                  <c:v>398.790068947973</c:v>
                </c:pt>
                <c:pt idx="2">
                  <c:v>389.84565501193998</c:v>
                </c:pt>
                <c:pt idx="3">
                  <c:v>393.58330464143802</c:v>
                </c:pt>
                <c:pt idx="4">
                  <c:v>396.59413511287102</c:v>
                </c:pt>
                <c:pt idx="5">
                  <c:v>402.48368409747798</c:v>
                </c:pt>
                <c:pt idx="6">
                  <c:v>403.47014584679198</c:v>
                </c:pt>
                <c:pt idx="7">
                  <c:v>398.80764553202499</c:v>
                </c:pt>
                <c:pt idx="8">
                  <c:v>396.98544985290999</c:v>
                </c:pt>
                <c:pt idx="9">
                  <c:v>396.50727499388603</c:v>
                </c:pt>
                <c:pt idx="10">
                  <c:v>397.34500116653197</c:v>
                </c:pt>
                <c:pt idx="11">
                  <c:v>395.18535553094898</c:v>
                </c:pt>
                <c:pt idx="12">
                  <c:v>399.696802558716</c:v>
                </c:pt>
                <c:pt idx="13">
                  <c:v>419.80082224859899</c:v>
                </c:pt>
                <c:pt idx="14">
                  <c:v>411.509578501448</c:v>
                </c:pt>
                <c:pt idx="15">
                  <c:v>415.04242401066801</c:v>
                </c:pt>
                <c:pt idx="16">
                  <c:v>418.60769342546899</c:v>
                </c:pt>
                <c:pt idx="17">
                  <c:v>418.95383040799197</c:v>
                </c:pt>
                <c:pt idx="18">
                  <c:v>425.72172842724899</c:v>
                </c:pt>
                <c:pt idx="19">
                  <c:v>421.27223033786998</c:v>
                </c:pt>
                <c:pt idx="20">
                  <c:v>419.82871381416697</c:v>
                </c:pt>
                <c:pt idx="21">
                  <c:v>418.01288777743702</c:v>
                </c:pt>
                <c:pt idx="22">
                  <c:v>417.30918207496597</c:v>
                </c:pt>
                <c:pt idx="23">
                  <c:v>415.66660267159699</c:v>
                </c:pt>
                <c:pt idx="24">
                  <c:v>421.990428109883</c:v>
                </c:pt>
                <c:pt idx="25">
                  <c:v>438.76344694283</c:v>
                </c:pt>
                <c:pt idx="26">
                  <c:v>437.02651318282898</c:v>
                </c:pt>
                <c:pt idx="27">
                  <c:v>430.58371203567702</c:v>
                </c:pt>
                <c:pt idx="28">
                  <c:v>426.54613347136399</c:v>
                </c:pt>
                <c:pt idx="29">
                  <c:v>434.23240072644199</c:v>
                </c:pt>
                <c:pt idx="30">
                  <c:v>432.42310543524098</c:v>
                </c:pt>
                <c:pt idx="31">
                  <c:v>432.86710481584498</c:v>
                </c:pt>
                <c:pt idx="32">
                  <c:v>430.38975535572098</c:v>
                </c:pt>
                <c:pt idx="33">
                  <c:v>426.61643816420002</c:v>
                </c:pt>
                <c:pt idx="34">
                  <c:v>423.30570194101301</c:v>
                </c:pt>
                <c:pt idx="35">
                  <c:v>423.65879803360599</c:v>
                </c:pt>
                <c:pt idx="36">
                  <c:v>424.01420192266602</c:v>
                </c:pt>
                <c:pt idx="37">
                  <c:v>440.752630008327</c:v>
                </c:pt>
                <c:pt idx="38">
                  <c:v>438.766265620046</c:v>
                </c:pt>
                <c:pt idx="39">
                  <c:v>434.25502432002003</c:v>
                </c:pt>
                <c:pt idx="40">
                  <c:v>434.17933132927402</c:v>
                </c:pt>
                <c:pt idx="41">
                  <c:v>443.82185937117902</c:v>
                </c:pt>
                <c:pt idx="42">
                  <c:v>443.50308847858003</c:v>
                </c:pt>
                <c:pt idx="43">
                  <c:v>447.87297920235102</c:v>
                </c:pt>
                <c:pt idx="44">
                  <c:v>446.24927672770701</c:v>
                </c:pt>
                <c:pt idx="45">
                  <c:v>439.39459096541401</c:v>
                </c:pt>
                <c:pt idx="46">
                  <c:v>436.170996089254</c:v>
                </c:pt>
                <c:pt idx="47">
                  <c:v>436.25592081190501</c:v>
                </c:pt>
                <c:pt idx="48">
                  <c:v>436.79740696046298</c:v>
                </c:pt>
                <c:pt idx="49">
                  <c:v>451.66318275428199</c:v>
                </c:pt>
                <c:pt idx="50">
                  <c:v>448.29104146893297</c:v>
                </c:pt>
                <c:pt idx="51">
                  <c:v>442.33008389361498</c:v>
                </c:pt>
                <c:pt idx="52">
                  <c:v>442.46053690389601</c:v>
                </c:pt>
                <c:pt idx="53">
                  <c:v>453.06967612543002</c:v>
                </c:pt>
                <c:pt idx="54">
                  <c:v>452.18513685027</c:v>
                </c:pt>
                <c:pt idx="55">
                  <c:v>454.57198189618799</c:v>
                </c:pt>
                <c:pt idx="56">
                  <c:v>450.81161566260403</c:v>
                </c:pt>
                <c:pt idx="57">
                  <c:v>443.82083222952099</c:v>
                </c:pt>
                <c:pt idx="58">
                  <c:v>439.65553150416503</c:v>
                </c:pt>
                <c:pt idx="59">
                  <c:v>437.96684260183298</c:v>
                </c:pt>
                <c:pt idx="60">
                  <c:v>439.04580936473599</c:v>
                </c:pt>
                <c:pt idx="61">
                  <c:v>456.93138281235503</c:v>
                </c:pt>
                <c:pt idx="62">
                  <c:v>453.96565791060101</c:v>
                </c:pt>
                <c:pt idx="63">
                  <c:v>450.63972149392202</c:v>
                </c:pt>
                <c:pt idx="64">
                  <c:v>448.75749695953101</c:v>
                </c:pt>
                <c:pt idx="65">
                  <c:v>457.28619328710698</c:v>
                </c:pt>
                <c:pt idx="66">
                  <c:v>457.52894623256799</c:v>
                </c:pt>
                <c:pt idx="67">
                  <c:v>460.64132727667601</c:v>
                </c:pt>
                <c:pt idx="68">
                  <c:v>458.24451080523698</c:v>
                </c:pt>
                <c:pt idx="69">
                  <c:v>452.62697185336498</c:v>
                </c:pt>
                <c:pt idx="70">
                  <c:v>449.57522092111401</c:v>
                </c:pt>
                <c:pt idx="71">
                  <c:v>450.26471646111497</c:v>
                </c:pt>
                <c:pt idx="72">
                  <c:v>449.945174975957</c:v>
                </c:pt>
                <c:pt idx="73">
                  <c:v>465.24457700159201</c:v>
                </c:pt>
                <c:pt idx="74">
                  <c:v>463.32807458191502</c:v>
                </c:pt>
                <c:pt idx="75">
                  <c:v>458.96589460265301</c:v>
                </c:pt>
                <c:pt idx="76">
                  <c:v>459.327604417418</c:v>
                </c:pt>
                <c:pt idx="77">
                  <c:v>468.33175251623402</c:v>
                </c:pt>
                <c:pt idx="78">
                  <c:v>466.699735556505</c:v>
                </c:pt>
                <c:pt idx="79">
                  <c:v>470.40620690018397</c:v>
                </c:pt>
                <c:pt idx="80">
                  <c:v>466.48442064732501</c:v>
                </c:pt>
                <c:pt idx="81">
                  <c:v>458.09978786042598</c:v>
                </c:pt>
                <c:pt idx="82">
                  <c:v>453.93163534910502</c:v>
                </c:pt>
                <c:pt idx="83">
                  <c:v>455.45531463470098</c:v>
                </c:pt>
                <c:pt idx="84">
                  <c:v>455.49812486994603</c:v>
                </c:pt>
                <c:pt idx="85">
                  <c:v>471.18868309368798</c:v>
                </c:pt>
                <c:pt idx="86">
                  <c:v>468.45311671048</c:v>
                </c:pt>
                <c:pt idx="87">
                  <c:v>463.77197125399198</c:v>
                </c:pt>
                <c:pt idx="88">
                  <c:v>464.13022738840499</c:v>
                </c:pt>
                <c:pt idx="89">
                  <c:v>473.05100759491899</c:v>
                </c:pt>
                <c:pt idx="90">
                  <c:v>472.11711245407702</c:v>
                </c:pt>
                <c:pt idx="91">
                  <c:v>474.13462492555198</c:v>
                </c:pt>
                <c:pt idx="92">
                  <c:v>470.71661851602499</c:v>
                </c:pt>
                <c:pt idx="93">
                  <c:v>463.603494177561</c:v>
                </c:pt>
                <c:pt idx="94">
                  <c:v>459.448780154877</c:v>
                </c:pt>
                <c:pt idx="95">
                  <c:v>460.07503227540701</c:v>
                </c:pt>
                <c:pt idx="96">
                  <c:v>460.09522316196501</c:v>
                </c:pt>
                <c:pt idx="97">
                  <c:v>475.221841421622</c:v>
                </c:pt>
                <c:pt idx="98">
                  <c:v>472.69680077426301</c:v>
                </c:pt>
                <c:pt idx="99">
                  <c:v>468.98428495094902</c:v>
                </c:pt>
                <c:pt idx="100">
                  <c:v>466.61948779930299</c:v>
                </c:pt>
                <c:pt idx="101">
                  <c:v>474.60236093009502</c:v>
                </c:pt>
                <c:pt idx="102">
                  <c:v>472.27889710007503</c:v>
                </c:pt>
                <c:pt idx="103">
                  <c:v>474.20131613343199</c:v>
                </c:pt>
                <c:pt idx="104">
                  <c:v>470.67524710594103</c:v>
                </c:pt>
                <c:pt idx="105">
                  <c:v>463.91814649131999</c:v>
                </c:pt>
                <c:pt idx="106">
                  <c:v>459.70273621143599</c:v>
                </c:pt>
                <c:pt idx="107">
                  <c:v>457.25992126441201</c:v>
                </c:pt>
                <c:pt idx="108">
                  <c:v>456.37529973384301</c:v>
                </c:pt>
                <c:pt idx="109">
                  <c:v>472.769811170477</c:v>
                </c:pt>
                <c:pt idx="110">
                  <c:v>472.02344309703199</c:v>
                </c:pt>
                <c:pt idx="111">
                  <c:v>461.82295210451298</c:v>
                </c:pt>
                <c:pt idx="112">
                  <c:v>460.394922596968</c:v>
                </c:pt>
                <c:pt idx="113">
                  <c:v>468.85113519506302</c:v>
                </c:pt>
                <c:pt idx="114">
                  <c:v>466.80020971162099</c:v>
                </c:pt>
                <c:pt idx="115">
                  <c:v>468.36007255407401</c:v>
                </c:pt>
                <c:pt idx="116">
                  <c:v>465.73145630777998</c:v>
                </c:pt>
                <c:pt idx="117">
                  <c:v>459.62189358600602</c:v>
                </c:pt>
                <c:pt idx="118">
                  <c:v>453.88415057103498</c:v>
                </c:pt>
                <c:pt idx="119">
                  <c:v>452.90701390660098</c:v>
                </c:pt>
                <c:pt idx="120">
                  <c:v>451.97054836139301</c:v>
                </c:pt>
                <c:pt idx="121">
                  <c:v>466.54061239191799</c:v>
                </c:pt>
                <c:pt idx="122">
                  <c:v>462.39743250615197</c:v>
                </c:pt>
                <c:pt idx="123">
                  <c:v>452.34187033971602</c:v>
                </c:pt>
                <c:pt idx="124">
                  <c:v>453.43725412329201</c:v>
                </c:pt>
                <c:pt idx="125">
                  <c:v>465.166432059361</c:v>
                </c:pt>
                <c:pt idx="126">
                  <c:v>463.72428289129903</c:v>
                </c:pt>
                <c:pt idx="127">
                  <c:v>468.51150504738598</c:v>
                </c:pt>
                <c:pt idx="128">
                  <c:v>465.96736182083998</c:v>
                </c:pt>
                <c:pt idx="129">
                  <c:v>457.73932480849101</c:v>
                </c:pt>
                <c:pt idx="130">
                  <c:v>453.80277511501203</c:v>
                </c:pt>
                <c:pt idx="131">
                  <c:v>451.19442354235201</c:v>
                </c:pt>
                <c:pt idx="132">
                  <c:v>450.52947620267702</c:v>
                </c:pt>
                <c:pt idx="133">
                  <c:v>468.31229949726702</c:v>
                </c:pt>
                <c:pt idx="134">
                  <c:v>464.43857795825198</c:v>
                </c:pt>
                <c:pt idx="135">
                  <c:v>459.88702222331199</c:v>
                </c:pt>
                <c:pt idx="136">
                  <c:v>460.94090504371701</c:v>
                </c:pt>
                <c:pt idx="137">
                  <c:v>469.76211504707902</c:v>
                </c:pt>
                <c:pt idx="138">
                  <c:v>468.21394717740202</c:v>
                </c:pt>
                <c:pt idx="139">
                  <c:v>471.26564712686098</c:v>
                </c:pt>
                <c:pt idx="140">
                  <c:v>468.39955957230001</c:v>
                </c:pt>
                <c:pt idx="141">
                  <c:v>461.95316425892798</c:v>
                </c:pt>
                <c:pt idx="142">
                  <c:v>457.02370619015801</c:v>
                </c:pt>
                <c:pt idx="143">
                  <c:v>454.72918649196703</c:v>
                </c:pt>
                <c:pt idx="144">
                  <c:v>452.07914267429197</c:v>
                </c:pt>
                <c:pt idx="145">
                  <c:v>467.206985958644</c:v>
                </c:pt>
                <c:pt idx="146">
                  <c:v>465.01615791795302</c:v>
                </c:pt>
                <c:pt idx="147">
                  <c:v>460.33604279485098</c:v>
                </c:pt>
                <c:pt idx="148">
                  <c:v>462.47336397171603</c:v>
                </c:pt>
                <c:pt idx="149">
                  <c:v>470.43507044803101</c:v>
                </c:pt>
                <c:pt idx="150">
                  <c:v>466.80260529391302</c:v>
                </c:pt>
                <c:pt idx="151">
                  <c:v>470.28593322483101</c:v>
                </c:pt>
                <c:pt idx="152">
                  <c:v>467.36912974979703</c:v>
                </c:pt>
                <c:pt idx="153">
                  <c:v>459.04748388158498</c:v>
                </c:pt>
                <c:pt idx="154">
                  <c:v>455.289401748042</c:v>
                </c:pt>
                <c:pt idx="155">
                  <c:v>453.54294398591401</c:v>
                </c:pt>
                <c:pt idx="156">
                  <c:v>454.14396068052099</c:v>
                </c:pt>
                <c:pt idx="157">
                  <c:v>471.65344271927103</c:v>
                </c:pt>
                <c:pt idx="158">
                  <c:v>468.33249537086402</c:v>
                </c:pt>
                <c:pt idx="159">
                  <c:v>460.546672600899</c:v>
                </c:pt>
                <c:pt idx="160">
                  <c:v>459.83528708735702</c:v>
                </c:pt>
                <c:pt idx="161">
                  <c:v>466.52712170062603</c:v>
                </c:pt>
                <c:pt idx="162">
                  <c:v>466.27570096061203</c:v>
                </c:pt>
                <c:pt idx="163">
                  <c:v>470.09661489287299</c:v>
                </c:pt>
                <c:pt idx="164">
                  <c:v>467.82150376881702</c:v>
                </c:pt>
                <c:pt idx="165">
                  <c:v>460.64279509899001</c:v>
                </c:pt>
                <c:pt idx="166">
                  <c:v>456.26852431517699</c:v>
                </c:pt>
                <c:pt idx="167">
                  <c:v>453.87336960166698</c:v>
                </c:pt>
                <c:pt idx="168">
                  <c:v>453.154461174137</c:v>
                </c:pt>
                <c:pt idx="169">
                  <c:v>468.49143155743099</c:v>
                </c:pt>
                <c:pt idx="170">
                  <c:v>466.974290725412</c:v>
                </c:pt>
                <c:pt idx="171">
                  <c:v>461.72433164909302</c:v>
                </c:pt>
                <c:pt idx="172">
                  <c:v>463.647074987216</c:v>
                </c:pt>
                <c:pt idx="173">
                  <c:v>470.19197066367298</c:v>
                </c:pt>
                <c:pt idx="174">
                  <c:v>468.69631800638001</c:v>
                </c:pt>
                <c:pt idx="175">
                  <c:v>472.88421489557601</c:v>
                </c:pt>
                <c:pt idx="176">
                  <c:v>469.57972047108802</c:v>
                </c:pt>
                <c:pt idx="177">
                  <c:v>461.41019832086999</c:v>
                </c:pt>
                <c:pt idx="178">
                  <c:v>456.30726096511302</c:v>
                </c:pt>
                <c:pt idx="179">
                  <c:v>456.42995293217803</c:v>
                </c:pt>
                <c:pt idx="180">
                  <c:v>455.32314977651703</c:v>
                </c:pt>
                <c:pt idx="181">
                  <c:v>473.18608449526499</c:v>
                </c:pt>
                <c:pt idx="182">
                  <c:v>471.27496201598302</c:v>
                </c:pt>
                <c:pt idx="183">
                  <c:v>465.62791554657099</c:v>
                </c:pt>
                <c:pt idx="184">
                  <c:v>467.086274983252</c:v>
                </c:pt>
                <c:pt idx="185">
                  <c:v>476.32477373494299</c:v>
                </c:pt>
                <c:pt idx="186">
                  <c:v>473.67086046581699</c:v>
                </c:pt>
                <c:pt idx="187">
                  <c:v>479.01126702589602</c:v>
                </c:pt>
                <c:pt idx="188">
                  <c:v>476.622355026028</c:v>
                </c:pt>
                <c:pt idx="189">
                  <c:v>467.77663271845199</c:v>
                </c:pt>
                <c:pt idx="190">
                  <c:v>463.66457129467</c:v>
                </c:pt>
                <c:pt idx="191">
                  <c:v>463.89754877552201</c:v>
                </c:pt>
                <c:pt idx="192">
                  <c:v>463.60105973701002</c:v>
                </c:pt>
                <c:pt idx="193">
                  <c:v>478.688155434122</c:v>
                </c:pt>
                <c:pt idx="194">
                  <c:v>475.37137763013101</c:v>
                </c:pt>
                <c:pt idx="195">
                  <c:v>471.05953772544001</c:v>
                </c:pt>
                <c:pt idx="196">
                  <c:v>471.29539746793898</c:v>
                </c:pt>
                <c:pt idx="197">
                  <c:v>481.59393063432799</c:v>
                </c:pt>
                <c:pt idx="198">
                  <c:v>479.94220597142902</c:v>
                </c:pt>
                <c:pt idx="199">
                  <c:v>483.39636489618601</c:v>
                </c:pt>
                <c:pt idx="200">
                  <c:v>480.09350690786403</c:v>
                </c:pt>
                <c:pt idx="201">
                  <c:v>470.67195832536498</c:v>
                </c:pt>
                <c:pt idx="202">
                  <c:v>465.89764670240902</c:v>
                </c:pt>
                <c:pt idx="203">
                  <c:v>465.46474609572499</c:v>
                </c:pt>
                <c:pt idx="204">
                  <c:v>465.57542388570198</c:v>
                </c:pt>
                <c:pt idx="205">
                  <c:v>475.28020449587302</c:v>
                </c:pt>
                <c:pt idx="206">
                  <c:v>472.86319752855297</c:v>
                </c:pt>
                <c:pt idx="207">
                  <c:v>467.458136205306</c:v>
                </c:pt>
                <c:pt idx="208">
                  <c:v>467.60168278012702</c:v>
                </c:pt>
                <c:pt idx="209">
                  <c:v>476.68699565913499</c:v>
                </c:pt>
                <c:pt idx="210">
                  <c:v>473.85568602606799</c:v>
                </c:pt>
                <c:pt idx="211">
                  <c:v>476.93285915930801</c:v>
                </c:pt>
                <c:pt idx="212">
                  <c:v>472.79175617605102</c:v>
                </c:pt>
                <c:pt idx="213">
                  <c:v>465.34466660428399</c:v>
                </c:pt>
                <c:pt idx="214">
                  <c:v>460.68178605770498</c:v>
                </c:pt>
                <c:pt idx="215">
                  <c:v>458.58295472329303</c:v>
                </c:pt>
                <c:pt idx="216">
                  <c:v>460.61648294739501</c:v>
                </c:pt>
                <c:pt idx="217">
                  <c:v>473.90674398915297</c:v>
                </c:pt>
                <c:pt idx="218">
                  <c:v>474.10188611134703</c:v>
                </c:pt>
                <c:pt idx="219">
                  <c:v>471.95387450652697</c:v>
                </c:pt>
                <c:pt idx="220">
                  <c:v>473.50759754763101</c:v>
                </c:pt>
                <c:pt idx="221">
                  <c:v>481.77286709075202</c:v>
                </c:pt>
                <c:pt idx="222">
                  <c:v>479.89324316109497</c:v>
                </c:pt>
                <c:pt idx="223">
                  <c:v>482.98909791510698</c:v>
                </c:pt>
                <c:pt idx="224">
                  <c:v>478.18169525932399</c:v>
                </c:pt>
                <c:pt idx="225">
                  <c:v>470.162993747337</c:v>
                </c:pt>
                <c:pt idx="226">
                  <c:v>466.09358379337499</c:v>
                </c:pt>
                <c:pt idx="227">
                  <c:v>465.17371670429998</c:v>
                </c:pt>
                <c:pt idx="228">
                  <c:v>464.59071355076702</c:v>
                </c:pt>
                <c:pt idx="229">
                  <c:v>486.73212757496998</c:v>
                </c:pt>
                <c:pt idx="230">
                  <c:v>488.67509638238602</c:v>
                </c:pt>
                <c:pt idx="231">
                  <c:v>485.26168290231601</c:v>
                </c:pt>
                <c:pt idx="232">
                  <c:v>486.09518134665001</c:v>
                </c:pt>
                <c:pt idx="233">
                  <c:v>493.803846153846</c:v>
                </c:pt>
                <c:pt idx="234">
                  <c:v>492.55617866581503</c:v>
                </c:pt>
                <c:pt idx="235">
                  <c:v>496.86705208946199</c:v>
                </c:pt>
                <c:pt idx="236">
                  <c:v>495.66055242596701</c:v>
                </c:pt>
                <c:pt idx="237">
                  <c:v>486.85347934424999</c:v>
                </c:pt>
                <c:pt idx="238">
                  <c:v>482.43392553323798</c:v>
                </c:pt>
                <c:pt idx="239">
                  <c:v>481.912729292047</c:v>
                </c:pt>
                <c:pt idx="240">
                  <c:v>482.6313325278</c:v>
                </c:pt>
                <c:pt idx="241">
                  <c:v>502.23284451417101</c:v>
                </c:pt>
                <c:pt idx="242">
                  <c:v>501.80161223325098</c:v>
                </c:pt>
                <c:pt idx="243">
                  <c:v>503.963897957656</c:v>
                </c:pt>
                <c:pt idx="244">
                  <c:v>515.59555860242995</c:v>
                </c:pt>
                <c:pt idx="245">
                  <c:v>519.71410542378601</c:v>
                </c:pt>
                <c:pt idx="246">
                  <c:v>514.92477061727698</c:v>
                </c:pt>
                <c:pt idx="247">
                  <c:v>508.97221492126101</c:v>
                </c:pt>
                <c:pt idx="248">
                  <c:v>505.20280577006901</c:v>
                </c:pt>
                <c:pt idx="249">
                  <c:v>502.49293763989903</c:v>
                </c:pt>
                <c:pt idx="250">
                  <c:v>497.93317833305798</c:v>
                </c:pt>
                <c:pt idx="251">
                  <c:v>502.51173421768198</c:v>
                </c:pt>
                <c:pt idx="252">
                  <c:v>503.54064518490702</c:v>
                </c:pt>
                <c:pt idx="253">
                  <c:v>523.72600244986802</c:v>
                </c:pt>
                <c:pt idx="254">
                  <c:v>521.48806405366702</c:v>
                </c:pt>
                <c:pt idx="255">
                  <c:v>514.10021578552005</c:v>
                </c:pt>
                <c:pt idx="256">
                  <c:v>512.83503494072602</c:v>
                </c:pt>
                <c:pt idx="257">
                  <c:v>519.87614807105604</c:v>
                </c:pt>
                <c:pt idx="258">
                  <c:v>516.15517917499903</c:v>
                </c:pt>
                <c:pt idx="259">
                  <c:v>518.07573731989203</c:v>
                </c:pt>
                <c:pt idx="260">
                  <c:v>515.67967866267497</c:v>
                </c:pt>
                <c:pt idx="261">
                  <c:v>509.215907103777</c:v>
                </c:pt>
                <c:pt idx="262">
                  <c:v>504.785716201833</c:v>
                </c:pt>
                <c:pt idx="263">
                  <c:v>504.09191916772198</c:v>
                </c:pt>
                <c:pt idx="264">
                  <c:v>505.62991535104197</c:v>
                </c:pt>
                <c:pt idx="265">
                  <c:v>533.66485830748604</c:v>
                </c:pt>
                <c:pt idx="266">
                  <c:v>533.75190122792696</c:v>
                </c:pt>
                <c:pt idx="267">
                  <c:v>530.12190897061396</c:v>
                </c:pt>
                <c:pt idx="268">
                  <c:v>529.065681116473</c:v>
                </c:pt>
                <c:pt idx="269">
                  <c:v>536.77002801143601</c:v>
                </c:pt>
                <c:pt idx="270">
                  <c:v>531.89638400904596</c:v>
                </c:pt>
                <c:pt idx="271">
                  <c:v>534.91935818394802</c:v>
                </c:pt>
                <c:pt idx="272">
                  <c:v>530.06364603442603</c:v>
                </c:pt>
                <c:pt idx="273">
                  <c:v>522.10626566375799</c:v>
                </c:pt>
                <c:pt idx="274">
                  <c:v>518.04073980650696</c:v>
                </c:pt>
                <c:pt idx="275">
                  <c:v>519.35606022365596</c:v>
                </c:pt>
                <c:pt idx="276">
                  <c:v>520.72064177169204</c:v>
                </c:pt>
                <c:pt idx="277">
                  <c:v>550.01099060752699</c:v>
                </c:pt>
                <c:pt idx="278">
                  <c:v>551.68386119051002</c:v>
                </c:pt>
                <c:pt idx="279">
                  <c:v>551.49</c:v>
                </c:pt>
              </c:numCache>
            </c:numRef>
          </c:val>
          <c:smooth val="0"/>
          <c:extLst>
            <c:ext xmlns:c16="http://schemas.microsoft.com/office/drawing/2014/chart" uri="{C3380CC4-5D6E-409C-BE32-E72D297353CC}">
              <c16:uniqueId val="{00000005-D340-4217-91A8-54E6067BC83C}"/>
            </c:ext>
          </c:extLst>
        </c:ser>
        <c:ser>
          <c:idx val="3"/>
          <c:order val="3"/>
          <c:tx>
            <c:strRef>
              <c:f>'F75-76'!$M$6</c:f>
              <c:strCache>
                <c:ptCount val="1"/>
                <c:pt idx="0">
                  <c:v>Nacional mujeres</c:v>
                </c:pt>
              </c:strCache>
            </c:strRef>
          </c:tx>
          <c:spPr>
            <a:ln w="19050" cap="rnd">
              <a:solidFill>
                <a:srgbClr val="7C878E"/>
              </a:solidFill>
              <a:round/>
            </a:ln>
            <a:effectLst/>
          </c:spPr>
          <c:marker>
            <c:symbol val="none"/>
          </c:marker>
          <c:dLbls>
            <c:dLbl>
              <c:idx val="279"/>
              <c:layout>
                <c:manualLayout>
                  <c:x val="-6.259132007886835E-3"/>
                  <c:y val="0.2226438832228191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5354-4AE3-8854-61210A6C12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'F75-76'!$A$7:$A$286</c:f>
              <c:numCache>
                <c:formatCode>mm/dd/yyyy</c:formatCode>
                <c:ptCount val="280"/>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numCache>
            </c:numRef>
          </c:cat>
          <c:val>
            <c:numRef>
              <c:f>'F75-76'!$M$7:$M$286</c:f>
              <c:numCache>
                <c:formatCode>0.0</c:formatCode>
                <c:ptCount val="280"/>
                <c:pt idx="0">
                  <c:v>307.27863121299799</c:v>
                </c:pt>
                <c:pt idx="1">
                  <c:v>320.52366031738399</c:v>
                </c:pt>
                <c:pt idx="2">
                  <c:v>318.81013461307703</c:v>
                </c:pt>
                <c:pt idx="3">
                  <c:v>320.12268355041499</c:v>
                </c:pt>
                <c:pt idx="4">
                  <c:v>320.83233175974101</c:v>
                </c:pt>
                <c:pt idx="5">
                  <c:v>323.292842758831</c:v>
                </c:pt>
                <c:pt idx="6">
                  <c:v>324.66239855557598</c:v>
                </c:pt>
                <c:pt idx="7">
                  <c:v>321.63243913204298</c:v>
                </c:pt>
                <c:pt idx="8">
                  <c:v>319.98467244131899</c:v>
                </c:pt>
                <c:pt idx="9">
                  <c:v>320.06490644201602</c:v>
                </c:pt>
                <c:pt idx="10">
                  <c:v>321.99440803703197</c:v>
                </c:pt>
                <c:pt idx="11">
                  <c:v>320.795943602656</c:v>
                </c:pt>
                <c:pt idx="12">
                  <c:v>323.712152082263</c:v>
                </c:pt>
                <c:pt idx="13">
                  <c:v>337.94455161308201</c:v>
                </c:pt>
                <c:pt idx="14">
                  <c:v>337.004630713121</c:v>
                </c:pt>
                <c:pt idx="15">
                  <c:v>339.271951086228</c:v>
                </c:pt>
                <c:pt idx="16">
                  <c:v>342.093068802598</c:v>
                </c:pt>
                <c:pt idx="17">
                  <c:v>339.92710526751301</c:v>
                </c:pt>
                <c:pt idx="18">
                  <c:v>344.48685960715602</c:v>
                </c:pt>
                <c:pt idx="19">
                  <c:v>341.913446192577</c:v>
                </c:pt>
                <c:pt idx="20">
                  <c:v>342.104754932177</c:v>
                </c:pt>
                <c:pt idx="21">
                  <c:v>341.18570204499099</c:v>
                </c:pt>
                <c:pt idx="22">
                  <c:v>341.72322807107599</c:v>
                </c:pt>
                <c:pt idx="23">
                  <c:v>341.58791094072097</c:v>
                </c:pt>
                <c:pt idx="24">
                  <c:v>346.07949991879502</c:v>
                </c:pt>
                <c:pt idx="25">
                  <c:v>357.39231271819301</c:v>
                </c:pt>
                <c:pt idx="26">
                  <c:v>356.83978304238099</c:v>
                </c:pt>
                <c:pt idx="27">
                  <c:v>354.923321042297</c:v>
                </c:pt>
                <c:pt idx="28">
                  <c:v>351.646440615774</c:v>
                </c:pt>
                <c:pt idx="29">
                  <c:v>355.620932933353</c:v>
                </c:pt>
                <c:pt idx="30">
                  <c:v>353.82101634930098</c:v>
                </c:pt>
                <c:pt idx="31">
                  <c:v>354.19322409254499</c:v>
                </c:pt>
                <c:pt idx="32">
                  <c:v>353.14726147890798</c:v>
                </c:pt>
                <c:pt idx="33">
                  <c:v>350.74194907569398</c:v>
                </c:pt>
                <c:pt idx="34">
                  <c:v>347.93485374402798</c:v>
                </c:pt>
                <c:pt idx="35">
                  <c:v>348.69912831586998</c:v>
                </c:pt>
                <c:pt idx="36">
                  <c:v>349.57208570416299</c:v>
                </c:pt>
                <c:pt idx="37">
                  <c:v>362.36462484548599</c:v>
                </c:pt>
                <c:pt idx="38">
                  <c:v>361.76748630199899</c:v>
                </c:pt>
                <c:pt idx="39">
                  <c:v>360.92442330040899</c:v>
                </c:pt>
                <c:pt idx="40">
                  <c:v>360.71268598875702</c:v>
                </c:pt>
                <c:pt idx="41">
                  <c:v>366.26075773349697</c:v>
                </c:pt>
                <c:pt idx="42">
                  <c:v>366.31523532154102</c:v>
                </c:pt>
                <c:pt idx="43">
                  <c:v>367.92280694974698</c:v>
                </c:pt>
                <c:pt idx="44">
                  <c:v>367.31970554677702</c:v>
                </c:pt>
                <c:pt idx="45">
                  <c:v>363.70996144739598</c:v>
                </c:pt>
                <c:pt idx="46">
                  <c:v>361.13813867424398</c:v>
                </c:pt>
                <c:pt idx="47">
                  <c:v>361.07307256278</c:v>
                </c:pt>
                <c:pt idx="48">
                  <c:v>362.60809237278897</c:v>
                </c:pt>
                <c:pt idx="49">
                  <c:v>373.71957453828901</c:v>
                </c:pt>
                <c:pt idx="50">
                  <c:v>371.19990172574302</c:v>
                </c:pt>
                <c:pt idx="51">
                  <c:v>369.12532160765397</c:v>
                </c:pt>
                <c:pt idx="52">
                  <c:v>368.45524922247603</c:v>
                </c:pt>
                <c:pt idx="53">
                  <c:v>374.76922824362299</c:v>
                </c:pt>
                <c:pt idx="54">
                  <c:v>373.622527640447</c:v>
                </c:pt>
                <c:pt idx="55">
                  <c:v>375.669179017673</c:v>
                </c:pt>
                <c:pt idx="56">
                  <c:v>373.296598456109</c:v>
                </c:pt>
                <c:pt idx="57">
                  <c:v>367.23277727114697</c:v>
                </c:pt>
                <c:pt idx="58">
                  <c:v>363.772281900015</c:v>
                </c:pt>
                <c:pt idx="59">
                  <c:v>362.92400761322699</c:v>
                </c:pt>
                <c:pt idx="60">
                  <c:v>364.8622830219</c:v>
                </c:pt>
                <c:pt idx="61">
                  <c:v>378.50089006092799</c:v>
                </c:pt>
                <c:pt idx="62">
                  <c:v>376.62953790301299</c:v>
                </c:pt>
                <c:pt idx="63">
                  <c:v>376.40334326944202</c:v>
                </c:pt>
                <c:pt idx="64">
                  <c:v>374.91518446866399</c:v>
                </c:pt>
                <c:pt idx="65">
                  <c:v>379.22039300132599</c:v>
                </c:pt>
                <c:pt idx="66">
                  <c:v>379.03861469066499</c:v>
                </c:pt>
                <c:pt idx="67">
                  <c:v>380.30272931241302</c:v>
                </c:pt>
                <c:pt idx="68">
                  <c:v>378.97977304642899</c:v>
                </c:pt>
                <c:pt idx="69">
                  <c:v>375.36714773242898</c:v>
                </c:pt>
                <c:pt idx="70">
                  <c:v>372.85007754570103</c:v>
                </c:pt>
                <c:pt idx="71">
                  <c:v>373.95920120540802</c:v>
                </c:pt>
                <c:pt idx="72">
                  <c:v>374.65953428497602</c:v>
                </c:pt>
                <c:pt idx="73">
                  <c:v>387.55904975489</c:v>
                </c:pt>
                <c:pt idx="74">
                  <c:v>386.52273132009401</c:v>
                </c:pt>
                <c:pt idx="75">
                  <c:v>384.32716016623601</c:v>
                </c:pt>
                <c:pt idx="76">
                  <c:v>383.99652719804601</c:v>
                </c:pt>
                <c:pt idx="77">
                  <c:v>388.12925123698602</c:v>
                </c:pt>
                <c:pt idx="78">
                  <c:v>386.629947864857</c:v>
                </c:pt>
                <c:pt idx="79">
                  <c:v>388.67629545895301</c:v>
                </c:pt>
                <c:pt idx="80">
                  <c:v>386.45084372715098</c:v>
                </c:pt>
                <c:pt idx="81">
                  <c:v>380.59216531839701</c:v>
                </c:pt>
                <c:pt idx="82">
                  <c:v>376.86492245536999</c:v>
                </c:pt>
                <c:pt idx="83">
                  <c:v>377.884551478302</c:v>
                </c:pt>
                <c:pt idx="84">
                  <c:v>378.762603159322</c:v>
                </c:pt>
                <c:pt idx="85">
                  <c:v>392.38218738709497</c:v>
                </c:pt>
                <c:pt idx="86">
                  <c:v>390.76023739830299</c:v>
                </c:pt>
                <c:pt idx="87">
                  <c:v>388.98377393121001</c:v>
                </c:pt>
                <c:pt idx="88">
                  <c:v>389.33791321091098</c:v>
                </c:pt>
                <c:pt idx="89">
                  <c:v>393.44813830860699</c:v>
                </c:pt>
                <c:pt idx="90">
                  <c:v>392.34503868337299</c:v>
                </c:pt>
                <c:pt idx="91">
                  <c:v>392.95635424215499</c:v>
                </c:pt>
                <c:pt idx="92">
                  <c:v>391.09944166253001</c:v>
                </c:pt>
                <c:pt idx="93">
                  <c:v>385.50139285920397</c:v>
                </c:pt>
                <c:pt idx="94">
                  <c:v>382.82741321245402</c:v>
                </c:pt>
                <c:pt idx="95">
                  <c:v>383.33640364740802</c:v>
                </c:pt>
                <c:pt idx="96">
                  <c:v>383.47518728556599</c:v>
                </c:pt>
                <c:pt idx="97">
                  <c:v>397.91405912412802</c:v>
                </c:pt>
                <c:pt idx="98">
                  <c:v>396.57796405087601</c:v>
                </c:pt>
                <c:pt idx="99">
                  <c:v>393.99658372475699</c:v>
                </c:pt>
                <c:pt idx="100">
                  <c:v>392.71397700768802</c:v>
                </c:pt>
                <c:pt idx="101">
                  <c:v>395.469594357728</c:v>
                </c:pt>
                <c:pt idx="102">
                  <c:v>393.375533541967</c:v>
                </c:pt>
                <c:pt idx="103">
                  <c:v>397.21646086727702</c:v>
                </c:pt>
                <c:pt idx="104">
                  <c:v>395.03135250217798</c:v>
                </c:pt>
                <c:pt idx="105">
                  <c:v>388.25433348305103</c:v>
                </c:pt>
                <c:pt idx="106">
                  <c:v>385.24915727980198</c:v>
                </c:pt>
                <c:pt idx="107">
                  <c:v>383.12075655185498</c:v>
                </c:pt>
                <c:pt idx="108">
                  <c:v>383.15366996167103</c:v>
                </c:pt>
                <c:pt idx="109">
                  <c:v>397.55475167514197</c:v>
                </c:pt>
                <c:pt idx="110">
                  <c:v>397.91472965674302</c:v>
                </c:pt>
                <c:pt idx="111">
                  <c:v>391.67750510456199</c:v>
                </c:pt>
                <c:pt idx="112">
                  <c:v>390.78652898874998</c:v>
                </c:pt>
                <c:pt idx="113">
                  <c:v>395.28214036792701</c:v>
                </c:pt>
                <c:pt idx="114">
                  <c:v>394.42751690635498</c:v>
                </c:pt>
                <c:pt idx="115">
                  <c:v>395.800841961282</c:v>
                </c:pt>
                <c:pt idx="116">
                  <c:v>393.96425558003301</c:v>
                </c:pt>
                <c:pt idx="117">
                  <c:v>389.37194972611798</c:v>
                </c:pt>
                <c:pt idx="118">
                  <c:v>386.91556458694902</c:v>
                </c:pt>
                <c:pt idx="119">
                  <c:v>385.69125892768102</c:v>
                </c:pt>
                <c:pt idx="120">
                  <c:v>385.06760167922698</c:v>
                </c:pt>
                <c:pt idx="121">
                  <c:v>397.154110298582</c:v>
                </c:pt>
                <c:pt idx="122">
                  <c:v>394.32484522384499</c:v>
                </c:pt>
                <c:pt idx="123">
                  <c:v>387.16005672016303</c:v>
                </c:pt>
                <c:pt idx="124">
                  <c:v>388.25740146077999</c:v>
                </c:pt>
                <c:pt idx="125">
                  <c:v>395.60487870976999</c:v>
                </c:pt>
                <c:pt idx="126">
                  <c:v>394.84665389998702</c:v>
                </c:pt>
                <c:pt idx="127">
                  <c:v>399.078920374223</c:v>
                </c:pt>
                <c:pt idx="128">
                  <c:v>399.34291234039</c:v>
                </c:pt>
                <c:pt idx="129">
                  <c:v>393.08648312817701</c:v>
                </c:pt>
                <c:pt idx="130">
                  <c:v>390.067307904367</c:v>
                </c:pt>
                <c:pt idx="131">
                  <c:v>386.94962736494801</c:v>
                </c:pt>
                <c:pt idx="132">
                  <c:v>386.63564427296802</c:v>
                </c:pt>
                <c:pt idx="133">
                  <c:v>403.85861327481399</c:v>
                </c:pt>
                <c:pt idx="134">
                  <c:v>399.46134457528598</c:v>
                </c:pt>
                <c:pt idx="135">
                  <c:v>398.64561519372199</c:v>
                </c:pt>
                <c:pt idx="136">
                  <c:v>398.99942747879999</c:v>
                </c:pt>
                <c:pt idx="137">
                  <c:v>402.850907605646</c:v>
                </c:pt>
                <c:pt idx="138">
                  <c:v>401.67522402153497</c:v>
                </c:pt>
                <c:pt idx="139">
                  <c:v>403.76953907485199</c:v>
                </c:pt>
                <c:pt idx="140">
                  <c:v>402.588691540779</c:v>
                </c:pt>
                <c:pt idx="141">
                  <c:v>399.92704935549898</c:v>
                </c:pt>
                <c:pt idx="142">
                  <c:v>396.388844537887</c:v>
                </c:pt>
                <c:pt idx="143">
                  <c:v>393.56172127151598</c:v>
                </c:pt>
                <c:pt idx="144">
                  <c:v>391.50925169828997</c:v>
                </c:pt>
                <c:pt idx="145">
                  <c:v>403.73605900161903</c:v>
                </c:pt>
                <c:pt idx="146">
                  <c:v>402.96602943553103</c:v>
                </c:pt>
                <c:pt idx="147">
                  <c:v>400.83871666577102</c:v>
                </c:pt>
                <c:pt idx="148">
                  <c:v>402.42807204246799</c:v>
                </c:pt>
                <c:pt idx="149">
                  <c:v>404.82089226561197</c:v>
                </c:pt>
                <c:pt idx="150">
                  <c:v>401.243937051302</c:v>
                </c:pt>
                <c:pt idx="151">
                  <c:v>404.11635724415999</c:v>
                </c:pt>
                <c:pt idx="152">
                  <c:v>403.32928337895299</c:v>
                </c:pt>
                <c:pt idx="153">
                  <c:v>396.63008491842299</c:v>
                </c:pt>
                <c:pt idx="154">
                  <c:v>395.03547640103102</c:v>
                </c:pt>
                <c:pt idx="155">
                  <c:v>392.46574234476299</c:v>
                </c:pt>
                <c:pt idx="156">
                  <c:v>392.21886045930302</c:v>
                </c:pt>
                <c:pt idx="157">
                  <c:v>407.40560020059098</c:v>
                </c:pt>
                <c:pt idx="158">
                  <c:v>406.02609486372899</c:v>
                </c:pt>
                <c:pt idx="159">
                  <c:v>401.26543854683803</c:v>
                </c:pt>
                <c:pt idx="160">
                  <c:v>401.40793988997598</c:v>
                </c:pt>
                <c:pt idx="161">
                  <c:v>403.25135458763901</c:v>
                </c:pt>
                <c:pt idx="162">
                  <c:v>402.646890138613</c:v>
                </c:pt>
                <c:pt idx="163">
                  <c:v>406.5725970076</c:v>
                </c:pt>
                <c:pt idx="164">
                  <c:v>405.60744163756198</c:v>
                </c:pt>
                <c:pt idx="165">
                  <c:v>400.69420275459601</c:v>
                </c:pt>
                <c:pt idx="166">
                  <c:v>397.75500708022702</c:v>
                </c:pt>
                <c:pt idx="167">
                  <c:v>394.57464815973702</c:v>
                </c:pt>
                <c:pt idx="168">
                  <c:v>394.11732570409299</c:v>
                </c:pt>
                <c:pt idx="169">
                  <c:v>407.69889211017397</c:v>
                </c:pt>
                <c:pt idx="170">
                  <c:v>407.13842732703199</c:v>
                </c:pt>
                <c:pt idx="171">
                  <c:v>403.774573438782</c:v>
                </c:pt>
                <c:pt idx="172">
                  <c:v>405.604141352363</c:v>
                </c:pt>
                <c:pt idx="173">
                  <c:v>407.58880831748502</c:v>
                </c:pt>
                <c:pt idx="174">
                  <c:v>406.20145409933798</c:v>
                </c:pt>
                <c:pt idx="175">
                  <c:v>410.12227679506702</c:v>
                </c:pt>
                <c:pt idx="176">
                  <c:v>407.84088719152999</c:v>
                </c:pt>
                <c:pt idx="177">
                  <c:v>402.65771971665498</c:v>
                </c:pt>
                <c:pt idx="178">
                  <c:v>398.81761782161698</c:v>
                </c:pt>
                <c:pt idx="179">
                  <c:v>397.66894326793101</c:v>
                </c:pt>
                <c:pt idx="180">
                  <c:v>396.58365090977497</c:v>
                </c:pt>
                <c:pt idx="181">
                  <c:v>414.52604349569702</c:v>
                </c:pt>
                <c:pt idx="182">
                  <c:v>413.47625662951799</c:v>
                </c:pt>
                <c:pt idx="183">
                  <c:v>408.86939489500497</c:v>
                </c:pt>
                <c:pt idx="184">
                  <c:v>410.53296475350402</c:v>
                </c:pt>
                <c:pt idx="185">
                  <c:v>414.586351179247</c:v>
                </c:pt>
                <c:pt idx="186">
                  <c:v>412.37470599065199</c:v>
                </c:pt>
                <c:pt idx="187">
                  <c:v>417.81956072789399</c:v>
                </c:pt>
                <c:pt idx="188">
                  <c:v>417.20426695222397</c:v>
                </c:pt>
                <c:pt idx="189">
                  <c:v>409.69227040479399</c:v>
                </c:pt>
                <c:pt idx="190">
                  <c:v>406.605328515895</c:v>
                </c:pt>
                <c:pt idx="191">
                  <c:v>406.40980797575997</c:v>
                </c:pt>
                <c:pt idx="192">
                  <c:v>405.092224120514</c:v>
                </c:pt>
                <c:pt idx="193">
                  <c:v>419.41051215760098</c:v>
                </c:pt>
                <c:pt idx="194">
                  <c:v>417.61063053322999</c:v>
                </c:pt>
                <c:pt idx="195">
                  <c:v>415.02590046235599</c:v>
                </c:pt>
                <c:pt idx="196">
                  <c:v>415.49917943944001</c:v>
                </c:pt>
                <c:pt idx="197">
                  <c:v>422.238259300658</c:v>
                </c:pt>
                <c:pt idx="198">
                  <c:v>420.73817056079997</c:v>
                </c:pt>
                <c:pt idx="199">
                  <c:v>423.02737137390397</c:v>
                </c:pt>
                <c:pt idx="200">
                  <c:v>421.65256189880103</c:v>
                </c:pt>
                <c:pt idx="201">
                  <c:v>413.89293506594902</c:v>
                </c:pt>
                <c:pt idx="202">
                  <c:v>409.85660565368897</c:v>
                </c:pt>
                <c:pt idx="203">
                  <c:v>409.35392738829597</c:v>
                </c:pt>
                <c:pt idx="204">
                  <c:v>408.55024612788998</c:v>
                </c:pt>
                <c:pt idx="205">
                  <c:v>418.04248283239201</c:v>
                </c:pt>
                <c:pt idx="206">
                  <c:v>416.18616433570901</c:v>
                </c:pt>
                <c:pt idx="207">
                  <c:v>411.73671432117197</c:v>
                </c:pt>
                <c:pt idx="208">
                  <c:v>411.488397839806</c:v>
                </c:pt>
                <c:pt idx="209">
                  <c:v>417.646661479687</c:v>
                </c:pt>
                <c:pt idx="210">
                  <c:v>414.43613796237003</c:v>
                </c:pt>
                <c:pt idx="211">
                  <c:v>415.99966924581798</c:v>
                </c:pt>
                <c:pt idx="212">
                  <c:v>412.96234242251103</c:v>
                </c:pt>
                <c:pt idx="213">
                  <c:v>408.06674918682802</c:v>
                </c:pt>
                <c:pt idx="214">
                  <c:v>404.61183238673402</c:v>
                </c:pt>
                <c:pt idx="215">
                  <c:v>402.23093552703398</c:v>
                </c:pt>
                <c:pt idx="216">
                  <c:v>403.45912092297903</c:v>
                </c:pt>
                <c:pt idx="217">
                  <c:v>415.920841894668</c:v>
                </c:pt>
                <c:pt idx="218">
                  <c:v>415.41687342073999</c:v>
                </c:pt>
                <c:pt idx="219">
                  <c:v>415.03241494760903</c:v>
                </c:pt>
                <c:pt idx="220">
                  <c:v>416.74210470809999</c:v>
                </c:pt>
                <c:pt idx="221">
                  <c:v>420.42778777507999</c:v>
                </c:pt>
                <c:pt idx="222">
                  <c:v>417.72481440645299</c:v>
                </c:pt>
                <c:pt idx="223">
                  <c:v>419.59718039441498</c:v>
                </c:pt>
                <c:pt idx="224">
                  <c:v>416.19234008677302</c:v>
                </c:pt>
                <c:pt idx="225">
                  <c:v>409.84686772297999</c:v>
                </c:pt>
                <c:pt idx="226">
                  <c:v>406.607355481073</c:v>
                </c:pt>
                <c:pt idx="227">
                  <c:v>405.335906278408</c:v>
                </c:pt>
                <c:pt idx="228">
                  <c:v>403.74863453698299</c:v>
                </c:pt>
                <c:pt idx="229">
                  <c:v>425.120150618769</c:v>
                </c:pt>
                <c:pt idx="230">
                  <c:v>426.647212914367</c:v>
                </c:pt>
                <c:pt idx="231">
                  <c:v>425.19643598515597</c:v>
                </c:pt>
                <c:pt idx="232">
                  <c:v>426.11144768233697</c:v>
                </c:pt>
                <c:pt idx="233">
                  <c:v>429.61743008534103</c:v>
                </c:pt>
                <c:pt idx="234">
                  <c:v>428.14976640625798</c:v>
                </c:pt>
                <c:pt idx="235">
                  <c:v>429.76703077531403</c:v>
                </c:pt>
                <c:pt idx="236">
                  <c:v>428.69814063856501</c:v>
                </c:pt>
                <c:pt idx="237">
                  <c:v>423.01842210078701</c:v>
                </c:pt>
                <c:pt idx="238">
                  <c:v>419.78926356181199</c:v>
                </c:pt>
                <c:pt idx="239">
                  <c:v>419.330617489036</c:v>
                </c:pt>
                <c:pt idx="240">
                  <c:v>419.18461900806199</c:v>
                </c:pt>
                <c:pt idx="241">
                  <c:v>438.42852781196302</c:v>
                </c:pt>
                <c:pt idx="242">
                  <c:v>438.51337480938201</c:v>
                </c:pt>
                <c:pt idx="243">
                  <c:v>440.96991285872099</c:v>
                </c:pt>
                <c:pt idx="244">
                  <c:v>449.18850172568699</c:v>
                </c:pt>
                <c:pt idx="245">
                  <c:v>451.77177182042499</c:v>
                </c:pt>
                <c:pt idx="246">
                  <c:v>449.81795733678098</c:v>
                </c:pt>
                <c:pt idx="247">
                  <c:v>444.46942072149199</c:v>
                </c:pt>
                <c:pt idx="248">
                  <c:v>442.23843205058103</c:v>
                </c:pt>
                <c:pt idx="249">
                  <c:v>439.70803993932299</c:v>
                </c:pt>
                <c:pt idx="250">
                  <c:v>436.52071147516898</c:v>
                </c:pt>
                <c:pt idx="251">
                  <c:v>439.83635151025197</c:v>
                </c:pt>
                <c:pt idx="252">
                  <c:v>440.89180441288198</c:v>
                </c:pt>
                <c:pt idx="253">
                  <c:v>460.71392541511699</c:v>
                </c:pt>
                <c:pt idx="254">
                  <c:v>458.96459943917</c:v>
                </c:pt>
                <c:pt idx="255">
                  <c:v>453.52463594577199</c:v>
                </c:pt>
                <c:pt idx="256">
                  <c:v>452.125199393885</c:v>
                </c:pt>
                <c:pt idx="257">
                  <c:v>454.66464556703102</c:v>
                </c:pt>
                <c:pt idx="258">
                  <c:v>450.43729662531598</c:v>
                </c:pt>
                <c:pt idx="259">
                  <c:v>449.96345402086502</c:v>
                </c:pt>
                <c:pt idx="260">
                  <c:v>448.08041677275497</c:v>
                </c:pt>
                <c:pt idx="261">
                  <c:v>444.32737314683101</c:v>
                </c:pt>
                <c:pt idx="262">
                  <c:v>440.847303155909</c:v>
                </c:pt>
                <c:pt idx="263">
                  <c:v>438.62543615892702</c:v>
                </c:pt>
                <c:pt idx="264">
                  <c:v>439.89660355644997</c:v>
                </c:pt>
                <c:pt idx="265">
                  <c:v>467.28451822850502</c:v>
                </c:pt>
                <c:pt idx="266">
                  <c:v>466.65523856750201</c:v>
                </c:pt>
                <c:pt idx="267">
                  <c:v>465.339203804958</c:v>
                </c:pt>
                <c:pt idx="268">
                  <c:v>464.11078802076003</c:v>
                </c:pt>
                <c:pt idx="269">
                  <c:v>467.611702169853</c:v>
                </c:pt>
                <c:pt idx="270">
                  <c:v>463.285632312936</c:v>
                </c:pt>
                <c:pt idx="271">
                  <c:v>463.34615601717798</c:v>
                </c:pt>
                <c:pt idx="272">
                  <c:v>459.28548031954</c:v>
                </c:pt>
                <c:pt idx="273">
                  <c:v>454.17617768180401</c:v>
                </c:pt>
                <c:pt idx="274">
                  <c:v>451.51778257607202</c:v>
                </c:pt>
                <c:pt idx="275">
                  <c:v>452.00117955189398</c:v>
                </c:pt>
                <c:pt idx="276">
                  <c:v>453.073754882272</c:v>
                </c:pt>
                <c:pt idx="277">
                  <c:v>482.59809449016802</c:v>
                </c:pt>
                <c:pt idx="278">
                  <c:v>482.99034175218299</c:v>
                </c:pt>
                <c:pt idx="279">
                  <c:v>485.22</c:v>
                </c:pt>
              </c:numCache>
            </c:numRef>
          </c:val>
          <c:smooth val="0"/>
          <c:extLst>
            <c:ext xmlns:c16="http://schemas.microsoft.com/office/drawing/2014/chart" uri="{C3380CC4-5D6E-409C-BE32-E72D297353CC}">
              <c16:uniqueId val="{00000007-D340-4217-91A8-54E6067BC83C}"/>
            </c:ext>
          </c:extLst>
        </c:ser>
        <c:dLbls>
          <c:showLegendKey val="0"/>
          <c:showVal val="0"/>
          <c:showCatName val="0"/>
          <c:showSerName val="0"/>
          <c:showPercent val="0"/>
          <c:showBubbleSize val="0"/>
        </c:dLbls>
        <c:smooth val="0"/>
        <c:axId val="279568655"/>
        <c:axId val="60946047"/>
      </c:lineChart>
      <c:dateAx>
        <c:axId val="279568655"/>
        <c:scaling>
          <c:orientation val="minMax"/>
          <c:min val="36220"/>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'F75-76'!$V$6</c:f>
              <c:strCache>
                <c:ptCount val="1"/>
                <c:pt idx="0">
                  <c:v>Jalisco</c:v>
                </c:pt>
              </c:strCache>
            </c:strRef>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A56-428A-B2A3-10B34C1CC976}"/>
                </c:ext>
              </c:extLst>
            </c:dLbl>
            <c:dLbl>
              <c:idx val="279"/>
              <c:layout>
                <c:manualLayout>
                  <c:x val="0"/>
                  <c:y val="-0.16565196542658814"/>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9D3-43A8-B060-5B82AE96041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'F75-76'!$A$7:$A$286</c:f>
              <c:numCache>
                <c:formatCode>mm/dd/yyyy</c:formatCode>
                <c:ptCount val="280"/>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numCache>
            </c:numRef>
          </c:cat>
          <c:val>
            <c:numRef>
              <c:f>'F75-76'!$V$7:$V$286</c:f>
              <c:numCache>
                <c:formatCode>0.0%</c:formatCode>
                <c:ptCount val="280"/>
                <c:pt idx="0">
                  <c:v>0.271357340720222</c:v>
                </c:pt>
                <c:pt idx="1">
                  <c:v>0.305924520345773</c:v>
                </c:pt>
                <c:pt idx="2">
                  <c:v>0.25811983054266702</c:v>
                </c:pt>
                <c:pt idx="3">
                  <c:v>0.27158746208291201</c:v>
                </c:pt>
                <c:pt idx="4">
                  <c:v>0.27961611516544999</c:v>
                </c:pt>
                <c:pt idx="5">
                  <c:v>0.27985441668306099</c:v>
                </c:pt>
                <c:pt idx="6">
                  <c:v>0.285284410794021</c:v>
                </c:pt>
                <c:pt idx="7">
                  <c:v>0.23166635566336999</c:v>
                </c:pt>
                <c:pt idx="8">
                  <c:v>0.229552433237182</c:v>
                </c:pt>
                <c:pt idx="9">
                  <c:v>0.22987974098057401</c:v>
                </c:pt>
                <c:pt idx="10">
                  <c:v>0.225226860254084</c:v>
                </c:pt>
                <c:pt idx="11">
                  <c:v>0.22403776325345001</c:v>
                </c:pt>
                <c:pt idx="12">
                  <c:v>0.227528340623047</c:v>
                </c:pt>
                <c:pt idx="13">
                  <c:v>0.25629349600481099</c:v>
                </c:pt>
                <c:pt idx="14">
                  <c:v>0.215724441435342</c:v>
                </c:pt>
                <c:pt idx="15">
                  <c:v>0.225323521948744</c:v>
                </c:pt>
                <c:pt idx="16">
                  <c:v>0.22674660671163299</c:v>
                </c:pt>
                <c:pt idx="17">
                  <c:v>0.232383181476219</c:v>
                </c:pt>
                <c:pt idx="18">
                  <c:v>0.24210178998597701</c:v>
                </c:pt>
                <c:pt idx="19">
                  <c:v>0.22600313092197399</c:v>
                </c:pt>
                <c:pt idx="20">
                  <c:v>0.21994613564025101</c:v>
                </c:pt>
                <c:pt idx="21">
                  <c:v>0.218445022771633</c:v>
                </c:pt>
                <c:pt idx="22">
                  <c:v>0.209711243748992</c:v>
                </c:pt>
                <c:pt idx="23">
                  <c:v>0.20702091849002199</c:v>
                </c:pt>
                <c:pt idx="24">
                  <c:v>0.20186039115916701</c:v>
                </c:pt>
                <c:pt idx="25">
                  <c:v>0.22357910906298001</c:v>
                </c:pt>
                <c:pt idx="26">
                  <c:v>0.22023992617656099</c:v>
                </c:pt>
                <c:pt idx="27">
                  <c:v>0.196932702578971</c:v>
                </c:pt>
                <c:pt idx="28">
                  <c:v>0.19426654467825499</c:v>
                </c:pt>
                <c:pt idx="29">
                  <c:v>0.20278090943254401</c:v>
                </c:pt>
                <c:pt idx="30">
                  <c:v>0.204829246276516</c:v>
                </c:pt>
                <c:pt idx="31">
                  <c:v>0.202467667608146</c:v>
                </c:pt>
                <c:pt idx="32">
                  <c:v>0.199406528189911</c:v>
                </c:pt>
                <c:pt idx="33">
                  <c:v>0.19778174780407901</c:v>
                </c:pt>
                <c:pt idx="34">
                  <c:v>0.195402298850575</c:v>
                </c:pt>
                <c:pt idx="35">
                  <c:v>0.193136531365314</c:v>
                </c:pt>
                <c:pt idx="36">
                  <c:v>0.190340076223981</c:v>
                </c:pt>
                <c:pt idx="37">
                  <c:v>0.202106461713635</c:v>
                </c:pt>
                <c:pt idx="38">
                  <c:v>0.19791370990633</c:v>
                </c:pt>
                <c:pt idx="39">
                  <c:v>0.18763672288476499</c:v>
                </c:pt>
                <c:pt idx="40">
                  <c:v>0.18468563400070201</c:v>
                </c:pt>
                <c:pt idx="41">
                  <c:v>0.19227319765436399</c:v>
                </c:pt>
                <c:pt idx="42">
                  <c:v>0.18839599675412499</c:v>
                </c:pt>
                <c:pt idx="43">
                  <c:v>0.19836773236206701</c:v>
                </c:pt>
                <c:pt idx="44">
                  <c:v>0.199055011812352</c:v>
                </c:pt>
                <c:pt idx="45">
                  <c:v>0.190221439696621</c:v>
                </c:pt>
                <c:pt idx="46">
                  <c:v>0.191865605658709</c:v>
                </c:pt>
                <c:pt idx="47">
                  <c:v>0.19317645472321501</c:v>
                </c:pt>
                <c:pt idx="48">
                  <c:v>0.18491776975531499</c:v>
                </c:pt>
                <c:pt idx="49">
                  <c:v>0.199169316633136</c:v>
                </c:pt>
                <c:pt idx="50">
                  <c:v>0.19705519880651201</c:v>
                </c:pt>
                <c:pt idx="51">
                  <c:v>0.18334405144694499</c:v>
                </c:pt>
                <c:pt idx="52">
                  <c:v>0.181224803225187</c:v>
                </c:pt>
                <c:pt idx="53">
                  <c:v>0.19047317813765199</c:v>
                </c:pt>
                <c:pt idx="54">
                  <c:v>0.194305599493831</c:v>
                </c:pt>
                <c:pt idx="55">
                  <c:v>0.19866465104560399</c:v>
                </c:pt>
                <c:pt idx="56">
                  <c:v>0.19617706237424601</c:v>
                </c:pt>
                <c:pt idx="57">
                  <c:v>0.19099496221662501</c:v>
                </c:pt>
                <c:pt idx="58">
                  <c:v>0.19137789560058099</c:v>
                </c:pt>
                <c:pt idx="59">
                  <c:v>0.18941626434259201</c:v>
                </c:pt>
                <c:pt idx="60">
                  <c:v>0.186403645670766</c:v>
                </c:pt>
                <c:pt idx="61">
                  <c:v>0.19841656516443401</c:v>
                </c:pt>
                <c:pt idx="62">
                  <c:v>0.19478779760092599</c:v>
                </c:pt>
                <c:pt idx="63">
                  <c:v>0.18132822324690101</c:v>
                </c:pt>
                <c:pt idx="64">
                  <c:v>0.181231320980275</c:v>
                </c:pt>
                <c:pt idx="65">
                  <c:v>0.18913432835820901</c:v>
                </c:pt>
                <c:pt idx="66">
                  <c:v>0.18716927284618601</c:v>
                </c:pt>
                <c:pt idx="67">
                  <c:v>0.19413119206471</c:v>
                </c:pt>
                <c:pt idx="68">
                  <c:v>0.19173242256506901</c:v>
                </c:pt>
                <c:pt idx="69">
                  <c:v>0.18550245170437801</c:v>
                </c:pt>
                <c:pt idx="70">
                  <c:v>0.18702856803468601</c:v>
                </c:pt>
                <c:pt idx="71">
                  <c:v>0.18358684117439</c:v>
                </c:pt>
                <c:pt idx="72">
                  <c:v>0.179886103446251</c:v>
                </c:pt>
                <c:pt idx="73">
                  <c:v>0.19327248722805801</c:v>
                </c:pt>
                <c:pt idx="74">
                  <c:v>0.19141364862537999</c:v>
                </c:pt>
                <c:pt idx="75">
                  <c:v>0.17759562841529999</c:v>
                </c:pt>
                <c:pt idx="76">
                  <c:v>0.17936534871881901</c:v>
                </c:pt>
                <c:pt idx="77">
                  <c:v>0.193626758573931</c:v>
                </c:pt>
                <c:pt idx="78">
                  <c:v>0.191016949152542</c:v>
                </c:pt>
                <c:pt idx="79">
                  <c:v>0.19265232974910401</c:v>
                </c:pt>
                <c:pt idx="80">
                  <c:v>0.189319301388267</c:v>
                </c:pt>
                <c:pt idx="81">
                  <c:v>0.18372053777352801</c:v>
                </c:pt>
                <c:pt idx="82">
                  <c:v>0.18399954832881699</c:v>
                </c:pt>
                <c:pt idx="83">
                  <c:v>0.18376954548002</c:v>
                </c:pt>
                <c:pt idx="84">
                  <c:v>0.177439092223829</c:v>
                </c:pt>
                <c:pt idx="85">
                  <c:v>0.185102804752346</c:v>
                </c:pt>
                <c:pt idx="86">
                  <c:v>0.18444022770398499</c:v>
                </c:pt>
                <c:pt idx="87">
                  <c:v>0.17357204673301599</c:v>
                </c:pt>
                <c:pt idx="88">
                  <c:v>0.171654645279363</c:v>
                </c:pt>
                <c:pt idx="89">
                  <c:v>0.18685864718207701</c:v>
                </c:pt>
                <c:pt idx="90">
                  <c:v>0.18541342907668401</c:v>
                </c:pt>
                <c:pt idx="91">
                  <c:v>0.18281670803189501</c:v>
                </c:pt>
                <c:pt idx="92">
                  <c:v>0.18153000845308501</c:v>
                </c:pt>
                <c:pt idx="93">
                  <c:v>0.17848958055747999</c:v>
                </c:pt>
                <c:pt idx="94">
                  <c:v>0.17725376965030501</c:v>
                </c:pt>
                <c:pt idx="95">
                  <c:v>0.17723129107483601</c:v>
                </c:pt>
                <c:pt idx="96">
                  <c:v>0.17507919746568101</c:v>
                </c:pt>
                <c:pt idx="97">
                  <c:v>0.179995888157895</c:v>
                </c:pt>
                <c:pt idx="98">
                  <c:v>0.17859160717037301</c:v>
                </c:pt>
                <c:pt idx="99">
                  <c:v>0.17463786531130901</c:v>
                </c:pt>
                <c:pt idx="100">
                  <c:v>0.172033165471285</c:v>
                </c:pt>
                <c:pt idx="101">
                  <c:v>0.185361409192144</c:v>
                </c:pt>
                <c:pt idx="102">
                  <c:v>0.18259420143448901</c:v>
                </c:pt>
                <c:pt idx="103">
                  <c:v>0.18243310953001299</c:v>
                </c:pt>
                <c:pt idx="104">
                  <c:v>0.17818363772829601</c:v>
                </c:pt>
                <c:pt idx="105">
                  <c:v>0.178429298272127</c:v>
                </c:pt>
                <c:pt idx="106">
                  <c:v>0.17817888474336999</c:v>
                </c:pt>
                <c:pt idx="107">
                  <c:v>0.177104645940416</c:v>
                </c:pt>
                <c:pt idx="108">
                  <c:v>0.17169811320754699</c:v>
                </c:pt>
                <c:pt idx="109">
                  <c:v>0.180461395893284</c:v>
                </c:pt>
                <c:pt idx="110">
                  <c:v>0.17909722559642399</c:v>
                </c:pt>
                <c:pt idx="111">
                  <c:v>0.168616788852745</c:v>
                </c:pt>
                <c:pt idx="112">
                  <c:v>0.17150063051702399</c:v>
                </c:pt>
                <c:pt idx="113">
                  <c:v>0.17737120847376001</c:v>
                </c:pt>
                <c:pt idx="114">
                  <c:v>0.17358036573628499</c:v>
                </c:pt>
                <c:pt idx="115">
                  <c:v>0.17233288642022601</c:v>
                </c:pt>
                <c:pt idx="116">
                  <c:v>0.17170217859707901</c:v>
                </c:pt>
                <c:pt idx="117">
                  <c:v>0.17025149700598799</c:v>
                </c:pt>
                <c:pt idx="118">
                  <c:v>0.17136104948393899</c:v>
                </c:pt>
                <c:pt idx="119">
                  <c:v>0.167048710601719</c:v>
                </c:pt>
                <c:pt idx="120">
                  <c:v>0.16362768496419999</c:v>
                </c:pt>
                <c:pt idx="121">
                  <c:v>0.17304121797252101</c:v>
                </c:pt>
                <c:pt idx="122">
                  <c:v>0.17114653814069899</c:v>
                </c:pt>
                <c:pt idx="123">
                  <c:v>0.16093931643803799</c:v>
                </c:pt>
                <c:pt idx="124">
                  <c:v>0.157650336661249</c:v>
                </c:pt>
                <c:pt idx="125">
                  <c:v>0.16841767215671899</c:v>
                </c:pt>
                <c:pt idx="126">
                  <c:v>0.16481345340930001</c:v>
                </c:pt>
                <c:pt idx="127">
                  <c:v>0.132403424151567</c:v>
                </c:pt>
                <c:pt idx="128">
                  <c:v>8.5408222350897595E-2</c:v>
                </c:pt>
                <c:pt idx="129">
                  <c:v>8.3006099089314195E-2</c:v>
                </c:pt>
                <c:pt idx="130">
                  <c:v>0.102971399212194</c:v>
                </c:pt>
                <c:pt idx="131">
                  <c:v>0.10983676975945</c:v>
                </c:pt>
                <c:pt idx="132">
                  <c:v>0.105082711922517</c:v>
                </c:pt>
                <c:pt idx="133">
                  <c:v>0.12230607966456999</c:v>
                </c:pt>
                <c:pt idx="134">
                  <c:v>0.12541087231352699</c:v>
                </c:pt>
                <c:pt idx="135">
                  <c:v>9.2810722989439501E-2</c:v>
                </c:pt>
                <c:pt idx="136">
                  <c:v>9.7454870710684802E-2</c:v>
                </c:pt>
                <c:pt idx="137">
                  <c:v>0.136016215531439</c:v>
                </c:pt>
                <c:pt idx="138">
                  <c:v>0.13192545538681599</c:v>
                </c:pt>
                <c:pt idx="139">
                  <c:v>0.122072683870436</c:v>
                </c:pt>
                <c:pt idx="140">
                  <c:v>0.119193834233195</c:v>
                </c:pt>
                <c:pt idx="141">
                  <c:v>7.7367296891068804E-2</c:v>
                </c:pt>
                <c:pt idx="142">
                  <c:v>7.5292716808890797E-2</c:v>
                </c:pt>
                <c:pt idx="143">
                  <c:v>8.0001586546089007E-2</c:v>
                </c:pt>
                <c:pt idx="144">
                  <c:v>7.6300623667798301E-2</c:v>
                </c:pt>
                <c:pt idx="145">
                  <c:v>0.113432361585511</c:v>
                </c:pt>
                <c:pt idx="146">
                  <c:v>0.10864903502501801</c:v>
                </c:pt>
                <c:pt idx="147">
                  <c:v>8.9149400218102401E-2</c:v>
                </c:pt>
                <c:pt idx="148">
                  <c:v>8.9978595057404104E-2</c:v>
                </c:pt>
                <c:pt idx="149">
                  <c:v>0.11976191427315901</c:v>
                </c:pt>
                <c:pt idx="150">
                  <c:v>0.122842842842843</c:v>
                </c:pt>
                <c:pt idx="151">
                  <c:v>0.121036441079035</c:v>
                </c:pt>
                <c:pt idx="152">
                  <c:v>9.6429942418426104E-2</c:v>
                </c:pt>
                <c:pt idx="153">
                  <c:v>9.8059164188448997E-2</c:v>
                </c:pt>
                <c:pt idx="154">
                  <c:v>7.6083208826571699E-2</c:v>
                </c:pt>
                <c:pt idx="155">
                  <c:v>7.8279833186670103E-2</c:v>
                </c:pt>
                <c:pt idx="156">
                  <c:v>9.6906812842599596E-2</c:v>
                </c:pt>
                <c:pt idx="157">
                  <c:v>0.10113041499127499</c:v>
                </c:pt>
                <c:pt idx="158">
                  <c:v>9.5749508395099006E-2</c:v>
                </c:pt>
                <c:pt idx="159">
                  <c:v>8.2589702423179007E-2</c:v>
                </c:pt>
                <c:pt idx="160">
                  <c:v>8.1843627542451905E-2</c:v>
                </c:pt>
                <c:pt idx="161">
                  <c:v>0.119086145785175</c:v>
                </c:pt>
                <c:pt idx="162">
                  <c:v>0.112713225732426</c:v>
                </c:pt>
                <c:pt idx="163">
                  <c:v>0.11277448921138</c:v>
                </c:pt>
                <c:pt idx="164">
                  <c:v>0.106556754292661</c:v>
                </c:pt>
                <c:pt idx="165">
                  <c:v>7.33707699128123E-2</c:v>
                </c:pt>
                <c:pt idx="166">
                  <c:v>8.6190602200128599E-2</c:v>
                </c:pt>
                <c:pt idx="167">
                  <c:v>9.0344905404896994E-2</c:v>
                </c:pt>
                <c:pt idx="168">
                  <c:v>8.3212060151498096E-2</c:v>
                </c:pt>
                <c:pt idx="169">
                  <c:v>9.01850976399141E-2</c:v>
                </c:pt>
                <c:pt idx="170">
                  <c:v>9.2894381858616495E-2</c:v>
                </c:pt>
                <c:pt idx="171">
                  <c:v>7.6196631835972403E-2</c:v>
                </c:pt>
                <c:pt idx="172">
                  <c:v>7.5073355757532503E-2</c:v>
                </c:pt>
                <c:pt idx="173">
                  <c:v>0.10856173226603701</c:v>
                </c:pt>
                <c:pt idx="174">
                  <c:v>0.10395749358739501</c:v>
                </c:pt>
                <c:pt idx="175">
                  <c:v>0.107695685585685</c:v>
                </c:pt>
                <c:pt idx="176">
                  <c:v>0.10525356374640001</c:v>
                </c:pt>
                <c:pt idx="177">
                  <c:v>7.41108823738197E-2</c:v>
                </c:pt>
                <c:pt idx="178">
                  <c:v>8.3679890066177501E-2</c:v>
                </c:pt>
                <c:pt idx="179">
                  <c:v>8.3102293594498097E-2</c:v>
                </c:pt>
                <c:pt idx="180">
                  <c:v>8.49253838944561E-2</c:v>
                </c:pt>
                <c:pt idx="181">
                  <c:v>8.5154061624649793E-2</c:v>
                </c:pt>
                <c:pt idx="182">
                  <c:v>7.9248963667398295E-2</c:v>
                </c:pt>
                <c:pt idx="183">
                  <c:v>7.2195559852225297E-2</c:v>
                </c:pt>
                <c:pt idx="184">
                  <c:v>7.3013897531632593E-2</c:v>
                </c:pt>
                <c:pt idx="185">
                  <c:v>0.105160350889654</c:v>
                </c:pt>
                <c:pt idx="186">
                  <c:v>0.109260114375022</c:v>
                </c:pt>
                <c:pt idx="187">
                  <c:v>0.105213600697472</c:v>
                </c:pt>
                <c:pt idx="188">
                  <c:v>8.1445963408827995E-2</c:v>
                </c:pt>
                <c:pt idx="189">
                  <c:v>7.5622991048284002E-2</c:v>
                </c:pt>
                <c:pt idx="190" formatCode="0.00%">
                  <c:v>6.9143980954352605E-2</c:v>
                </c:pt>
                <c:pt idx="191">
                  <c:v>7.2204275207917903E-2</c:v>
                </c:pt>
                <c:pt idx="192">
                  <c:v>9.17679286366508E-2</c:v>
                </c:pt>
                <c:pt idx="193">
                  <c:v>9.63946090168981E-2</c:v>
                </c:pt>
                <c:pt idx="194">
                  <c:v>9.5236471510894205E-2</c:v>
                </c:pt>
                <c:pt idx="195">
                  <c:v>8.5294216374072598E-2</c:v>
                </c:pt>
                <c:pt idx="196">
                  <c:v>8.7289795367056194E-2</c:v>
                </c:pt>
                <c:pt idx="197">
                  <c:v>0.11586538461538499</c:v>
                </c:pt>
                <c:pt idx="198">
                  <c:v>0.114463601532567</c:v>
                </c:pt>
                <c:pt idx="199">
                  <c:v>0.116482991572555</c:v>
                </c:pt>
                <c:pt idx="200">
                  <c:v>9.9594109556874894E-2</c:v>
                </c:pt>
                <c:pt idx="201">
                  <c:v>8.4556978961099594E-2</c:v>
                </c:pt>
                <c:pt idx="202">
                  <c:v>8.5445597950653901E-2</c:v>
                </c:pt>
                <c:pt idx="203">
                  <c:v>8.3502783426114405E-2</c:v>
                </c:pt>
                <c:pt idx="204">
                  <c:v>8.5645757686798205E-2</c:v>
                </c:pt>
                <c:pt idx="205">
                  <c:v>9.2396253414856105E-2</c:v>
                </c:pt>
                <c:pt idx="206">
                  <c:v>9.2602810866954502E-2</c:v>
                </c:pt>
                <c:pt idx="207">
                  <c:v>8.9623709839195001E-2</c:v>
                </c:pt>
                <c:pt idx="208">
                  <c:v>9.3008235104149906E-2</c:v>
                </c:pt>
                <c:pt idx="209">
                  <c:v>0.117610535603412</c:v>
                </c:pt>
                <c:pt idx="210">
                  <c:v>0.12113944013668</c:v>
                </c:pt>
                <c:pt idx="211">
                  <c:v>0.12627630076659599</c:v>
                </c:pt>
                <c:pt idx="212">
                  <c:v>0.124579124579124</c:v>
                </c:pt>
                <c:pt idx="213">
                  <c:v>9.3481249400556105E-2</c:v>
                </c:pt>
                <c:pt idx="214">
                  <c:v>9.0961556959184398E-2</c:v>
                </c:pt>
                <c:pt idx="215">
                  <c:v>9.0799300810424394E-2</c:v>
                </c:pt>
                <c:pt idx="216">
                  <c:v>9.3043120630200496E-2</c:v>
                </c:pt>
                <c:pt idx="217">
                  <c:v>0.10860349127182101</c:v>
                </c:pt>
                <c:pt idx="218">
                  <c:v>0.11023597534400099</c:v>
                </c:pt>
                <c:pt idx="219">
                  <c:v>0.10048329866634</c:v>
                </c:pt>
                <c:pt idx="220">
                  <c:v>0.101072771172713</c:v>
                </c:pt>
                <c:pt idx="221">
                  <c:v>0.12857365549493399</c:v>
                </c:pt>
                <c:pt idx="222">
                  <c:v>0.130699562773267</c:v>
                </c:pt>
                <c:pt idx="223">
                  <c:v>0.13140373589790999</c:v>
                </c:pt>
                <c:pt idx="224">
                  <c:v>0.12999814597367301</c:v>
                </c:pt>
                <c:pt idx="225">
                  <c:v>0.126349285580583</c:v>
                </c:pt>
                <c:pt idx="226">
                  <c:v>0.12461312408165801</c:v>
                </c:pt>
                <c:pt idx="227">
                  <c:v>0.13056352075801</c:v>
                </c:pt>
                <c:pt idx="228">
                  <c:v>0.13209895752295001</c:v>
                </c:pt>
                <c:pt idx="229">
                  <c:v>0.124048298834166</c:v>
                </c:pt>
                <c:pt idx="230">
                  <c:v>0.12256498312511099</c:v>
                </c:pt>
                <c:pt idx="231">
                  <c:v>0.10887225926680801</c:v>
                </c:pt>
                <c:pt idx="232">
                  <c:v>0.108430933767328</c:v>
                </c:pt>
                <c:pt idx="233">
                  <c:v>0.13086201824065899</c:v>
                </c:pt>
                <c:pt idx="234">
                  <c:v>0.135799557848195</c:v>
                </c:pt>
                <c:pt idx="235">
                  <c:v>0.14417565621233999</c:v>
                </c:pt>
                <c:pt idx="236">
                  <c:v>0.14451138868479099</c:v>
                </c:pt>
                <c:pt idx="237">
                  <c:v>0.13918693371483101</c:v>
                </c:pt>
                <c:pt idx="238">
                  <c:v>0.13589827776617</c:v>
                </c:pt>
                <c:pt idx="239">
                  <c:v>0.135178098322049</c:v>
                </c:pt>
                <c:pt idx="240">
                  <c:v>0.13506713863616401</c:v>
                </c:pt>
                <c:pt idx="241">
                  <c:v>0.126863384323888</c:v>
                </c:pt>
                <c:pt idx="242">
                  <c:v>0.126160689463442</c:v>
                </c:pt>
                <c:pt idx="243">
                  <c:v>0.11741374626460201</c:v>
                </c:pt>
                <c:pt idx="244">
                  <c:v>0.118569077616208</c:v>
                </c:pt>
                <c:pt idx="245">
                  <c:v>0.132045529167123</c:v>
                </c:pt>
                <c:pt idx="246">
                  <c:v>0.13454595185995599</c:v>
                </c:pt>
                <c:pt idx="247">
                  <c:v>0.142896145025664</c:v>
                </c:pt>
                <c:pt idx="248">
                  <c:v>0.142161156119991</c:v>
                </c:pt>
                <c:pt idx="249">
                  <c:v>0.13814552692690499</c:v>
                </c:pt>
                <c:pt idx="250">
                  <c:v>0.13786504700890201</c:v>
                </c:pt>
                <c:pt idx="251">
                  <c:v>0.13687173740741801</c:v>
                </c:pt>
                <c:pt idx="252">
                  <c:v>0.137980743077843</c:v>
                </c:pt>
                <c:pt idx="253">
                  <c:v>0.13654241879607201</c:v>
                </c:pt>
                <c:pt idx="254">
                  <c:v>0.136209945900957</c:v>
                </c:pt>
                <c:pt idx="255" formatCode="0.00%">
                  <c:v>0.12644676665218799</c:v>
                </c:pt>
                <c:pt idx="256">
                  <c:v>0.12831009338620999</c:v>
                </c:pt>
                <c:pt idx="257">
                  <c:v>0.15010141987829601</c:v>
                </c:pt>
                <c:pt idx="258">
                  <c:v>0.15357506460960099</c:v>
                </c:pt>
                <c:pt idx="259">
                  <c:v>0.160793465577596</c:v>
                </c:pt>
                <c:pt idx="260">
                  <c:v>0.16046789086004801</c:v>
                </c:pt>
                <c:pt idx="261">
                  <c:v>0.15650121881645199</c:v>
                </c:pt>
                <c:pt idx="262">
                  <c:v>0.155888606544625</c:v>
                </c:pt>
                <c:pt idx="263">
                  <c:v>0.159220605624389</c:v>
                </c:pt>
                <c:pt idx="264">
                  <c:v>0.16077088232287101</c:v>
                </c:pt>
                <c:pt idx="265">
                  <c:v>0.16257564754296799</c:v>
                </c:pt>
                <c:pt idx="266">
                  <c:v>0.16560785446144999</c:v>
                </c:pt>
                <c:pt idx="267">
                  <c:v>0.160613993336506</c:v>
                </c:pt>
                <c:pt idx="268">
                  <c:v>0.16195128892261701</c:v>
                </c:pt>
                <c:pt idx="269">
                  <c:v>0.16678426945149999</c:v>
                </c:pt>
                <c:pt idx="270">
                  <c:v>0.16788647541948101</c:v>
                </c:pt>
                <c:pt idx="271">
                  <c:v>0.173770186190665</c:v>
                </c:pt>
                <c:pt idx="272">
                  <c:v>0.174229861970713</c:v>
                </c:pt>
                <c:pt idx="273">
                  <c:v>0.15715999815404499</c:v>
                </c:pt>
                <c:pt idx="274">
                  <c:v>0.15500993209220701</c:v>
                </c:pt>
                <c:pt idx="275" formatCode="0.00%">
                  <c:v>0.15357518642206799</c:v>
                </c:pt>
                <c:pt idx="276" formatCode="0.00%">
                  <c:v>0.153784933033177</c:v>
                </c:pt>
                <c:pt idx="277" formatCode="0.00%">
                  <c:v>0.153510093401627</c:v>
                </c:pt>
                <c:pt idx="278">
                  <c:v>0.15642338424626701</c:v>
                </c:pt>
                <c:pt idx="279">
                  <c:v>0.150398406374502</c:v>
                </c:pt>
              </c:numCache>
            </c:numRef>
          </c:val>
          <c:smooth val="0"/>
          <c:extLst>
            <c:ext xmlns:c16="http://schemas.microsoft.com/office/drawing/2014/chart" uri="{C3380CC4-5D6E-409C-BE32-E72D297353CC}">
              <c16:uniqueId val="{00000002-5A56-428A-B2A3-10B34C1CC976}"/>
            </c:ext>
          </c:extLst>
        </c:ser>
        <c:ser>
          <c:idx val="2"/>
          <c:order val="1"/>
          <c:tx>
            <c:strRef>
              <c:f>'F75-76'!$W$6</c:f>
              <c:strCache>
                <c:ptCount val="1"/>
                <c:pt idx="0">
                  <c:v>Nacional</c:v>
                </c:pt>
              </c:strCache>
            </c:strRef>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A56-428A-B2A3-10B34C1CC976}"/>
                </c:ext>
              </c:extLst>
            </c:dLbl>
            <c:dLbl>
              <c:idx val="279"/>
              <c:layout>
                <c:manualLayout>
                  <c:x val="0"/>
                  <c:y val="5.66704092248854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9D3-43A8-B060-5B82AE96041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'F75-76'!$A$7:$A$286</c:f>
              <c:numCache>
                <c:formatCode>mm/dd/yyyy</c:formatCode>
                <c:ptCount val="280"/>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numCache>
            </c:numRef>
          </c:cat>
          <c:val>
            <c:numRef>
              <c:f>'F75-76'!$W$7:$W$286</c:f>
              <c:numCache>
                <c:formatCode>0.0%</c:formatCode>
                <c:ptCount val="280"/>
                <c:pt idx="0">
                  <c:v>0.22976156818396001</c:v>
                </c:pt>
                <c:pt idx="1">
                  <c:v>0.24418293661406801</c:v>
                </c:pt>
                <c:pt idx="2">
                  <c:v>0.22281449893390201</c:v>
                </c:pt>
                <c:pt idx="3">
                  <c:v>0.22947646282446099</c:v>
                </c:pt>
                <c:pt idx="4">
                  <c:v>0.23614142295940599</c:v>
                </c:pt>
                <c:pt idx="5">
                  <c:v>0.24495080269290501</c:v>
                </c:pt>
                <c:pt idx="6">
                  <c:v>0.242737525632262</c:v>
                </c:pt>
                <c:pt idx="7">
                  <c:v>0.23994845360824699</c:v>
                </c:pt>
                <c:pt idx="8">
                  <c:v>0.240638955685331</c:v>
                </c:pt>
                <c:pt idx="9">
                  <c:v>0.238833958404364</c:v>
                </c:pt>
                <c:pt idx="10">
                  <c:v>0.23401211713227901</c:v>
                </c:pt>
                <c:pt idx="11">
                  <c:v>0.23189012645507101</c:v>
                </c:pt>
                <c:pt idx="12">
                  <c:v>0.23472906403940899</c:v>
                </c:pt>
                <c:pt idx="13">
                  <c:v>0.24221805099327401</c:v>
                </c:pt>
                <c:pt idx="14">
                  <c:v>0.22107989326636299</c:v>
                </c:pt>
                <c:pt idx="15">
                  <c:v>0.22333255867999099</c:v>
                </c:pt>
                <c:pt idx="16">
                  <c:v>0.223666106099985</c:v>
                </c:pt>
                <c:pt idx="17">
                  <c:v>0.23248138767365101</c:v>
                </c:pt>
                <c:pt idx="18">
                  <c:v>0.23581412920287101</c:v>
                </c:pt>
                <c:pt idx="19">
                  <c:v>0.23210196916501299</c:v>
                </c:pt>
                <c:pt idx="20">
                  <c:v>0.22719344809281899</c:v>
                </c:pt>
                <c:pt idx="21">
                  <c:v>0.22517703781829099</c:v>
                </c:pt>
                <c:pt idx="22">
                  <c:v>0.22119056533133599</c:v>
                </c:pt>
                <c:pt idx="23">
                  <c:v>0.21686567164179099</c:v>
                </c:pt>
                <c:pt idx="24">
                  <c:v>0.219345347554248</c:v>
                </c:pt>
                <c:pt idx="25">
                  <c:v>0.227680146799351</c:v>
                </c:pt>
                <c:pt idx="26">
                  <c:v>0.22471353798274199</c:v>
                </c:pt>
                <c:pt idx="27">
                  <c:v>0.21317390689118401</c:v>
                </c:pt>
                <c:pt idx="28">
                  <c:v>0.21299715909090899</c:v>
                </c:pt>
                <c:pt idx="29">
                  <c:v>0.22105410709279499</c:v>
                </c:pt>
                <c:pt idx="30">
                  <c:v>0.22215212057483399</c:v>
                </c:pt>
                <c:pt idx="31">
                  <c:v>0.22212136024020701</c:v>
                </c:pt>
                <c:pt idx="32">
                  <c:v>0.218726016884113</c:v>
                </c:pt>
                <c:pt idx="33">
                  <c:v>0.21632567558131399</c:v>
                </c:pt>
                <c:pt idx="34">
                  <c:v>0.21662344943584</c:v>
                </c:pt>
                <c:pt idx="35">
                  <c:v>0.21496947835738101</c:v>
                </c:pt>
                <c:pt idx="36">
                  <c:v>0.212952118498105</c:v>
                </c:pt>
                <c:pt idx="37">
                  <c:v>0.21632355861521199</c:v>
                </c:pt>
                <c:pt idx="38">
                  <c:v>0.21284051838138099</c:v>
                </c:pt>
                <c:pt idx="39">
                  <c:v>0.203174394099052</c:v>
                </c:pt>
                <c:pt idx="40">
                  <c:v>0.20367081113084701</c:v>
                </c:pt>
                <c:pt idx="41">
                  <c:v>0.21176470588235299</c:v>
                </c:pt>
                <c:pt idx="42">
                  <c:v>0.21071428571428599</c:v>
                </c:pt>
                <c:pt idx="43">
                  <c:v>0.217301484828922</c:v>
                </c:pt>
                <c:pt idx="44">
                  <c:v>0.21487976274901699</c:v>
                </c:pt>
                <c:pt idx="45">
                  <c:v>0.208090614886731</c:v>
                </c:pt>
                <c:pt idx="46">
                  <c:v>0.20776774696369399</c:v>
                </c:pt>
                <c:pt idx="47">
                  <c:v>0.20822059013013799</c:v>
                </c:pt>
                <c:pt idx="48">
                  <c:v>0.20459916959437899</c:v>
                </c:pt>
                <c:pt idx="49">
                  <c:v>0.20856174930705301</c:v>
                </c:pt>
                <c:pt idx="50">
                  <c:v>0.20768092713598801</c:v>
                </c:pt>
                <c:pt idx="51">
                  <c:v>0.198319535400964</c:v>
                </c:pt>
                <c:pt idx="52">
                  <c:v>0.2008528521105</c:v>
                </c:pt>
                <c:pt idx="53">
                  <c:v>0.20892976792349399</c:v>
                </c:pt>
                <c:pt idx="54">
                  <c:v>0.210272677362289</c:v>
                </c:pt>
                <c:pt idx="55">
                  <c:v>0.21003267578361401</c:v>
                </c:pt>
                <c:pt idx="56">
                  <c:v>0.20764994250438801</c:v>
                </c:pt>
                <c:pt idx="57">
                  <c:v>0.20855451827445201</c:v>
                </c:pt>
                <c:pt idx="58">
                  <c:v>0.20860096653820301</c:v>
                </c:pt>
                <c:pt idx="59">
                  <c:v>0.206772859922179</c:v>
                </c:pt>
                <c:pt idx="60">
                  <c:v>0.203319251659626</c:v>
                </c:pt>
                <c:pt idx="61">
                  <c:v>0.207213496218732</c:v>
                </c:pt>
                <c:pt idx="62">
                  <c:v>0.20533737326651899</c:v>
                </c:pt>
                <c:pt idx="63">
                  <c:v>0.19722560798653399</c:v>
                </c:pt>
                <c:pt idx="64">
                  <c:v>0.19695738009522701</c:v>
                </c:pt>
                <c:pt idx="65">
                  <c:v>0.205858655616943</c:v>
                </c:pt>
                <c:pt idx="66">
                  <c:v>0.20707740187885401</c:v>
                </c:pt>
                <c:pt idx="67">
                  <c:v>0.211249070206557</c:v>
                </c:pt>
                <c:pt idx="68">
                  <c:v>0.20915295062224001</c:v>
                </c:pt>
                <c:pt idx="69">
                  <c:v>0.205824682814302</c:v>
                </c:pt>
                <c:pt idx="70">
                  <c:v>0.20578014595158101</c:v>
                </c:pt>
                <c:pt idx="71">
                  <c:v>0.204047700951726</c:v>
                </c:pt>
                <c:pt idx="72">
                  <c:v>0.200944147423501</c:v>
                </c:pt>
                <c:pt idx="73">
                  <c:v>0.200448234393791</c:v>
                </c:pt>
                <c:pt idx="74">
                  <c:v>0.198708476987906</c:v>
                </c:pt>
                <c:pt idx="75">
                  <c:v>0.194206244503078</c:v>
                </c:pt>
                <c:pt idx="76">
                  <c:v>0.19617645443058901</c:v>
                </c:pt>
                <c:pt idx="77">
                  <c:v>0.20663864169896901</c:v>
                </c:pt>
                <c:pt idx="78">
                  <c:v>0.20709670353740001</c:v>
                </c:pt>
                <c:pt idx="79">
                  <c:v>0.210277581617687</c:v>
                </c:pt>
                <c:pt idx="80">
                  <c:v>0.20709898352992301</c:v>
                </c:pt>
                <c:pt idx="81">
                  <c:v>0.20365007376646099</c:v>
                </c:pt>
                <c:pt idx="82">
                  <c:v>0.204494258557222</c:v>
                </c:pt>
                <c:pt idx="83">
                  <c:v>0.205276354518696</c:v>
                </c:pt>
                <c:pt idx="84">
                  <c:v>0.202595296025953</c:v>
                </c:pt>
                <c:pt idx="85">
                  <c:v>0.20084116516953099</c:v>
                </c:pt>
                <c:pt idx="86">
                  <c:v>0.19882493630738801</c:v>
                </c:pt>
                <c:pt idx="87">
                  <c:v>0.192265596497629</c:v>
                </c:pt>
                <c:pt idx="88">
                  <c:v>0.19210128692752601</c:v>
                </c:pt>
                <c:pt idx="89">
                  <c:v>0.202321123257862</c:v>
                </c:pt>
                <c:pt idx="90">
                  <c:v>0.20332122470160899</c:v>
                </c:pt>
                <c:pt idx="91">
                  <c:v>0.206583427922815</c:v>
                </c:pt>
                <c:pt idx="92">
                  <c:v>0.20357271929371701</c:v>
                </c:pt>
                <c:pt idx="93">
                  <c:v>0.20259875259875201</c:v>
                </c:pt>
                <c:pt idx="94">
                  <c:v>0.20014597779052201</c:v>
                </c:pt>
                <c:pt idx="95">
                  <c:v>0.20018612346189599</c:v>
                </c:pt>
                <c:pt idx="96">
                  <c:v>0.199804416079057</c:v>
                </c:pt>
                <c:pt idx="97">
                  <c:v>0.194282610842303</c:v>
                </c:pt>
                <c:pt idx="98">
                  <c:v>0.191939148473772</c:v>
                </c:pt>
                <c:pt idx="99">
                  <c:v>0.19032576505429399</c:v>
                </c:pt>
                <c:pt idx="100">
                  <c:v>0.188191699604743</c:v>
                </c:pt>
                <c:pt idx="101">
                  <c:v>0.20009823182711201</c:v>
                </c:pt>
                <c:pt idx="102">
                  <c:v>0.20058025177026001</c:v>
                </c:pt>
                <c:pt idx="103">
                  <c:v>0.19381083829725401</c:v>
                </c:pt>
                <c:pt idx="104">
                  <c:v>0.19148833155805201</c:v>
                </c:pt>
                <c:pt idx="105">
                  <c:v>0.194882082395538</c:v>
                </c:pt>
                <c:pt idx="106">
                  <c:v>0.19326084827113299</c:v>
                </c:pt>
                <c:pt idx="107">
                  <c:v>0.19351382937280801</c:v>
                </c:pt>
                <c:pt idx="108">
                  <c:v>0.19110251450676999</c:v>
                </c:pt>
                <c:pt idx="109">
                  <c:v>0.18919421583670401</c:v>
                </c:pt>
                <c:pt idx="110">
                  <c:v>0.18624269954574901</c:v>
                </c:pt>
                <c:pt idx="111">
                  <c:v>0.17908980241595601</c:v>
                </c:pt>
                <c:pt idx="112">
                  <c:v>0.17812383090160899</c:v>
                </c:pt>
                <c:pt idx="113">
                  <c:v>0.186117679788566</c:v>
                </c:pt>
                <c:pt idx="114">
                  <c:v>0.18348794063079801</c:v>
                </c:pt>
                <c:pt idx="115">
                  <c:v>0.18332257767124499</c:v>
                </c:pt>
                <c:pt idx="116">
                  <c:v>0.182166782166782</c:v>
                </c:pt>
                <c:pt idx="117">
                  <c:v>0.18041860465116299</c:v>
                </c:pt>
                <c:pt idx="118">
                  <c:v>0.17308320500256699</c:v>
                </c:pt>
                <c:pt idx="119">
                  <c:v>0.17427347242921001</c:v>
                </c:pt>
                <c:pt idx="120">
                  <c:v>0.173743380098486</c:v>
                </c:pt>
                <c:pt idx="121">
                  <c:v>0.174709263467451</c:v>
                </c:pt>
                <c:pt idx="122">
                  <c:v>0.17263073353560601</c:v>
                </c:pt>
                <c:pt idx="123">
                  <c:v>0.168358828572718</c:v>
                </c:pt>
                <c:pt idx="124">
                  <c:v>0.16787793978242199</c:v>
                </c:pt>
                <c:pt idx="125">
                  <c:v>0.175835934016942</c:v>
                </c:pt>
                <c:pt idx="126">
                  <c:v>0.174441465594281</c:v>
                </c:pt>
                <c:pt idx="127">
                  <c:v>0.17398209007896301</c:v>
                </c:pt>
                <c:pt idx="128">
                  <c:v>0.166835187057634</c:v>
                </c:pt>
                <c:pt idx="129">
                  <c:v>0.164474853385463</c:v>
                </c:pt>
                <c:pt idx="130">
                  <c:v>0.163396075290348</c:v>
                </c:pt>
                <c:pt idx="131">
                  <c:v>0.166028835884656</c:v>
                </c:pt>
                <c:pt idx="132">
                  <c:v>0.165255927321072</c:v>
                </c:pt>
                <c:pt idx="133">
                  <c:v>0.159594680177327</c:v>
                </c:pt>
                <c:pt idx="134">
                  <c:v>0.16266213055496501</c:v>
                </c:pt>
                <c:pt idx="135">
                  <c:v>0.15362368152432801</c:v>
                </c:pt>
                <c:pt idx="136">
                  <c:v>0.155242021163571</c:v>
                </c:pt>
                <c:pt idx="137">
                  <c:v>0.166094220413009</c:v>
                </c:pt>
                <c:pt idx="138">
                  <c:v>0.16565304299749101</c:v>
                </c:pt>
                <c:pt idx="139">
                  <c:v>0.16716493326034801</c:v>
                </c:pt>
                <c:pt idx="140">
                  <c:v>0.163469241472362</c:v>
                </c:pt>
                <c:pt idx="141">
                  <c:v>0.15509357269878901</c:v>
                </c:pt>
                <c:pt idx="142">
                  <c:v>0.15296813340688301</c:v>
                </c:pt>
                <c:pt idx="143">
                  <c:v>0.15542026044309101</c:v>
                </c:pt>
                <c:pt idx="144">
                  <c:v>0.15470870921507501</c:v>
                </c:pt>
                <c:pt idx="145">
                  <c:v>0.157208962493911</c:v>
                </c:pt>
                <c:pt idx="146">
                  <c:v>0.153983522058525</c:v>
                </c:pt>
                <c:pt idx="147">
                  <c:v>0.14843208416588499</c:v>
                </c:pt>
                <c:pt idx="148">
                  <c:v>0.14920751334392701</c:v>
                </c:pt>
                <c:pt idx="149">
                  <c:v>0.162081995855512</c:v>
                </c:pt>
                <c:pt idx="150">
                  <c:v>0.16338855790418699</c:v>
                </c:pt>
                <c:pt idx="151">
                  <c:v>0.163738920225625</c:v>
                </c:pt>
                <c:pt idx="152">
                  <c:v>0.15877807292924401</c:v>
                </c:pt>
                <c:pt idx="153">
                  <c:v>0.157369300354509</c:v>
                </c:pt>
                <c:pt idx="154">
                  <c:v>0.15252788406741</c:v>
                </c:pt>
                <c:pt idx="155">
                  <c:v>0.15562428780726001</c:v>
                </c:pt>
                <c:pt idx="156">
                  <c:v>0.15788404501686101</c:v>
                </c:pt>
                <c:pt idx="157">
                  <c:v>0.157699949355254</c:v>
                </c:pt>
                <c:pt idx="158">
                  <c:v>0.153454177687879</c:v>
                </c:pt>
                <c:pt idx="159">
                  <c:v>0.14773570898292501</c:v>
                </c:pt>
                <c:pt idx="160">
                  <c:v>0.14555603263203101</c:v>
                </c:pt>
                <c:pt idx="161">
                  <c:v>0.156913960469377</c:v>
                </c:pt>
                <c:pt idx="162">
                  <c:v>0.15802633121068899</c:v>
                </c:pt>
                <c:pt idx="163">
                  <c:v>0.15624274324638099</c:v>
                </c:pt>
                <c:pt idx="164">
                  <c:v>0.153384912959381</c:v>
                </c:pt>
                <c:pt idx="165">
                  <c:v>0.14961182850232099</c:v>
                </c:pt>
                <c:pt idx="166">
                  <c:v>0.14710944222795899</c:v>
                </c:pt>
                <c:pt idx="167">
                  <c:v>0.15028517852957199</c:v>
                </c:pt>
                <c:pt idx="168">
                  <c:v>0.14979583900447199</c:v>
                </c:pt>
                <c:pt idx="169">
                  <c:v>0.14911136778568501</c:v>
                </c:pt>
                <c:pt idx="170">
                  <c:v>0.14696687755861601</c:v>
                </c:pt>
                <c:pt idx="171">
                  <c:v>0.143520077841398</c:v>
                </c:pt>
                <c:pt idx="172">
                  <c:v>0.14310241863242701</c:v>
                </c:pt>
                <c:pt idx="173">
                  <c:v>0.15359391884338799</c:v>
                </c:pt>
                <c:pt idx="174">
                  <c:v>0.15385189608838401</c:v>
                </c:pt>
                <c:pt idx="175">
                  <c:v>0.15303225806451601</c:v>
                </c:pt>
                <c:pt idx="176">
                  <c:v>0.151379705219608</c:v>
                </c:pt>
                <c:pt idx="177">
                  <c:v>0.14591171540324099</c:v>
                </c:pt>
                <c:pt idx="178">
                  <c:v>0.14415020945541601</c:v>
                </c:pt>
                <c:pt idx="179">
                  <c:v>0.14776363771675199</c:v>
                </c:pt>
                <c:pt idx="180">
                  <c:v>0.14811376800831699</c:v>
                </c:pt>
                <c:pt idx="181">
                  <c:v>0.141511111111111</c:v>
                </c:pt>
                <c:pt idx="182">
                  <c:v>0.13978724161240999</c:v>
                </c:pt>
                <c:pt idx="183">
                  <c:v>0.138818217651485</c:v>
                </c:pt>
                <c:pt idx="184">
                  <c:v>0.137755832259911</c:v>
                </c:pt>
                <c:pt idx="185">
                  <c:v>0.148915714133105</c:v>
                </c:pt>
                <c:pt idx="186">
                  <c:v>0.14864188706218701</c:v>
                </c:pt>
                <c:pt idx="187">
                  <c:v>0.14645486245641201</c:v>
                </c:pt>
                <c:pt idx="188">
                  <c:v>0.142419655742898</c:v>
                </c:pt>
                <c:pt idx="189">
                  <c:v>0.141775587458039</c:v>
                </c:pt>
                <c:pt idx="190" formatCode="0.00%">
                  <c:v>0.14033077969499599</c:v>
                </c:pt>
                <c:pt idx="191">
                  <c:v>0.14145264132796601</c:v>
                </c:pt>
                <c:pt idx="192">
                  <c:v>0.144433371298406</c:v>
                </c:pt>
                <c:pt idx="193">
                  <c:v>0.14133561643835599</c:v>
                </c:pt>
                <c:pt idx="194">
                  <c:v>0.13831244435312701</c:v>
                </c:pt>
                <c:pt idx="195">
                  <c:v>0.13501238645747299</c:v>
                </c:pt>
                <c:pt idx="196">
                  <c:v>0.13428719186347199</c:v>
                </c:pt>
                <c:pt idx="197">
                  <c:v>0.14057388222464601</c:v>
                </c:pt>
                <c:pt idx="198">
                  <c:v>0.14071467614102201</c:v>
                </c:pt>
                <c:pt idx="199">
                  <c:v>0.14270706249152801</c:v>
                </c:pt>
                <c:pt idx="200">
                  <c:v>0.13859976267163901</c:v>
                </c:pt>
                <c:pt idx="201">
                  <c:v>0.13718287617151301</c:v>
                </c:pt>
                <c:pt idx="202">
                  <c:v>0.136733287388008</c:v>
                </c:pt>
                <c:pt idx="203">
                  <c:v>0.137071651090342</c:v>
                </c:pt>
                <c:pt idx="204">
                  <c:v>0.13957934990439799</c:v>
                </c:pt>
                <c:pt idx="205">
                  <c:v>0.13691843296804301</c:v>
                </c:pt>
                <c:pt idx="206">
                  <c:v>0.136181925421063</c:v>
                </c:pt>
                <c:pt idx="207">
                  <c:v>0.13533265299404201</c:v>
                </c:pt>
                <c:pt idx="208">
                  <c:v>0.136366627187788</c:v>
                </c:pt>
                <c:pt idx="209">
                  <c:v>0.141364314921789</c:v>
                </c:pt>
                <c:pt idx="210">
                  <c:v>0.14337443726756699</c:v>
                </c:pt>
                <c:pt idx="211">
                  <c:v>0.14647413067409201</c:v>
                </c:pt>
                <c:pt idx="212">
                  <c:v>0.14487861871997901</c:v>
                </c:pt>
                <c:pt idx="213">
                  <c:v>0.14036408879575701</c:v>
                </c:pt>
                <c:pt idx="214">
                  <c:v>0.13857714773249299</c:v>
                </c:pt>
                <c:pt idx="215">
                  <c:v>0.14009867023883399</c:v>
                </c:pt>
                <c:pt idx="216">
                  <c:v>0.141668285732789</c:v>
                </c:pt>
                <c:pt idx="217">
                  <c:v>0.139415716294329</c:v>
                </c:pt>
                <c:pt idx="218">
                  <c:v>0.14126776364996199</c:v>
                </c:pt>
                <c:pt idx="219">
                  <c:v>0.13714943100553501</c:v>
                </c:pt>
                <c:pt idx="220">
                  <c:v>0.13621252136088199</c:v>
                </c:pt>
                <c:pt idx="221">
                  <c:v>0.14591109602986099</c:v>
                </c:pt>
                <c:pt idx="222">
                  <c:v>0.148826276559552</c:v>
                </c:pt>
                <c:pt idx="223">
                  <c:v>0.15107803503613901</c:v>
                </c:pt>
                <c:pt idx="224">
                  <c:v>0.148944007858546</c:v>
                </c:pt>
                <c:pt idx="225">
                  <c:v>0.147167468570542</c:v>
                </c:pt>
                <c:pt idx="226">
                  <c:v>0.146298947892673</c:v>
                </c:pt>
                <c:pt idx="227">
                  <c:v>0.147625239952938</c:v>
                </c:pt>
                <c:pt idx="228">
                  <c:v>0.15069296539803001</c:v>
                </c:pt>
                <c:pt idx="229">
                  <c:v>0.14492838522597401</c:v>
                </c:pt>
                <c:pt idx="230">
                  <c:v>0.145384480644596</c:v>
                </c:pt>
                <c:pt idx="231">
                  <c:v>0.141264699874522</c:v>
                </c:pt>
                <c:pt idx="232">
                  <c:v>0.14077005907860701</c:v>
                </c:pt>
                <c:pt idx="233">
                  <c:v>0.14940365910143599</c:v>
                </c:pt>
                <c:pt idx="234">
                  <c:v>0.15042963307013399</c:v>
                </c:pt>
                <c:pt idx="235">
                  <c:v>0.15613115131958</c:v>
                </c:pt>
                <c:pt idx="236">
                  <c:v>0.15619944534319399</c:v>
                </c:pt>
                <c:pt idx="237">
                  <c:v>0.15090372879376299</c:v>
                </c:pt>
                <c:pt idx="238">
                  <c:v>0.14922883315285801</c:v>
                </c:pt>
                <c:pt idx="239">
                  <c:v>0.14924288662190799</c:v>
                </c:pt>
                <c:pt idx="240">
                  <c:v>0.15135744643941401</c:v>
                </c:pt>
                <c:pt idx="241">
                  <c:v>0.145529573590096</c:v>
                </c:pt>
                <c:pt idx="242">
                  <c:v>0.14432453160951</c:v>
                </c:pt>
                <c:pt idx="243">
                  <c:v>0.14285324976154801</c:v>
                </c:pt>
                <c:pt idx="244">
                  <c:v>0.14783783783783799</c:v>
                </c:pt>
                <c:pt idx="245">
                  <c:v>0.15039083413641699</c:v>
                </c:pt>
                <c:pt idx="246">
                  <c:v>0.14474036044708299</c:v>
                </c:pt>
                <c:pt idx="247">
                  <c:v>0.145123131519518</c:v>
                </c:pt>
                <c:pt idx="248">
                  <c:v>0.142376530749563</c:v>
                </c:pt>
                <c:pt idx="249">
                  <c:v>0.14278769546547099</c:v>
                </c:pt>
                <c:pt idx="250">
                  <c:v>0.140686261255171</c:v>
                </c:pt>
                <c:pt idx="251">
                  <c:v>0.14249705030569501</c:v>
                </c:pt>
                <c:pt idx="252">
                  <c:v>0.142095725402409</c:v>
                </c:pt>
                <c:pt idx="253">
                  <c:v>0.13677050672600399</c:v>
                </c:pt>
                <c:pt idx="254">
                  <c:v>0.13622720508487399</c:v>
                </c:pt>
                <c:pt idx="255" formatCode="0.00%">
                  <c:v>0.133566238829397</c:v>
                </c:pt>
                <c:pt idx="256">
                  <c:v>0.13427660220714799</c:v>
                </c:pt>
                <c:pt idx="257">
                  <c:v>0.14342769586295201</c:v>
                </c:pt>
                <c:pt idx="258">
                  <c:v>0.145897959698368</c:v>
                </c:pt>
                <c:pt idx="259">
                  <c:v>0.151372923046032</c:v>
                </c:pt>
                <c:pt idx="260">
                  <c:v>0.15086412920429701</c:v>
                </c:pt>
                <c:pt idx="261">
                  <c:v>0.14603766924686701</c:v>
                </c:pt>
                <c:pt idx="262">
                  <c:v>0.145035282258065</c:v>
                </c:pt>
                <c:pt idx="263">
                  <c:v>0.14925373134328401</c:v>
                </c:pt>
                <c:pt idx="264">
                  <c:v>0.149429005050631</c:v>
                </c:pt>
                <c:pt idx="265">
                  <c:v>0.14205550898761299</c:v>
                </c:pt>
                <c:pt idx="266">
                  <c:v>0.143782083892152</c:v>
                </c:pt>
                <c:pt idx="267">
                  <c:v>0.139216091478956</c:v>
                </c:pt>
                <c:pt idx="268">
                  <c:v>0.13995557692748101</c:v>
                </c:pt>
                <c:pt idx="269">
                  <c:v>0.14789691002314101</c:v>
                </c:pt>
                <c:pt idx="270">
                  <c:v>0.14809600581302901</c:v>
                </c:pt>
                <c:pt idx="271">
                  <c:v>0.154470262108134</c:v>
                </c:pt>
                <c:pt idx="272">
                  <c:v>0.15410494942196501</c:v>
                </c:pt>
                <c:pt idx="273">
                  <c:v>0.14956770372387501</c:v>
                </c:pt>
                <c:pt idx="274">
                  <c:v>0.14733186553782601</c:v>
                </c:pt>
                <c:pt idx="275" formatCode="0.00%">
                  <c:v>0.149014833851842</c:v>
                </c:pt>
                <c:pt idx="276" formatCode="0.00%">
                  <c:v>0.14930656688996899</c:v>
                </c:pt>
                <c:pt idx="277" formatCode="0.00%">
                  <c:v>0.139687447768678</c:v>
                </c:pt>
                <c:pt idx="278">
                  <c:v>0.14222545152584601</c:v>
                </c:pt>
                <c:pt idx="279">
                  <c:v>0.13657722270310399</c:v>
                </c:pt>
              </c:numCache>
            </c:numRef>
          </c:val>
          <c:smooth val="0"/>
          <c:extLst>
            <c:ext xmlns:c16="http://schemas.microsoft.com/office/drawing/2014/chart" uri="{C3380CC4-5D6E-409C-BE32-E72D297353CC}">
              <c16:uniqueId val="{00000005-5A56-428A-B2A3-10B34C1CC976}"/>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4986"/>
          <c:min val="36220"/>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1594-41EA-AA9B-C713F3C6F8AF}"/>
              </c:ext>
            </c:extLst>
          </c:dPt>
          <c:dPt>
            <c:idx val="1"/>
            <c:invertIfNegative val="0"/>
            <c:bubble3D val="0"/>
            <c:spPr>
              <a:solidFill>
                <a:srgbClr val="606868"/>
              </a:solidFill>
              <a:ln>
                <a:noFill/>
              </a:ln>
              <a:effectLst/>
            </c:spPr>
            <c:extLst>
              <c:ext xmlns:c16="http://schemas.microsoft.com/office/drawing/2014/chart" uri="{C3380CC4-5D6E-409C-BE32-E72D297353CC}">
                <c16:uniqueId val="{00000003-1594-41EA-AA9B-C713F3C6F8AF}"/>
              </c:ext>
            </c:extLst>
          </c:dPt>
          <c:dPt>
            <c:idx val="2"/>
            <c:invertIfNegative val="0"/>
            <c:bubble3D val="0"/>
            <c:spPr>
              <a:solidFill>
                <a:srgbClr val="FFC000"/>
              </a:solidFill>
              <a:ln>
                <a:noFill/>
              </a:ln>
              <a:effectLst/>
            </c:spPr>
            <c:extLst>
              <c:ext xmlns:c16="http://schemas.microsoft.com/office/drawing/2014/chart" uri="{C3380CC4-5D6E-409C-BE32-E72D297353CC}">
                <c16:uniqueId val="{00000005-1594-41EA-AA9B-C713F3C6F8AF}"/>
              </c:ext>
            </c:extLst>
          </c:dPt>
          <c:dPt>
            <c:idx val="12"/>
            <c:invertIfNegative val="0"/>
            <c:bubble3D val="0"/>
            <c:spPr>
              <a:solidFill>
                <a:srgbClr val="606868"/>
              </a:solidFill>
              <a:ln>
                <a:noFill/>
              </a:ln>
              <a:effectLst/>
            </c:spPr>
            <c:extLst>
              <c:ext xmlns:c16="http://schemas.microsoft.com/office/drawing/2014/chart" uri="{C3380CC4-5D6E-409C-BE32-E72D297353CC}">
                <c16:uniqueId val="{00000007-1594-41EA-AA9B-C713F3C6F8AF}"/>
              </c:ext>
            </c:extLst>
          </c:dPt>
          <c:dPt>
            <c:idx val="13"/>
            <c:invertIfNegative val="0"/>
            <c:bubble3D val="0"/>
            <c:spPr>
              <a:solidFill>
                <a:srgbClr val="606868"/>
              </a:solidFill>
              <a:ln>
                <a:noFill/>
              </a:ln>
              <a:effectLst/>
            </c:spPr>
            <c:extLst>
              <c:ext xmlns:c16="http://schemas.microsoft.com/office/drawing/2014/chart" uri="{C3380CC4-5D6E-409C-BE32-E72D297353CC}">
                <c16:uniqueId val="{00000009-1594-41EA-AA9B-C713F3C6F8AF}"/>
              </c:ext>
            </c:extLst>
          </c:dPt>
          <c:dPt>
            <c:idx val="14"/>
            <c:invertIfNegative val="0"/>
            <c:bubble3D val="0"/>
            <c:spPr>
              <a:solidFill>
                <a:srgbClr val="FFC000"/>
              </a:solidFill>
              <a:ln>
                <a:noFill/>
              </a:ln>
              <a:effectLst/>
            </c:spPr>
            <c:extLst>
              <c:ext xmlns:c16="http://schemas.microsoft.com/office/drawing/2014/chart" uri="{C3380CC4-5D6E-409C-BE32-E72D297353CC}">
                <c16:uniqueId val="{0000000B-1594-41EA-AA9B-C713F3C6F8AF}"/>
              </c:ext>
            </c:extLst>
          </c:dPt>
          <c:dPt>
            <c:idx val="20"/>
            <c:invertIfNegative val="0"/>
            <c:bubble3D val="0"/>
            <c:spPr>
              <a:solidFill>
                <a:srgbClr val="606868"/>
              </a:solidFill>
              <a:ln>
                <a:noFill/>
              </a:ln>
              <a:effectLst/>
            </c:spPr>
            <c:extLst>
              <c:ext xmlns:c16="http://schemas.microsoft.com/office/drawing/2014/chart" uri="{C3380CC4-5D6E-409C-BE32-E72D297353CC}">
                <c16:uniqueId val="{0000000D-1594-41EA-AA9B-C713F3C6F8AF}"/>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F-1594-41EA-AA9B-C713F3C6F8AF}"/>
              </c:ext>
            </c:extLst>
          </c:dPt>
          <c:dPt>
            <c:idx val="22"/>
            <c:invertIfNegative val="0"/>
            <c:bubble3D val="0"/>
            <c:spPr>
              <a:solidFill>
                <a:srgbClr val="606868"/>
              </a:solidFill>
              <a:ln>
                <a:noFill/>
              </a:ln>
              <a:effectLst/>
            </c:spPr>
            <c:extLst>
              <c:ext xmlns:c16="http://schemas.microsoft.com/office/drawing/2014/chart" uri="{C3380CC4-5D6E-409C-BE32-E72D297353CC}">
                <c16:uniqueId val="{00000011-1594-41EA-AA9B-C713F3C6F8AF}"/>
              </c:ext>
            </c:extLst>
          </c:dPt>
          <c:dPt>
            <c:idx val="24"/>
            <c:invertIfNegative val="0"/>
            <c:bubble3D val="0"/>
            <c:spPr>
              <a:solidFill>
                <a:srgbClr val="606868"/>
              </a:solidFill>
              <a:ln>
                <a:noFill/>
              </a:ln>
              <a:effectLst/>
            </c:spPr>
            <c:extLst>
              <c:ext xmlns:c16="http://schemas.microsoft.com/office/drawing/2014/chart" uri="{C3380CC4-5D6E-409C-BE32-E72D297353CC}">
                <c16:uniqueId val="{00000013-1594-41EA-AA9B-C713F3C6F8AF}"/>
              </c:ext>
            </c:extLst>
          </c:dPt>
          <c:dPt>
            <c:idx val="25"/>
            <c:invertIfNegative val="0"/>
            <c:bubble3D val="0"/>
            <c:spPr>
              <a:solidFill>
                <a:srgbClr val="606868"/>
              </a:solidFill>
              <a:ln>
                <a:noFill/>
              </a:ln>
              <a:effectLst/>
            </c:spPr>
            <c:extLst>
              <c:ext xmlns:c16="http://schemas.microsoft.com/office/drawing/2014/chart" uri="{C3380CC4-5D6E-409C-BE32-E72D297353CC}">
                <c16:uniqueId val="{00000015-1594-41EA-AA9B-C713F3C6F8AF}"/>
              </c:ext>
            </c:extLst>
          </c:dPt>
          <c:dPt>
            <c:idx val="26"/>
            <c:invertIfNegative val="0"/>
            <c:bubble3D val="0"/>
            <c:spPr>
              <a:solidFill>
                <a:srgbClr val="FFC000"/>
              </a:solidFill>
              <a:ln>
                <a:noFill/>
              </a:ln>
              <a:effectLst/>
            </c:spPr>
            <c:extLst>
              <c:ext xmlns:c16="http://schemas.microsoft.com/office/drawing/2014/chart" uri="{C3380CC4-5D6E-409C-BE32-E72D297353CC}">
                <c16:uniqueId val="{00000017-1594-41EA-AA9B-C713F3C6F8AF}"/>
              </c:ext>
            </c:extLst>
          </c:dPt>
          <c:dPt>
            <c:idx val="36"/>
            <c:invertIfNegative val="0"/>
            <c:bubble3D val="0"/>
            <c:spPr>
              <a:solidFill>
                <a:srgbClr val="606868"/>
              </a:solidFill>
              <a:ln>
                <a:noFill/>
              </a:ln>
              <a:effectLst/>
            </c:spPr>
            <c:extLst>
              <c:ext xmlns:c16="http://schemas.microsoft.com/office/drawing/2014/chart" uri="{C3380CC4-5D6E-409C-BE32-E72D297353CC}">
                <c16:uniqueId val="{00000019-1594-41EA-AA9B-C713F3C6F8AF}"/>
              </c:ext>
            </c:extLst>
          </c:dPt>
          <c:dPt>
            <c:idx val="37"/>
            <c:invertIfNegative val="0"/>
            <c:bubble3D val="0"/>
            <c:spPr>
              <a:solidFill>
                <a:srgbClr val="606868"/>
              </a:solidFill>
              <a:ln>
                <a:noFill/>
              </a:ln>
              <a:effectLst/>
            </c:spPr>
            <c:extLst>
              <c:ext xmlns:c16="http://schemas.microsoft.com/office/drawing/2014/chart" uri="{C3380CC4-5D6E-409C-BE32-E72D297353CC}">
                <c16:uniqueId val="{0000001B-1594-41EA-AA9B-C713F3C6F8AF}"/>
              </c:ext>
            </c:extLst>
          </c:dPt>
          <c:dPt>
            <c:idx val="38"/>
            <c:invertIfNegative val="0"/>
            <c:bubble3D val="0"/>
            <c:spPr>
              <a:solidFill>
                <a:srgbClr val="FFC000"/>
              </a:solidFill>
              <a:ln>
                <a:noFill/>
              </a:ln>
              <a:effectLst/>
            </c:spPr>
            <c:extLst>
              <c:ext xmlns:c16="http://schemas.microsoft.com/office/drawing/2014/chart" uri="{C3380CC4-5D6E-409C-BE32-E72D297353CC}">
                <c16:uniqueId val="{0000001D-1594-41EA-AA9B-C713F3C6F8AF}"/>
              </c:ext>
            </c:extLst>
          </c:dPt>
          <c:dPt>
            <c:idx val="48"/>
            <c:invertIfNegative val="0"/>
            <c:bubble3D val="0"/>
            <c:spPr>
              <a:solidFill>
                <a:srgbClr val="606868"/>
              </a:solidFill>
              <a:ln>
                <a:noFill/>
              </a:ln>
              <a:effectLst/>
            </c:spPr>
            <c:extLst>
              <c:ext xmlns:c16="http://schemas.microsoft.com/office/drawing/2014/chart" uri="{C3380CC4-5D6E-409C-BE32-E72D297353CC}">
                <c16:uniqueId val="{0000001F-1594-41EA-AA9B-C713F3C6F8AF}"/>
              </c:ext>
            </c:extLst>
          </c:dPt>
          <c:dPt>
            <c:idx val="49"/>
            <c:invertIfNegative val="0"/>
            <c:bubble3D val="0"/>
            <c:spPr>
              <a:solidFill>
                <a:srgbClr val="606868"/>
              </a:solidFill>
              <a:ln>
                <a:noFill/>
              </a:ln>
              <a:effectLst/>
            </c:spPr>
            <c:extLst>
              <c:ext xmlns:c16="http://schemas.microsoft.com/office/drawing/2014/chart" uri="{C3380CC4-5D6E-409C-BE32-E72D297353CC}">
                <c16:uniqueId val="{00000021-1594-41EA-AA9B-C713F3C6F8AF}"/>
              </c:ext>
            </c:extLst>
          </c:dPt>
          <c:dPt>
            <c:idx val="50"/>
            <c:invertIfNegative val="0"/>
            <c:bubble3D val="0"/>
            <c:spPr>
              <a:solidFill>
                <a:srgbClr val="FFC000"/>
              </a:solidFill>
              <a:ln>
                <a:noFill/>
              </a:ln>
              <a:effectLst/>
            </c:spPr>
            <c:extLst>
              <c:ext xmlns:c16="http://schemas.microsoft.com/office/drawing/2014/chart" uri="{C3380CC4-5D6E-409C-BE32-E72D297353CC}">
                <c16:uniqueId val="{00000023-1594-41EA-AA9B-C713F3C6F8AF}"/>
              </c:ext>
            </c:extLst>
          </c:dPt>
          <c:dPt>
            <c:idx val="60"/>
            <c:invertIfNegative val="0"/>
            <c:bubble3D val="0"/>
            <c:spPr>
              <a:solidFill>
                <a:srgbClr val="606868"/>
              </a:solidFill>
              <a:ln>
                <a:noFill/>
              </a:ln>
              <a:effectLst/>
            </c:spPr>
            <c:extLst>
              <c:ext xmlns:c16="http://schemas.microsoft.com/office/drawing/2014/chart" uri="{C3380CC4-5D6E-409C-BE32-E72D297353CC}">
                <c16:uniqueId val="{00000025-1594-41EA-AA9B-C713F3C6F8AF}"/>
              </c:ext>
            </c:extLst>
          </c:dPt>
          <c:dPt>
            <c:idx val="61"/>
            <c:invertIfNegative val="0"/>
            <c:bubble3D val="0"/>
            <c:spPr>
              <a:solidFill>
                <a:srgbClr val="606868"/>
              </a:solidFill>
              <a:ln>
                <a:noFill/>
              </a:ln>
              <a:effectLst/>
            </c:spPr>
            <c:extLst>
              <c:ext xmlns:c16="http://schemas.microsoft.com/office/drawing/2014/chart" uri="{C3380CC4-5D6E-409C-BE32-E72D297353CC}">
                <c16:uniqueId val="{00000027-1594-41EA-AA9B-C713F3C6F8AF}"/>
              </c:ext>
            </c:extLst>
          </c:dPt>
          <c:dPt>
            <c:idx val="62"/>
            <c:invertIfNegative val="0"/>
            <c:bubble3D val="0"/>
            <c:spPr>
              <a:solidFill>
                <a:srgbClr val="FFC000"/>
              </a:solidFill>
              <a:ln>
                <a:noFill/>
              </a:ln>
              <a:effectLst/>
            </c:spPr>
            <c:extLst>
              <c:ext xmlns:c16="http://schemas.microsoft.com/office/drawing/2014/chart" uri="{C3380CC4-5D6E-409C-BE32-E72D297353CC}">
                <c16:uniqueId val="{00000029-1594-41EA-AA9B-C713F3C6F8AF}"/>
              </c:ext>
            </c:extLst>
          </c:dPt>
          <c:dPt>
            <c:idx val="72"/>
            <c:invertIfNegative val="0"/>
            <c:bubble3D val="0"/>
            <c:spPr>
              <a:solidFill>
                <a:srgbClr val="606868"/>
              </a:solidFill>
              <a:ln>
                <a:noFill/>
              </a:ln>
              <a:effectLst/>
            </c:spPr>
            <c:extLst>
              <c:ext xmlns:c16="http://schemas.microsoft.com/office/drawing/2014/chart" uri="{C3380CC4-5D6E-409C-BE32-E72D297353CC}">
                <c16:uniqueId val="{0000002B-1594-41EA-AA9B-C713F3C6F8AF}"/>
              </c:ext>
            </c:extLst>
          </c:dPt>
          <c:dPt>
            <c:idx val="73"/>
            <c:invertIfNegative val="0"/>
            <c:bubble3D val="0"/>
            <c:spPr>
              <a:solidFill>
                <a:srgbClr val="606868"/>
              </a:solidFill>
              <a:ln>
                <a:noFill/>
              </a:ln>
              <a:effectLst/>
            </c:spPr>
            <c:extLst>
              <c:ext xmlns:c16="http://schemas.microsoft.com/office/drawing/2014/chart" uri="{C3380CC4-5D6E-409C-BE32-E72D297353CC}">
                <c16:uniqueId val="{0000002D-1594-41EA-AA9B-C713F3C6F8AF}"/>
              </c:ext>
            </c:extLst>
          </c:dPt>
          <c:dPt>
            <c:idx val="74"/>
            <c:invertIfNegative val="0"/>
            <c:bubble3D val="0"/>
            <c:spPr>
              <a:solidFill>
                <a:srgbClr val="FFC000"/>
              </a:solidFill>
              <a:ln>
                <a:noFill/>
              </a:ln>
              <a:effectLst/>
            </c:spPr>
            <c:extLst>
              <c:ext xmlns:c16="http://schemas.microsoft.com/office/drawing/2014/chart" uri="{C3380CC4-5D6E-409C-BE32-E72D297353CC}">
                <c16:uniqueId val="{0000002F-1594-41EA-AA9B-C713F3C6F8AF}"/>
              </c:ext>
            </c:extLst>
          </c:dPt>
          <c:dPt>
            <c:idx val="84"/>
            <c:invertIfNegative val="0"/>
            <c:bubble3D val="0"/>
            <c:spPr>
              <a:solidFill>
                <a:srgbClr val="606868"/>
              </a:solidFill>
              <a:ln>
                <a:noFill/>
              </a:ln>
              <a:effectLst/>
            </c:spPr>
            <c:extLst>
              <c:ext xmlns:c16="http://schemas.microsoft.com/office/drawing/2014/chart" uri="{C3380CC4-5D6E-409C-BE32-E72D297353CC}">
                <c16:uniqueId val="{00000031-1594-41EA-AA9B-C713F3C6F8AF}"/>
              </c:ext>
            </c:extLst>
          </c:dPt>
          <c:dPt>
            <c:idx val="85"/>
            <c:invertIfNegative val="0"/>
            <c:bubble3D val="0"/>
            <c:spPr>
              <a:solidFill>
                <a:srgbClr val="606868"/>
              </a:solidFill>
              <a:ln>
                <a:noFill/>
              </a:ln>
              <a:effectLst/>
            </c:spPr>
            <c:extLst>
              <c:ext xmlns:c16="http://schemas.microsoft.com/office/drawing/2014/chart" uri="{C3380CC4-5D6E-409C-BE32-E72D297353CC}">
                <c16:uniqueId val="{00000033-1594-41EA-AA9B-C713F3C6F8AF}"/>
              </c:ext>
            </c:extLst>
          </c:dPt>
          <c:dPt>
            <c:idx val="86"/>
            <c:invertIfNegative val="0"/>
            <c:bubble3D val="0"/>
            <c:spPr>
              <a:solidFill>
                <a:srgbClr val="FFC000"/>
              </a:solidFill>
              <a:ln>
                <a:noFill/>
              </a:ln>
              <a:effectLst/>
            </c:spPr>
            <c:extLst>
              <c:ext xmlns:c16="http://schemas.microsoft.com/office/drawing/2014/chart" uri="{C3380CC4-5D6E-409C-BE32-E72D297353CC}">
                <c16:uniqueId val="{00000035-1594-41EA-AA9B-C713F3C6F8AF}"/>
              </c:ext>
            </c:extLst>
          </c:dPt>
          <c:dPt>
            <c:idx val="96"/>
            <c:invertIfNegative val="0"/>
            <c:bubble3D val="0"/>
            <c:spPr>
              <a:solidFill>
                <a:srgbClr val="606868"/>
              </a:solidFill>
              <a:ln>
                <a:noFill/>
              </a:ln>
              <a:effectLst/>
            </c:spPr>
            <c:extLst>
              <c:ext xmlns:c16="http://schemas.microsoft.com/office/drawing/2014/chart" uri="{C3380CC4-5D6E-409C-BE32-E72D297353CC}">
                <c16:uniqueId val="{00000037-1594-41EA-AA9B-C713F3C6F8AF}"/>
              </c:ext>
            </c:extLst>
          </c:dPt>
          <c:dPt>
            <c:idx val="97"/>
            <c:invertIfNegative val="0"/>
            <c:bubble3D val="0"/>
            <c:spPr>
              <a:solidFill>
                <a:srgbClr val="606868"/>
              </a:solidFill>
              <a:ln>
                <a:noFill/>
              </a:ln>
              <a:effectLst/>
            </c:spPr>
            <c:extLst>
              <c:ext xmlns:c16="http://schemas.microsoft.com/office/drawing/2014/chart" uri="{C3380CC4-5D6E-409C-BE32-E72D297353CC}">
                <c16:uniqueId val="{00000039-1594-41EA-AA9B-C713F3C6F8AF}"/>
              </c:ext>
            </c:extLst>
          </c:dPt>
          <c:dPt>
            <c:idx val="98"/>
            <c:invertIfNegative val="0"/>
            <c:bubble3D val="0"/>
            <c:spPr>
              <a:solidFill>
                <a:srgbClr val="FFC000"/>
              </a:solidFill>
              <a:ln>
                <a:noFill/>
              </a:ln>
              <a:effectLst/>
            </c:spPr>
            <c:extLst>
              <c:ext xmlns:c16="http://schemas.microsoft.com/office/drawing/2014/chart" uri="{C3380CC4-5D6E-409C-BE32-E72D297353CC}">
                <c16:uniqueId val="{0000003B-1594-41EA-AA9B-C713F3C6F8AF}"/>
              </c:ext>
            </c:extLst>
          </c:dPt>
          <c:dPt>
            <c:idx val="108"/>
            <c:invertIfNegative val="0"/>
            <c:bubble3D val="0"/>
            <c:spPr>
              <a:solidFill>
                <a:srgbClr val="606868"/>
              </a:solidFill>
              <a:ln>
                <a:noFill/>
              </a:ln>
              <a:effectLst/>
            </c:spPr>
            <c:extLst>
              <c:ext xmlns:c16="http://schemas.microsoft.com/office/drawing/2014/chart" uri="{C3380CC4-5D6E-409C-BE32-E72D297353CC}">
                <c16:uniqueId val="{0000003D-1594-41EA-AA9B-C713F3C6F8AF}"/>
              </c:ext>
            </c:extLst>
          </c:dPt>
          <c:dPt>
            <c:idx val="109"/>
            <c:invertIfNegative val="0"/>
            <c:bubble3D val="0"/>
            <c:spPr>
              <a:solidFill>
                <a:srgbClr val="606868"/>
              </a:solidFill>
              <a:ln>
                <a:noFill/>
              </a:ln>
              <a:effectLst/>
            </c:spPr>
            <c:extLst>
              <c:ext xmlns:c16="http://schemas.microsoft.com/office/drawing/2014/chart" uri="{C3380CC4-5D6E-409C-BE32-E72D297353CC}">
                <c16:uniqueId val="{0000003F-1594-41EA-AA9B-C713F3C6F8AF}"/>
              </c:ext>
            </c:extLst>
          </c:dPt>
          <c:dPt>
            <c:idx val="110"/>
            <c:invertIfNegative val="0"/>
            <c:bubble3D val="0"/>
            <c:spPr>
              <a:solidFill>
                <a:srgbClr val="FFC000"/>
              </a:solidFill>
              <a:ln>
                <a:noFill/>
              </a:ln>
              <a:effectLst/>
            </c:spPr>
            <c:extLst>
              <c:ext xmlns:c16="http://schemas.microsoft.com/office/drawing/2014/chart" uri="{C3380CC4-5D6E-409C-BE32-E72D297353CC}">
                <c16:uniqueId val="{00000041-1594-41EA-AA9B-C713F3C6F8AF}"/>
              </c:ext>
            </c:extLst>
          </c:dPt>
          <c:dPt>
            <c:idx val="122"/>
            <c:invertIfNegative val="0"/>
            <c:bubble3D val="0"/>
            <c:spPr>
              <a:solidFill>
                <a:srgbClr val="FFC000"/>
              </a:solidFill>
              <a:ln>
                <a:noFill/>
              </a:ln>
              <a:effectLst/>
            </c:spPr>
            <c:extLst>
              <c:ext xmlns:c16="http://schemas.microsoft.com/office/drawing/2014/chart" uri="{C3380CC4-5D6E-409C-BE32-E72D297353CC}">
                <c16:uniqueId val="{00000043-1594-41EA-AA9B-C713F3C6F8AF}"/>
              </c:ext>
            </c:extLst>
          </c:dPt>
          <c:dLbls>
            <c:dLbl>
              <c:idx val="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94-41EA-AA9B-C713F3C6F8AF}"/>
                </c:ext>
              </c:extLst>
            </c:dLbl>
            <c:dLbl>
              <c:idx val="1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94-41EA-AA9B-C713F3C6F8AF}"/>
                </c:ext>
              </c:extLst>
            </c:dLbl>
            <c:dLbl>
              <c:idx val="2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594-41EA-AA9B-C713F3C6F8AF}"/>
                </c:ext>
              </c:extLst>
            </c:dLbl>
            <c:dLbl>
              <c:idx val="3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594-41EA-AA9B-C713F3C6F8AF}"/>
                </c:ext>
              </c:extLst>
            </c:dLbl>
            <c:dLbl>
              <c:idx val="5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594-41EA-AA9B-C713F3C6F8AF}"/>
                </c:ext>
              </c:extLst>
            </c:dLbl>
            <c:dLbl>
              <c:idx val="6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594-41EA-AA9B-C713F3C6F8AF}"/>
                </c:ext>
              </c:extLst>
            </c:dLbl>
            <c:dLbl>
              <c:idx val="7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594-41EA-AA9B-C713F3C6F8AF}"/>
                </c:ext>
              </c:extLst>
            </c:dLbl>
            <c:dLbl>
              <c:idx val="8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594-41EA-AA9B-C713F3C6F8AF}"/>
                </c:ext>
              </c:extLst>
            </c:dLbl>
            <c:dLbl>
              <c:idx val="9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594-41EA-AA9B-C713F3C6F8AF}"/>
                </c:ext>
              </c:extLst>
            </c:dLbl>
            <c:dLbl>
              <c:idx val="11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1594-41EA-AA9B-C713F3C6F8AF}"/>
                </c:ext>
              </c:extLst>
            </c:dLbl>
            <c:dLbl>
              <c:idx val="12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1594-41EA-AA9B-C713F3C6F8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'F77'!$AJ$164:$AK$286</c:f>
              <c:multiLvlStrCache>
                <c:ptCount val="12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'F77'!$P$164:$P$286</c:f>
              <c:numCache>
                <c:formatCode>#,##0</c:formatCode>
                <c:ptCount val="123"/>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pt idx="111">
                  <c:v>104232</c:v>
                </c:pt>
                <c:pt idx="112">
                  <c:v>104578</c:v>
                </c:pt>
                <c:pt idx="113">
                  <c:v>104918</c:v>
                </c:pt>
                <c:pt idx="114">
                  <c:v>105078</c:v>
                </c:pt>
                <c:pt idx="115">
                  <c:v>105454</c:v>
                </c:pt>
                <c:pt idx="116">
                  <c:v>105603</c:v>
                </c:pt>
                <c:pt idx="117">
                  <c:v>105902</c:v>
                </c:pt>
                <c:pt idx="118">
                  <c:v>105908</c:v>
                </c:pt>
                <c:pt idx="119">
                  <c:v>105675</c:v>
                </c:pt>
                <c:pt idx="120">
                  <c:v>105609</c:v>
                </c:pt>
                <c:pt idx="121">
                  <c:v>105971</c:v>
                </c:pt>
                <c:pt idx="122">
                  <c:v>106341</c:v>
                </c:pt>
              </c:numCache>
            </c:numRef>
          </c:val>
          <c:extLst xmlns:c15="http://schemas.microsoft.com/office/drawing/2012/chart">
            <c:ext xmlns:c16="http://schemas.microsoft.com/office/drawing/2014/chart" uri="{C3380CC4-5D6E-409C-BE32-E72D297353CC}">
              <c16:uniqueId val="{00000044-1594-41EA-AA9B-C713F3C6F8AF}"/>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A918-4142-A045-486006CEA38D}"/>
              </c:ext>
            </c:extLst>
          </c:dPt>
          <c:dPt>
            <c:idx val="5"/>
            <c:invertIfNegative val="0"/>
            <c:bubble3D val="0"/>
            <c:extLst>
              <c:ext xmlns:c16="http://schemas.microsoft.com/office/drawing/2014/chart" uri="{C3380CC4-5D6E-409C-BE32-E72D297353CC}">
                <c16:uniqueId val="{00000001-A918-4142-A045-486006CEA38D}"/>
              </c:ext>
            </c:extLst>
          </c:dPt>
          <c:dPt>
            <c:idx val="6"/>
            <c:invertIfNegative val="0"/>
            <c:bubble3D val="0"/>
            <c:extLst>
              <c:ext xmlns:c16="http://schemas.microsoft.com/office/drawing/2014/chart" uri="{C3380CC4-5D6E-409C-BE32-E72D297353CC}">
                <c16:uniqueId val="{00000002-A918-4142-A045-486006CEA38D}"/>
              </c:ext>
            </c:extLst>
          </c:dPt>
          <c:dPt>
            <c:idx val="7"/>
            <c:invertIfNegative val="0"/>
            <c:bubble3D val="0"/>
            <c:extLst>
              <c:ext xmlns:c16="http://schemas.microsoft.com/office/drawing/2014/chart" uri="{C3380CC4-5D6E-409C-BE32-E72D297353CC}">
                <c16:uniqueId val="{00000003-A918-4142-A045-486006CEA38D}"/>
              </c:ext>
            </c:extLst>
          </c:dPt>
          <c:dPt>
            <c:idx val="8"/>
            <c:invertIfNegative val="0"/>
            <c:bubble3D val="0"/>
            <c:spPr>
              <a:solidFill>
                <a:srgbClr val="7C878E"/>
              </a:solidFill>
              <a:ln>
                <a:noFill/>
              </a:ln>
              <a:effectLst/>
            </c:spPr>
            <c:extLst>
              <c:ext xmlns:c16="http://schemas.microsoft.com/office/drawing/2014/chart" uri="{C3380CC4-5D6E-409C-BE32-E72D297353CC}">
                <c16:uniqueId val="{00000005-A918-4142-A045-486006CEA38D}"/>
              </c:ext>
            </c:extLst>
          </c:dPt>
          <c:dPt>
            <c:idx val="10"/>
            <c:invertIfNegative val="0"/>
            <c:bubble3D val="0"/>
            <c:spPr>
              <a:solidFill>
                <a:srgbClr val="FFC000"/>
              </a:solidFill>
              <a:ln>
                <a:noFill/>
              </a:ln>
              <a:effectLst/>
            </c:spPr>
            <c:extLst>
              <c:ext xmlns:c16="http://schemas.microsoft.com/office/drawing/2014/chart" uri="{C3380CC4-5D6E-409C-BE32-E72D297353CC}">
                <c16:uniqueId val="{00000007-A918-4142-A045-486006CEA38D}"/>
              </c:ext>
            </c:extLst>
          </c:dPt>
          <c:dPt>
            <c:idx val="17"/>
            <c:invertIfNegative val="0"/>
            <c:bubble3D val="0"/>
            <c:extLst>
              <c:ext xmlns:c16="http://schemas.microsoft.com/office/drawing/2014/chart" uri="{C3380CC4-5D6E-409C-BE32-E72D297353CC}">
                <c16:uniqueId val="{00000008-A918-4142-A045-486006CEA38D}"/>
              </c:ext>
            </c:extLst>
          </c:dPt>
          <c:dPt>
            <c:idx val="18"/>
            <c:invertIfNegative val="0"/>
            <c:bubble3D val="0"/>
            <c:extLst>
              <c:ext xmlns:c16="http://schemas.microsoft.com/office/drawing/2014/chart" uri="{C3380CC4-5D6E-409C-BE32-E72D297353CC}">
                <c16:uniqueId val="{00000009-A918-4142-A045-486006CEA38D}"/>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18-4142-A045-486006CEA38D}"/>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18-4142-A045-486006CEA38D}"/>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18-4142-A045-486006CEA38D}"/>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'F78'!$A$6:$A$16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44986</c:v>
                </c:pt>
              </c:numCache>
            </c:numRef>
          </c:cat>
          <c:val>
            <c:numRef>
              <c:f>'F78'!$B$6:$B$16</c:f>
              <c:numCache>
                <c:formatCode>#,##0</c:formatCode>
                <c:ptCount val="11"/>
                <c:pt idx="0">
                  <c:v>78051</c:v>
                </c:pt>
                <c:pt idx="1">
                  <c:v>79961</c:v>
                </c:pt>
                <c:pt idx="2">
                  <c:v>82957</c:v>
                </c:pt>
                <c:pt idx="3">
                  <c:v>86097</c:v>
                </c:pt>
                <c:pt idx="4">
                  <c:v>90125</c:v>
                </c:pt>
                <c:pt idx="5">
                  <c:v>93370</c:v>
                </c:pt>
                <c:pt idx="6">
                  <c:v>97390</c:v>
                </c:pt>
                <c:pt idx="7">
                  <c:v>98067</c:v>
                </c:pt>
                <c:pt idx="8">
                  <c:v>103251</c:v>
                </c:pt>
                <c:pt idx="9">
                  <c:v>105675</c:v>
                </c:pt>
                <c:pt idx="10">
                  <c:v>106341</c:v>
                </c:pt>
              </c:numCache>
            </c:numRef>
          </c:val>
          <c:extLst>
            <c:ext xmlns:c16="http://schemas.microsoft.com/office/drawing/2014/chart" uri="{C3380CC4-5D6E-409C-BE32-E72D297353CC}">
              <c16:uniqueId val="{0000000A-A918-4142-A045-486006CEA38D}"/>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7E93-4FBA-BD06-BD243D48AE8E}"/>
              </c:ext>
            </c:extLst>
          </c:dPt>
          <c:dPt>
            <c:idx val="1"/>
            <c:bubble3D val="0"/>
            <c:spPr>
              <a:solidFill>
                <a:srgbClr val="ED7D31"/>
              </a:solidFill>
            </c:spPr>
            <c:extLst>
              <c:ext xmlns:c16="http://schemas.microsoft.com/office/drawing/2014/chart" uri="{C3380CC4-5D6E-409C-BE32-E72D297353CC}">
                <c16:uniqueId val="{00000003-7E93-4FBA-BD06-BD243D48AE8E}"/>
              </c:ext>
            </c:extLst>
          </c:dPt>
          <c:dPt>
            <c:idx val="2"/>
            <c:bubble3D val="0"/>
            <c:spPr>
              <a:solidFill>
                <a:srgbClr val="DAA600"/>
              </a:solidFill>
            </c:spPr>
            <c:extLst>
              <c:ext xmlns:c16="http://schemas.microsoft.com/office/drawing/2014/chart" uri="{C3380CC4-5D6E-409C-BE32-E72D297353CC}">
                <c16:uniqueId val="{00000005-7E93-4FBA-BD06-BD243D48AE8E}"/>
              </c:ext>
            </c:extLst>
          </c:dPt>
          <c:dPt>
            <c:idx val="3"/>
            <c:bubble3D val="0"/>
            <c:spPr>
              <a:solidFill>
                <a:srgbClr val="FF0000"/>
              </a:solidFill>
            </c:spPr>
            <c:extLst>
              <c:ext xmlns:c16="http://schemas.microsoft.com/office/drawing/2014/chart" uri="{C3380CC4-5D6E-409C-BE32-E72D297353CC}">
                <c16:uniqueId val="{00000007-7E93-4FBA-BD06-BD243D48AE8E}"/>
              </c:ext>
            </c:extLst>
          </c:dPt>
          <c:dPt>
            <c:idx val="4"/>
            <c:bubble3D val="0"/>
            <c:spPr>
              <a:solidFill>
                <a:srgbClr val="8A8032"/>
              </a:solidFill>
            </c:spPr>
            <c:extLst>
              <c:ext xmlns:c16="http://schemas.microsoft.com/office/drawing/2014/chart" uri="{C3380CC4-5D6E-409C-BE32-E72D297353CC}">
                <c16:uniqueId val="{00000009-7E93-4FBA-BD06-BD243D48AE8E}"/>
              </c:ext>
            </c:extLst>
          </c:dPt>
          <c:dPt>
            <c:idx val="5"/>
            <c:bubble3D val="0"/>
            <c:spPr>
              <a:solidFill>
                <a:srgbClr val="FFC000">
                  <a:lumMod val="50000"/>
                </a:srgbClr>
              </a:solidFill>
            </c:spPr>
            <c:extLst>
              <c:ext xmlns:c16="http://schemas.microsoft.com/office/drawing/2014/chart" uri="{C3380CC4-5D6E-409C-BE32-E72D297353CC}">
                <c16:uniqueId val="{0000000B-7E93-4FBA-BD06-BD243D48AE8E}"/>
              </c:ext>
            </c:extLst>
          </c:dPt>
          <c:dPt>
            <c:idx val="6"/>
            <c:bubble3D val="0"/>
            <c:spPr>
              <a:solidFill>
                <a:srgbClr val="FFCC66"/>
              </a:solidFill>
            </c:spPr>
            <c:extLst>
              <c:ext xmlns:c16="http://schemas.microsoft.com/office/drawing/2014/chart" uri="{C3380CC4-5D6E-409C-BE32-E72D297353CC}">
                <c16:uniqueId val="{0000000D-7E93-4FBA-BD06-BD243D48AE8E}"/>
              </c:ext>
            </c:extLst>
          </c:dPt>
          <c:dPt>
            <c:idx val="7"/>
            <c:bubble3D val="0"/>
            <c:spPr>
              <a:solidFill>
                <a:srgbClr val="C8BC66"/>
              </a:solidFill>
            </c:spPr>
            <c:extLst>
              <c:ext xmlns:c16="http://schemas.microsoft.com/office/drawing/2014/chart" uri="{C3380CC4-5D6E-409C-BE32-E72D297353CC}">
                <c16:uniqueId val="{0000000F-7E93-4FBA-BD06-BD243D48AE8E}"/>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E93-4FBA-BD06-BD243D48AE8E}"/>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E93-4FBA-BD06-BD243D48AE8E}"/>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E93-4FBA-BD06-BD243D48AE8E}"/>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93-4FBA-BD06-BD243D48AE8E}"/>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E93-4FBA-BD06-BD243D48AE8E}"/>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E93-4FBA-BD06-BD243D48AE8E}"/>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7E93-4FBA-BD06-BD243D48AE8E}"/>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7E93-4FBA-BD06-BD243D48AE8E}"/>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'F79'!$A$6:$A$13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'F79'!$B$6:$B$13</c:f>
              <c:numCache>
                <c:formatCode>0.00%</c:formatCode>
                <c:ptCount val="8"/>
                <c:pt idx="0">
                  <c:v>3.7643053949088311E-2</c:v>
                </c:pt>
                <c:pt idx="1">
                  <c:v>0.30123846869974891</c:v>
                </c:pt>
                <c:pt idx="2">
                  <c:v>0.12677142400391195</c:v>
                </c:pt>
                <c:pt idx="3">
                  <c:v>1.9371644050742423E-3</c:v>
                </c:pt>
                <c:pt idx="4">
                  <c:v>0.15064744548198719</c:v>
                </c:pt>
                <c:pt idx="5">
                  <c:v>1.1096378631007796E-3</c:v>
                </c:pt>
                <c:pt idx="6">
                  <c:v>0.3217949802992261</c:v>
                </c:pt>
                <c:pt idx="7">
                  <c:v>5.8857825297862536E-2</c:v>
                </c:pt>
              </c:numCache>
            </c:numRef>
          </c:val>
          <c:extLst>
            <c:ext xmlns:c16="http://schemas.microsoft.com/office/drawing/2014/chart" uri="{C3380CC4-5D6E-409C-BE32-E72D297353CC}">
              <c16:uniqueId val="{00000010-7E93-4FBA-BD06-BD243D48AE8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E3E-4EC1-8E84-0C4768DE622F}"/>
              </c:ext>
            </c:extLst>
          </c:dPt>
          <c:dPt>
            <c:idx val="1"/>
            <c:invertIfNegative val="0"/>
            <c:bubble3D val="0"/>
            <c:spPr>
              <a:solidFill>
                <a:srgbClr val="606868"/>
              </a:solidFill>
              <a:ln>
                <a:noFill/>
              </a:ln>
              <a:effectLst/>
            </c:spPr>
            <c:extLst>
              <c:ext xmlns:c16="http://schemas.microsoft.com/office/drawing/2014/chart" uri="{C3380CC4-5D6E-409C-BE32-E72D297353CC}">
                <c16:uniqueId val="{00000003-EE3E-4EC1-8E84-0C4768DE622F}"/>
              </c:ext>
            </c:extLst>
          </c:dPt>
          <c:dPt>
            <c:idx val="3"/>
            <c:invertIfNegative val="0"/>
            <c:bubble3D val="0"/>
            <c:spPr>
              <a:solidFill>
                <a:srgbClr val="606868"/>
              </a:solidFill>
              <a:ln>
                <a:noFill/>
              </a:ln>
              <a:effectLst/>
            </c:spPr>
            <c:extLst>
              <c:ext xmlns:c16="http://schemas.microsoft.com/office/drawing/2014/chart" uri="{C3380CC4-5D6E-409C-BE32-E72D297353CC}">
                <c16:uniqueId val="{00000005-EE3E-4EC1-8E84-0C4768DE622F}"/>
              </c:ext>
            </c:extLst>
          </c:dPt>
          <c:dPt>
            <c:idx val="4"/>
            <c:invertIfNegative val="0"/>
            <c:bubble3D val="0"/>
            <c:spPr>
              <a:solidFill>
                <a:srgbClr val="606868"/>
              </a:solidFill>
              <a:ln>
                <a:noFill/>
              </a:ln>
              <a:effectLst/>
            </c:spPr>
            <c:extLst>
              <c:ext xmlns:c16="http://schemas.microsoft.com/office/drawing/2014/chart" uri="{C3380CC4-5D6E-409C-BE32-E72D297353CC}">
                <c16:uniqueId val="{00000007-EE3E-4EC1-8E84-0C4768DE622F}"/>
              </c:ext>
            </c:extLst>
          </c:dPt>
          <c:dPt>
            <c:idx val="6"/>
            <c:invertIfNegative val="0"/>
            <c:bubble3D val="0"/>
            <c:spPr>
              <a:solidFill>
                <a:srgbClr val="606868"/>
              </a:solidFill>
              <a:ln>
                <a:noFill/>
              </a:ln>
              <a:effectLst/>
            </c:spPr>
            <c:extLst>
              <c:ext xmlns:c16="http://schemas.microsoft.com/office/drawing/2014/chart" uri="{C3380CC4-5D6E-409C-BE32-E72D297353CC}">
                <c16:uniqueId val="{00000009-EE3E-4EC1-8E84-0C4768DE622F}"/>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E3E-4EC1-8E84-0C4768DE622F}"/>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E3E-4EC1-8E84-0C4768DE622F}"/>
              </c:ext>
            </c:extLst>
          </c:dPt>
          <c:dPt>
            <c:idx val="19"/>
            <c:invertIfNegative val="0"/>
            <c:bubble3D val="0"/>
            <c:spPr>
              <a:solidFill>
                <a:srgbClr val="606868"/>
              </a:solidFill>
              <a:ln>
                <a:noFill/>
              </a:ln>
              <a:effectLst/>
            </c:spPr>
            <c:extLst>
              <c:ext xmlns:c16="http://schemas.microsoft.com/office/drawing/2014/chart" uri="{C3380CC4-5D6E-409C-BE32-E72D297353CC}">
                <c16:uniqueId val="{0000000F-EE3E-4EC1-8E84-0C4768DE622F}"/>
              </c:ext>
            </c:extLst>
          </c:dPt>
          <c:dPt>
            <c:idx val="24"/>
            <c:invertIfNegative val="0"/>
            <c:bubble3D val="0"/>
            <c:spPr>
              <a:solidFill>
                <a:srgbClr val="606868"/>
              </a:solidFill>
              <a:ln>
                <a:noFill/>
              </a:ln>
              <a:effectLst/>
            </c:spPr>
            <c:extLst>
              <c:ext xmlns:c16="http://schemas.microsoft.com/office/drawing/2014/chart" uri="{C3380CC4-5D6E-409C-BE32-E72D297353CC}">
                <c16:uniqueId val="{00000011-EE3E-4EC1-8E84-0C4768DE622F}"/>
              </c:ext>
            </c:extLst>
          </c:dPt>
          <c:dPt>
            <c:idx val="25"/>
            <c:invertIfNegative val="0"/>
            <c:bubble3D val="0"/>
            <c:spPr>
              <a:solidFill>
                <a:srgbClr val="606868"/>
              </a:solidFill>
              <a:ln>
                <a:noFill/>
              </a:ln>
              <a:effectLst/>
            </c:spPr>
            <c:extLst>
              <c:ext xmlns:c16="http://schemas.microsoft.com/office/drawing/2014/chart" uri="{C3380CC4-5D6E-409C-BE32-E72D297353CC}">
                <c16:uniqueId val="{00000013-EE3E-4EC1-8E84-0C4768DE622F}"/>
              </c:ext>
            </c:extLst>
          </c:dPt>
          <c:dPt>
            <c:idx val="27"/>
            <c:invertIfNegative val="0"/>
            <c:bubble3D val="0"/>
            <c:spPr>
              <a:solidFill>
                <a:srgbClr val="606868"/>
              </a:solidFill>
              <a:ln>
                <a:noFill/>
              </a:ln>
              <a:effectLst/>
            </c:spPr>
            <c:extLst>
              <c:ext xmlns:c16="http://schemas.microsoft.com/office/drawing/2014/chart" uri="{C3380CC4-5D6E-409C-BE32-E72D297353CC}">
                <c16:uniqueId val="{00000015-EE3E-4EC1-8E84-0C4768DE622F}"/>
              </c:ext>
            </c:extLst>
          </c:dPt>
          <c:dPt>
            <c:idx val="30"/>
            <c:invertIfNegative val="0"/>
            <c:bubble3D val="0"/>
            <c:spPr>
              <a:solidFill>
                <a:srgbClr val="606868"/>
              </a:solidFill>
              <a:ln>
                <a:noFill/>
              </a:ln>
              <a:effectLst/>
            </c:spPr>
            <c:extLst>
              <c:ext xmlns:c16="http://schemas.microsoft.com/office/drawing/2014/chart" uri="{C3380CC4-5D6E-409C-BE32-E72D297353CC}">
                <c16:uniqueId val="{00000017-EE3E-4EC1-8E84-0C4768DE622F}"/>
              </c:ext>
            </c:extLst>
          </c:dPt>
          <c:dPt>
            <c:idx val="31"/>
            <c:invertIfNegative val="0"/>
            <c:bubble3D val="0"/>
            <c:spPr>
              <a:solidFill>
                <a:srgbClr val="FFC000"/>
              </a:solidFill>
              <a:ln>
                <a:noFill/>
              </a:ln>
              <a:effectLst/>
            </c:spPr>
            <c:extLst>
              <c:ext xmlns:c16="http://schemas.microsoft.com/office/drawing/2014/chart" uri="{C3380CC4-5D6E-409C-BE32-E72D297353CC}">
                <c16:uniqueId val="{00000019-EE3E-4EC1-8E84-0C4768DE622F}"/>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E-4EC1-8E84-0C4768DE62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'F80'!$A$7:$A$38</c:f>
              <c:strCache>
                <c:ptCount val="32"/>
                <c:pt idx="0">
                  <c:v>Michoacán</c:v>
                </c:pt>
                <c:pt idx="1">
                  <c:v>Zacatecas</c:v>
                </c:pt>
                <c:pt idx="2">
                  <c:v>Guerrero</c:v>
                </c:pt>
                <c:pt idx="3">
                  <c:v>Sonora</c:v>
                </c:pt>
                <c:pt idx="4">
                  <c:v>Morelos</c:v>
                </c:pt>
                <c:pt idx="5">
                  <c:v>Tlaxcala</c:v>
                </c:pt>
                <c:pt idx="6">
                  <c:v>Veracruz</c:v>
                </c:pt>
                <c:pt idx="7">
                  <c:v>Coahuila</c:v>
                </c:pt>
                <c:pt idx="8">
                  <c:v>Durango</c:v>
                </c:pt>
                <c:pt idx="9">
                  <c:v>Campeche</c:v>
                </c:pt>
                <c:pt idx="10">
                  <c:v>Colima</c:v>
                </c:pt>
                <c:pt idx="11">
                  <c:v>Nayarit</c:v>
                </c:pt>
                <c:pt idx="12">
                  <c:v>Sinaloa</c:v>
                </c:pt>
                <c:pt idx="13">
                  <c:v>San Luis Potosí</c:v>
                </c:pt>
                <c:pt idx="14">
                  <c:v>Chiapas</c:v>
                </c:pt>
                <c:pt idx="15">
                  <c:v>Oaxaca</c:v>
                </c:pt>
                <c:pt idx="16">
                  <c:v>Puebla</c:v>
                </c:pt>
                <c:pt idx="17">
                  <c:v>Aguascalientes</c:v>
                </c:pt>
                <c:pt idx="18">
                  <c:v>Tabasco</c:v>
                </c:pt>
                <c:pt idx="19">
                  <c:v>Baja California Sur</c:v>
                </c:pt>
                <c:pt idx="20">
                  <c:v>Hidalgo</c:v>
                </c:pt>
                <c:pt idx="21">
                  <c:v>Yucatán</c:v>
                </c:pt>
                <c:pt idx="22">
                  <c:v>Chihuahua</c:v>
                </c:pt>
                <c:pt idx="23">
                  <c:v>Tamaulipas</c:v>
                </c:pt>
                <c:pt idx="24">
                  <c:v>Querétaro</c:v>
                </c:pt>
                <c:pt idx="25">
                  <c:v>Quintana Roo</c:v>
                </c:pt>
                <c:pt idx="26">
                  <c:v>Ciudad de México</c:v>
                </c:pt>
                <c:pt idx="27">
                  <c:v>Guanajuato</c:v>
                </c:pt>
                <c:pt idx="28">
                  <c:v>Estado de México</c:v>
                </c:pt>
                <c:pt idx="29">
                  <c:v>Baja California</c:v>
                </c:pt>
                <c:pt idx="30">
                  <c:v>Nuevo León</c:v>
                </c:pt>
                <c:pt idx="31">
                  <c:v>Jalisco</c:v>
                </c:pt>
              </c:strCache>
            </c:strRef>
          </c:cat>
          <c:val>
            <c:numRef>
              <c:f>'F80'!$F$7:$F$38</c:f>
              <c:numCache>
                <c:formatCode>#,##0</c:formatCode>
                <c:ptCount val="32"/>
                <c:pt idx="0">
                  <c:v>-33</c:v>
                </c:pt>
                <c:pt idx="1">
                  <c:v>-25</c:v>
                </c:pt>
                <c:pt idx="2">
                  <c:v>-20</c:v>
                </c:pt>
                <c:pt idx="3">
                  <c:v>-14</c:v>
                </c:pt>
                <c:pt idx="4">
                  <c:v>-11</c:v>
                </c:pt>
                <c:pt idx="5">
                  <c:v>-8</c:v>
                </c:pt>
                <c:pt idx="6">
                  <c:v>1</c:v>
                </c:pt>
                <c:pt idx="7">
                  <c:v>10</c:v>
                </c:pt>
                <c:pt idx="8">
                  <c:v>19</c:v>
                </c:pt>
                <c:pt idx="9">
                  <c:v>30</c:v>
                </c:pt>
                <c:pt idx="10">
                  <c:v>36</c:v>
                </c:pt>
                <c:pt idx="11">
                  <c:v>37</c:v>
                </c:pt>
                <c:pt idx="12">
                  <c:v>40</c:v>
                </c:pt>
                <c:pt idx="13">
                  <c:v>47</c:v>
                </c:pt>
                <c:pt idx="14">
                  <c:v>55</c:v>
                </c:pt>
                <c:pt idx="15">
                  <c:v>70</c:v>
                </c:pt>
                <c:pt idx="16">
                  <c:v>72</c:v>
                </c:pt>
                <c:pt idx="17">
                  <c:v>76</c:v>
                </c:pt>
                <c:pt idx="18">
                  <c:v>78</c:v>
                </c:pt>
                <c:pt idx="19">
                  <c:v>85</c:v>
                </c:pt>
                <c:pt idx="20">
                  <c:v>102</c:v>
                </c:pt>
                <c:pt idx="21">
                  <c:v>108</c:v>
                </c:pt>
                <c:pt idx="22">
                  <c:v>109</c:v>
                </c:pt>
                <c:pt idx="23">
                  <c:v>118</c:v>
                </c:pt>
                <c:pt idx="24">
                  <c:v>137</c:v>
                </c:pt>
                <c:pt idx="25">
                  <c:v>141</c:v>
                </c:pt>
                <c:pt idx="26">
                  <c:v>186</c:v>
                </c:pt>
                <c:pt idx="27">
                  <c:v>189</c:v>
                </c:pt>
                <c:pt idx="28">
                  <c:v>195</c:v>
                </c:pt>
                <c:pt idx="29">
                  <c:v>218</c:v>
                </c:pt>
                <c:pt idx="30">
                  <c:v>311</c:v>
                </c:pt>
                <c:pt idx="31">
                  <c:v>370</c:v>
                </c:pt>
              </c:numCache>
            </c:numRef>
          </c:val>
          <c:extLst>
            <c:ext xmlns:c16="http://schemas.microsoft.com/office/drawing/2014/chart" uri="{C3380CC4-5D6E-409C-BE32-E72D297353CC}">
              <c16:uniqueId val="{0000001A-EE3E-4EC1-8E84-0C4768DE622F}"/>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420"/>
          <c:min val="-83"/>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18B2-4975-BA9E-9229CB5854A3}"/>
              </c:ext>
            </c:extLst>
          </c:dPt>
          <c:dPt>
            <c:idx val="6"/>
            <c:invertIfNegative val="0"/>
            <c:bubble3D val="0"/>
            <c:extLst>
              <c:ext xmlns:c16="http://schemas.microsoft.com/office/drawing/2014/chart" uri="{C3380CC4-5D6E-409C-BE32-E72D297353CC}">
                <c16:uniqueId val="{00000001-18B2-4975-BA9E-9229CB5854A3}"/>
              </c:ext>
            </c:extLst>
          </c:dPt>
          <c:dPt>
            <c:idx val="8"/>
            <c:invertIfNegative val="0"/>
            <c:bubble3D val="0"/>
            <c:extLst>
              <c:ext xmlns:c16="http://schemas.microsoft.com/office/drawing/2014/chart" uri="{C3380CC4-5D6E-409C-BE32-E72D297353CC}">
                <c16:uniqueId val="{00000002-18B2-4975-BA9E-9229CB5854A3}"/>
              </c:ext>
            </c:extLst>
          </c:dPt>
          <c:dPt>
            <c:idx val="9"/>
            <c:invertIfNegative val="0"/>
            <c:bubble3D val="0"/>
            <c:extLst>
              <c:ext xmlns:c16="http://schemas.microsoft.com/office/drawing/2014/chart" uri="{C3380CC4-5D6E-409C-BE32-E72D297353CC}">
                <c16:uniqueId val="{00000003-18B2-4975-BA9E-9229CB5854A3}"/>
              </c:ext>
            </c:extLst>
          </c:dPt>
          <c:dPt>
            <c:idx val="13"/>
            <c:invertIfNegative val="0"/>
            <c:bubble3D val="0"/>
            <c:extLst>
              <c:ext xmlns:c16="http://schemas.microsoft.com/office/drawing/2014/chart" uri="{C3380CC4-5D6E-409C-BE32-E72D297353CC}">
                <c16:uniqueId val="{00000004-18B2-4975-BA9E-9229CB5854A3}"/>
              </c:ext>
            </c:extLst>
          </c:dPt>
          <c:dPt>
            <c:idx val="14"/>
            <c:invertIfNegative val="0"/>
            <c:bubble3D val="0"/>
            <c:spPr>
              <a:solidFill>
                <a:srgbClr val="E46C0A"/>
              </a:solidFill>
              <a:ln>
                <a:noFill/>
              </a:ln>
              <a:effectLst/>
            </c:spPr>
            <c:extLst>
              <c:ext xmlns:c16="http://schemas.microsoft.com/office/drawing/2014/chart" uri="{C3380CC4-5D6E-409C-BE32-E72D297353CC}">
                <c16:uniqueId val="{00000006-18B2-4975-BA9E-9229CB5854A3}"/>
              </c:ext>
            </c:extLst>
          </c:dPt>
          <c:dPt>
            <c:idx val="15"/>
            <c:invertIfNegative val="0"/>
            <c:bubble3D val="0"/>
            <c:extLst>
              <c:ext xmlns:c16="http://schemas.microsoft.com/office/drawing/2014/chart" uri="{C3380CC4-5D6E-409C-BE32-E72D297353CC}">
                <c16:uniqueId val="{00000007-18B2-4975-BA9E-9229CB5854A3}"/>
              </c:ext>
            </c:extLst>
          </c:dPt>
          <c:dPt>
            <c:idx val="16"/>
            <c:invertIfNegative val="0"/>
            <c:bubble3D val="0"/>
            <c:extLst>
              <c:ext xmlns:c16="http://schemas.microsoft.com/office/drawing/2014/chart" uri="{C3380CC4-5D6E-409C-BE32-E72D297353CC}">
                <c16:uniqueId val="{00000008-18B2-4975-BA9E-9229CB5854A3}"/>
              </c:ext>
            </c:extLst>
          </c:dPt>
          <c:dPt>
            <c:idx val="17"/>
            <c:invertIfNegative val="0"/>
            <c:bubble3D val="0"/>
            <c:extLst>
              <c:ext xmlns:c16="http://schemas.microsoft.com/office/drawing/2014/chart" uri="{C3380CC4-5D6E-409C-BE32-E72D297353CC}">
                <c16:uniqueId val="{00000009-18B2-4975-BA9E-9229CB5854A3}"/>
              </c:ext>
            </c:extLst>
          </c:dPt>
          <c:dPt>
            <c:idx val="19"/>
            <c:invertIfNegative val="0"/>
            <c:bubble3D val="0"/>
            <c:spPr>
              <a:solidFill>
                <a:srgbClr val="FFC000"/>
              </a:solidFill>
              <a:ln>
                <a:noFill/>
              </a:ln>
              <a:effectLst/>
            </c:spPr>
            <c:extLst>
              <c:ext xmlns:c16="http://schemas.microsoft.com/office/drawing/2014/chart" uri="{C3380CC4-5D6E-409C-BE32-E72D297353CC}">
                <c16:uniqueId val="{0000000B-18B2-4975-BA9E-9229CB5854A3}"/>
              </c:ext>
            </c:extLst>
          </c:dPt>
          <c:dPt>
            <c:idx val="21"/>
            <c:invertIfNegative val="0"/>
            <c:bubble3D val="0"/>
            <c:extLst>
              <c:ext xmlns:c16="http://schemas.microsoft.com/office/drawing/2014/chart" uri="{C3380CC4-5D6E-409C-BE32-E72D297353CC}">
                <c16:uniqueId val="{0000000C-18B2-4975-BA9E-9229CB5854A3}"/>
              </c:ext>
            </c:extLst>
          </c:dPt>
          <c:dPt>
            <c:idx val="22"/>
            <c:invertIfNegative val="0"/>
            <c:bubble3D val="0"/>
            <c:extLst>
              <c:ext xmlns:c16="http://schemas.microsoft.com/office/drawing/2014/chart" uri="{C3380CC4-5D6E-409C-BE32-E72D297353CC}">
                <c16:uniqueId val="{0000000D-18B2-4975-BA9E-9229CB5854A3}"/>
              </c:ext>
            </c:extLst>
          </c:dPt>
          <c:dPt>
            <c:idx val="23"/>
            <c:invertIfNegative val="0"/>
            <c:bubble3D val="0"/>
            <c:extLst>
              <c:ext xmlns:c16="http://schemas.microsoft.com/office/drawing/2014/chart" uri="{C3380CC4-5D6E-409C-BE32-E72D297353CC}">
                <c16:uniqueId val="{0000000E-18B2-4975-BA9E-9229CB5854A3}"/>
              </c:ext>
            </c:extLst>
          </c:dPt>
          <c:dPt>
            <c:idx val="24"/>
            <c:invertIfNegative val="0"/>
            <c:bubble3D val="0"/>
            <c:extLst>
              <c:ext xmlns:c16="http://schemas.microsoft.com/office/drawing/2014/chart" uri="{C3380CC4-5D6E-409C-BE32-E72D297353CC}">
                <c16:uniqueId val="{0000000F-18B2-4975-BA9E-9229CB5854A3}"/>
              </c:ext>
            </c:extLst>
          </c:dPt>
          <c:dPt>
            <c:idx val="26"/>
            <c:invertIfNegative val="0"/>
            <c:bubble3D val="0"/>
            <c:extLst>
              <c:ext xmlns:c16="http://schemas.microsoft.com/office/drawing/2014/chart" uri="{C3380CC4-5D6E-409C-BE32-E72D297353CC}">
                <c16:uniqueId val="{00000010-18B2-4975-BA9E-9229CB5854A3}"/>
              </c:ext>
            </c:extLst>
          </c:dPt>
          <c:dPt>
            <c:idx val="32"/>
            <c:invertIfNegative val="0"/>
            <c:bubble3D val="0"/>
            <c:extLst>
              <c:ext xmlns:c16="http://schemas.microsoft.com/office/drawing/2014/chart" uri="{C3380CC4-5D6E-409C-BE32-E72D297353CC}">
                <c16:uniqueId val="{00000011-18B2-4975-BA9E-9229CB5854A3}"/>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8B2-4975-BA9E-9229CB5854A3}"/>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B2-4975-BA9E-9229CB5854A3}"/>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'F81'!$A$7:$A$39</c:f>
              <c:strCache>
                <c:ptCount val="33"/>
                <c:pt idx="0">
                  <c:v>Zacatecas</c:v>
                </c:pt>
                <c:pt idx="1">
                  <c:v>Guerrero</c:v>
                </c:pt>
                <c:pt idx="2">
                  <c:v>Tlaxcala</c:v>
                </c:pt>
                <c:pt idx="3">
                  <c:v>Michoacán</c:v>
                </c:pt>
                <c:pt idx="4">
                  <c:v>Morelos</c:v>
                </c:pt>
                <c:pt idx="5">
                  <c:v>Sonora</c:v>
                </c:pt>
                <c:pt idx="6">
                  <c:v>Veracruz</c:v>
                </c:pt>
                <c:pt idx="7">
                  <c:v>Coahuila</c:v>
                </c:pt>
                <c:pt idx="8">
                  <c:v>Sinaloa</c:v>
                </c:pt>
                <c:pt idx="9">
                  <c:v>Durango</c:v>
                </c:pt>
                <c:pt idx="10">
                  <c:v>Ciudad de México</c:v>
                </c:pt>
                <c:pt idx="11">
                  <c:v>San Luis Potosí</c:v>
                </c:pt>
                <c:pt idx="12">
                  <c:v>Puebla</c:v>
                </c:pt>
                <c:pt idx="13">
                  <c:v>Estado de México</c:v>
                </c:pt>
                <c:pt idx="14">
                  <c:v>Nacional</c:v>
                </c:pt>
                <c:pt idx="15">
                  <c:v>Chihuahua</c:v>
                </c:pt>
                <c:pt idx="16">
                  <c:v>Nayarit</c:v>
                </c:pt>
                <c:pt idx="17">
                  <c:v>Colima</c:v>
                </c:pt>
                <c:pt idx="18">
                  <c:v>Tamaulipas</c:v>
                </c:pt>
                <c:pt idx="19">
                  <c:v>Jalisco</c:v>
                </c:pt>
                <c:pt idx="20">
                  <c:v>Chiapas</c:v>
                </c:pt>
                <c:pt idx="21">
                  <c:v>Guanajuato</c:v>
                </c:pt>
                <c:pt idx="22">
                  <c:v>Nuevo León</c:v>
                </c:pt>
                <c:pt idx="23">
                  <c:v>Aguascalientes</c:v>
                </c:pt>
                <c:pt idx="24">
                  <c:v>Querétaro</c:v>
                </c:pt>
                <c:pt idx="25">
                  <c:v>Campeche</c:v>
                </c:pt>
                <c:pt idx="26">
                  <c:v>Oaxaca</c:v>
                </c:pt>
                <c:pt idx="27">
                  <c:v>Baja California</c:v>
                </c:pt>
                <c:pt idx="28">
                  <c:v>Yucatán</c:v>
                </c:pt>
                <c:pt idx="29">
                  <c:v>Baja California Sur</c:v>
                </c:pt>
                <c:pt idx="30">
                  <c:v>Hidalgo</c:v>
                </c:pt>
                <c:pt idx="31">
                  <c:v>Tabasco</c:v>
                </c:pt>
                <c:pt idx="32">
                  <c:v>Quintana Roo</c:v>
                </c:pt>
              </c:strCache>
            </c:strRef>
          </c:cat>
          <c:val>
            <c:numRef>
              <c:f>'F81'!$F$7:$F$39</c:f>
              <c:numCache>
                <c:formatCode>0.00%</c:formatCode>
                <c:ptCount val="33"/>
                <c:pt idx="0">
                  <c:v>-2.0803861196637698E-3</c:v>
                </c:pt>
                <c:pt idx="1">
                  <c:v>-1.46886016451231E-3</c:v>
                </c:pt>
                <c:pt idx="2">
                  <c:v>-1.44665461121163E-3</c:v>
                </c:pt>
                <c:pt idx="3">
                  <c:v>-8.8948787061993205E-4</c:v>
                </c:pt>
                <c:pt idx="4">
                  <c:v>-8.7558704131174303E-4</c:v>
                </c:pt>
                <c:pt idx="5">
                  <c:v>-3.6037891268536599E-4</c:v>
                </c:pt>
                <c:pt idx="6">
                  <c:v>2.30414746544838E-5</c:v>
                </c:pt>
                <c:pt idx="7">
                  <c:v>2.7982986344299299E-4</c:v>
                </c:pt>
                <c:pt idx="8">
                  <c:v>9.1844232182225504E-4</c:v>
                </c:pt>
                <c:pt idx="9">
                  <c:v>1.3069197963957401E-3</c:v>
                </c:pt>
                <c:pt idx="10">
                  <c:v>1.46767562790484E-3</c:v>
                </c:pt>
                <c:pt idx="11">
                  <c:v>1.9715592096984898E-3</c:v>
                </c:pt>
                <c:pt idx="12">
                  <c:v>2.04923865091788E-3</c:v>
                </c:pt>
                <c:pt idx="13">
                  <c:v>2.4928092042186801E-3</c:v>
                </c:pt>
                <c:pt idx="14">
                  <c:v>2.5592260615301399E-3</c:v>
                </c:pt>
                <c:pt idx="15">
                  <c:v>2.5724535070330598E-3</c:v>
                </c:pt>
                <c:pt idx="16">
                  <c:v>2.66551401195869E-3</c:v>
                </c:pt>
                <c:pt idx="17">
                  <c:v>3.0880082346886901E-3</c:v>
                </c:pt>
                <c:pt idx="18">
                  <c:v>3.4599032399942301E-3</c:v>
                </c:pt>
                <c:pt idx="19">
                  <c:v>3.4915212652517598E-3</c:v>
                </c:pt>
                <c:pt idx="20">
                  <c:v>3.7091988130564199E-3</c:v>
                </c:pt>
                <c:pt idx="21">
                  <c:v>3.8112522686024599E-3</c:v>
                </c:pt>
                <c:pt idx="22">
                  <c:v>4.0735598459644704E-3</c:v>
                </c:pt>
                <c:pt idx="23">
                  <c:v>4.5544435788338299E-3</c:v>
                </c:pt>
                <c:pt idx="24">
                  <c:v>4.6098455533496504E-3</c:v>
                </c:pt>
                <c:pt idx="25">
                  <c:v>4.6985121378231298E-3</c:v>
                </c:pt>
                <c:pt idx="26">
                  <c:v>4.8688878069138601E-3</c:v>
                </c:pt>
                <c:pt idx="27">
                  <c:v>4.9228823702098801E-3</c:v>
                </c:pt>
                <c:pt idx="28">
                  <c:v>4.98730085430621E-3</c:v>
                </c:pt>
                <c:pt idx="29">
                  <c:v>5.7343317816906901E-3</c:v>
                </c:pt>
                <c:pt idx="30">
                  <c:v>6.2719055524811402E-3</c:v>
                </c:pt>
                <c:pt idx="31">
                  <c:v>6.6225165562914202E-3</c:v>
                </c:pt>
                <c:pt idx="32">
                  <c:v>6.7830855823352004E-3</c:v>
                </c:pt>
              </c:numCache>
            </c:numRef>
          </c:val>
          <c:extLst>
            <c:ext xmlns:c16="http://schemas.microsoft.com/office/drawing/2014/chart" uri="{C3380CC4-5D6E-409C-BE32-E72D297353CC}">
              <c16:uniqueId val="{00000013-18B2-4975-BA9E-9229CB5854A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7.7830855823352004E-3"/>
          <c:min val="-4.0803861196637703E-3"/>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C4F-4C5A-ACFC-72B7F4168D24}"/>
              </c:ext>
            </c:extLst>
          </c:dPt>
          <c:dPt>
            <c:idx val="1"/>
            <c:invertIfNegative val="0"/>
            <c:bubble3D val="0"/>
            <c:spPr>
              <a:solidFill>
                <a:srgbClr val="606868"/>
              </a:solidFill>
              <a:ln>
                <a:noFill/>
              </a:ln>
              <a:effectLst/>
            </c:spPr>
            <c:extLst>
              <c:ext xmlns:c16="http://schemas.microsoft.com/office/drawing/2014/chart" uri="{C3380CC4-5D6E-409C-BE32-E72D297353CC}">
                <c16:uniqueId val="{00000003-CC4F-4C5A-ACFC-72B7F4168D24}"/>
              </c:ext>
            </c:extLst>
          </c:dPt>
          <c:dPt>
            <c:idx val="3"/>
            <c:invertIfNegative val="0"/>
            <c:bubble3D val="0"/>
            <c:spPr>
              <a:solidFill>
                <a:srgbClr val="606868"/>
              </a:solidFill>
              <a:ln>
                <a:noFill/>
              </a:ln>
              <a:effectLst/>
            </c:spPr>
            <c:extLst>
              <c:ext xmlns:c16="http://schemas.microsoft.com/office/drawing/2014/chart" uri="{C3380CC4-5D6E-409C-BE32-E72D297353CC}">
                <c16:uniqueId val="{00000005-CC4F-4C5A-ACFC-72B7F4168D24}"/>
              </c:ext>
            </c:extLst>
          </c:dPt>
          <c:dPt>
            <c:idx val="4"/>
            <c:invertIfNegative val="0"/>
            <c:bubble3D val="0"/>
            <c:spPr>
              <a:solidFill>
                <a:srgbClr val="606868"/>
              </a:solidFill>
              <a:ln>
                <a:noFill/>
              </a:ln>
              <a:effectLst/>
            </c:spPr>
            <c:extLst>
              <c:ext xmlns:c16="http://schemas.microsoft.com/office/drawing/2014/chart" uri="{C3380CC4-5D6E-409C-BE32-E72D297353CC}">
                <c16:uniqueId val="{00000007-CC4F-4C5A-ACFC-72B7F4168D24}"/>
              </c:ext>
            </c:extLst>
          </c:dPt>
          <c:dPt>
            <c:idx val="6"/>
            <c:invertIfNegative val="0"/>
            <c:bubble3D val="0"/>
            <c:spPr>
              <a:solidFill>
                <a:srgbClr val="606868"/>
              </a:solidFill>
              <a:ln>
                <a:noFill/>
              </a:ln>
              <a:effectLst/>
            </c:spPr>
            <c:extLst>
              <c:ext xmlns:c16="http://schemas.microsoft.com/office/drawing/2014/chart" uri="{C3380CC4-5D6E-409C-BE32-E72D297353CC}">
                <c16:uniqueId val="{00000009-CC4F-4C5A-ACFC-72B7F4168D24}"/>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C4F-4C5A-ACFC-72B7F4168D24}"/>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C4F-4C5A-ACFC-72B7F4168D24}"/>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C4F-4C5A-ACFC-72B7F4168D24}"/>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C4F-4C5A-ACFC-72B7F4168D24}"/>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C4F-4C5A-ACFC-72B7F4168D24}"/>
              </c:ext>
            </c:extLst>
          </c:dPt>
          <c:dPt>
            <c:idx val="27"/>
            <c:invertIfNegative val="0"/>
            <c:bubble3D val="0"/>
            <c:spPr>
              <a:solidFill>
                <a:srgbClr val="606868"/>
              </a:solidFill>
              <a:ln>
                <a:noFill/>
              </a:ln>
              <a:effectLst/>
            </c:spPr>
            <c:extLst>
              <c:ext xmlns:c16="http://schemas.microsoft.com/office/drawing/2014/chart" uri="{C3380CC4-5D6E-409C-BE32-E72D297353CC}">
                <c16:uniqueId val="{00000015-CC4F-4C5A-ACFC-72B7F4168D24}"/>
              </c:ext>
            </c:extLst>
          </c:dPt>
          <c:dPt>
            <c:idx val="30"/>
            <c:invertIfNegative val="0"/>
            <c:bubble3D val="0"/>
            <c:spPr>
              <a:solidFill>
                <a:srgbClr val="606868"/>
              </a:solidFill>
              <a:ln>
                <a:noFill/>
              </a:ln>
              <a:effectLst/>
            </c:spPr>
            <c:extLst>
              <c:ext xmlns:c16="http://schemas.microsoft.com/office/drawing/2014/chart" uri="{C3380CC4-5D6E-409C-BE32-E72D297353CC}">
                <c16:uniqueId val="{00000017-CC4F-4C5A-ACFC-72B7F4168D24}"/>
              </c:ext>
            </c:extLst>
          </c:dPt>
          <c:dPt>
            <c:idx val="31"/>
            <c:invertIfNegative val="0"/>
            <c:bubble3D val="0"/>
            <c:spPr>
              <a:solidFill>
                <a:srgbClr val="FFC000"/>
              </a:solidFill>
              <a:ln>
                <a:noFill/>
              </a:ln>
              <a:effectLst/>
            </c:spPr>
            <c:extLst>
              <c:ext xmlns:c16="http://schemas.microsoft.com/office/drawing/2014/chart" uri="{C3380CC4-5D6E-409C-BE32-E72D297353CC}">
                <c16:uniqueId val="{00000019-CC4F-4C5A-ACFC-72B7F4168D24}"/>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4F-4C5A-ACFC-72B7F4168D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'F82'!$A$7:$A$38</c:f>
              <c:strCache>
                <c:ptCount val="32"/>
                <c:pt idx="0">
                  <c:v>Veracruz</c:v>
                </c:pt>
                <c:pt idx="1">
                  <c:v>Tamaulipas</c:v>
                </c:pt>
                <c:pt idx="2">
                  <c:v>Sonora</c:v>
                </c:pt>
                <c:pt idx="3">
                  <c:v>Durango</c:v>
                </c:pt>
                <c:pt idx="4">
                  <c:v>Coahuila</c:v>
                </c:pt>
                <c:pt idx="5">
                  <c:v>Zacatecas</c:v>
                </c:pt>
                <c:pt idx="6">
                  <c:v>Guerrero</c:v>
                </c:pt>
                <c:pt idx="7">
                  <c:v>Michoacán</c:v>
                </c:pt>
                <c:pt idx="8">
                  <c:v>Morelos</c:v>
                </c:pt>
                <c:pt idx="9">
                  <c:v>Aguascalientes</c:v>
                </c:pt>
                <c:pt idx="10">
                  <c:v>Tlaxcala</c:v>
                </c:pt>
                <c:pt idx="11">
                  <c:v>Campeche</c:v>
                </c:pt>
                <c:pt idx="12">
                  <c:v>Chihuahua</c:v>
                </c:pt>
                <c:pt idx="13">
                  <c:v>Chiapas</c:v>
                </c:pt>
                <c:pt idx="14">
                  <c:v>Oaxaca</c:v>
                </c:pt>
                <c:pt idx="15">
                  <c:v>San Luis Potosí</c:v>
                </c:pt>
                <c:pt idx="16">
                  <c:v>Colima</c:v>
                </c:pt>
                <c:pt idx="17">
                  <c:v>Baja California</c:v>
                </c:pt>
                <c:pt idx="18">
                  <c:v>Nayarit</c:v>
                </c:pt>
                <c:pt idx="19">
                  <c:v>Tabasco</c:v>
                </c:pt>
                <c:pt idx="20">
                  <c:v>Hidalgo</c:v>
                </c:pt>
                <c:pt idx="21">
                  <c:v>Guanajuato</c:v>
                </c:pt>
                <c:pt idx="22">
                  <c:v>Puebla</c:v>
                </c:pt>
                <c:pt idx="23">
                  <c:v>Sinaloa</c:v>
                </c:pt>
                <c:pt idx="24">
                  <c:v>Baja California Sur</c:v>
                </c:pt>
                <c:pt idx="25">
                  <c:v>Estado de México</c:v>
                </c:pt>
                <c:pt idx="26">
                  <c:v>Yucatán</c:v>
                </c:pt>
                <c:pt idx="27">
                  <c:v>Querétaro</c:v>
                </c:pt>
                <c:pt idx="28">
                  <c:v>Ciudad de México</c:v>
                </c:pt>
                <c:pt idx="29">
                  <c:v>Nuevo León</c:v>
                </c:pt>
                <c:pt idx="30">
                  <c:v>Quintana Roo</c:v>
                </c:pt>
                <c:pt idx="31">
                  <c:v>Jalisco</c:v>
                </c:pt>
              </c:strCache>
            </c:strRef>
          </c:cat>
          <c:val>
            <c:numRef>
              <c:f>'F82'!$F$7:$F$38</c:f>
              <c:numCache>
                <c:formatCode>#,##0</c:formatCode>
                <c:ptCount val="32"/>
                <c:pt idx="0">
                  <c:v>-638</c:v>
                </c:pt>
                <c:pt idx="1">
                  <c:v>-502</c:v>
                </c:pt>
                <c:pt idx="2">
                  <c:v>-456</c:v>
                </c:pt>
                <c:pt idx="3">
                  <c:v>-122</c:v>
                </c:pt>
                <c:pt idx="4">
                  <c:v>-95</c:v>
                </c:pt>
                <c:pt idx="5">
                  <c:v>-62</c:v>
                </c:pt>
                <c:pt idx="6">
                  <c:v>-46</c:v>
                </c:pt>
                <c:pt idx="7">
                  <c:v>-41</c:v>
                </c:pt>
                <c:pt idx="8">
                  <c:v>-33</c:v>
                </c:pt>
                <c:pt idx="9">
                  <c:v>23</c:v>
                </c:pt>
                <c:pt idx="10">
                  <c:v>61</c:v>
                </c:pt>
                <c:pt idx="11">
                  <c:v>133</c:v>
                </c:pt>
                <c:pt idx="12">
                  <c:v>141</c:v>
                </c:pt>
                <c:pt idx="13">
                  <c:v>147</c:v>
                </c:pt>
                <c:pt idx="14">
                  <c:v>147</c:v>
                </c:pt>
                <c:pt idx="15">
                  <c:v>174</c:v>
                </c:pt>
                <c:pt idx="16">
                  <c:v>254</c:v>
                </c:pt>
                <c:pt idx="17">
                  <c:v>300</c:v>
                </c:pt>
                <c:pt idx="18">
                  <c:v>302</c:v>
                </c:pt>
                <c:pt idx="19">
                  <c:v>322</c:v>
                </c:pt>
                <c:pt idx="20">
                  <c:v>323</c:v>
                </c:pt>
                <c:pt idx="21">
                  <c:v>413</c:v>
                </c:pt>
                <c:pt idx="22">
                  <c:v>562</c:v>
                </c:pt>
                <c:pt idx="23">
                  <c:v>571</c:v>
                </c:pt>
                <c:pt idx="24">
                  <c:v>722</c:v>
                </c:pt>
                <c:pt idx="25">
                  <c:v>773</c:v>
                </c:pt>
                <c:pt idx="26">
                  <c:v>849</c:v>
                </c:pt>
                <c:pt idx="27">
                  <c:v>874</c:v>
                </c:pt>
                <c:pt idx="28">
                  <c:v>1176</c:v>
                </c:pt>
                <c:pt idx="29">
                  <c:v>1242</c:v>
                </c:pt>
                <c:pt idx="30">
                  <c:v>1564</c:v>
                </c:pt>
                <c:pt idx="31">
                  <c:v>2365</c:v>
                </c:pt>
              </c:numCache>
            </c:numRef>
          </c:val>
          <c:extLst>
            <c:ext xmlns:c16="http://schemas.microsoft.com/office/drawing/2014/chart" uri="{C3380CC4-5D6E-409C-BE32-E72D297353CC}">
              <c16:uniqueId val="{0000001A-CC4F-4C5A-ACFC-72B7F4168D24}"/>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465"/>
          <c:min val="-738"/>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D0B4-4D6C-B945-736B444557D6}"/>
              </c:ext>
            </c:extLst>
          </c:dPt>
          <c:dPt>
            <c:idx val="4"/>
            <c:invertIfNegative val="0"/>
            <c:bubble3D val="0"/>
            <c:extLst>
              <c:ext xmlns:c16="http://schemas.microsoft.com/office/drawing/2014/chart" uri="{C3380CC4-5D6E-409C-BE32-E72D297353CC}">
                <c16:uniqueId val="{00000001-D0B4-4D6C-B945-736B444557D6}"/>
              </c:ext>
            </c:extLst>
          </c:dPt>
          <c:dPt>
            <c:idx val="5"/>
            <c:invertIfNegative val="0"/>
            <c:bubble3D val="0"/>
            <c:extLst>
              <c:ext xmlns:c16="http://schemas.microsoft.com/office/drawing/2014/chart" uri="{C3380CC4-5D6E-409C-BE32-E72D297353CC}">
                <c16:uniqueId val="{00000002-D0B4-4D6C-B945-736B444557D6}"/>
              </c:ext>
            </c:extLst>
          </c:dPt>
          <c:dPt>
            <c:idx val="8"/>
            <c:invertIfNegative val="0"/>
            <c:bubble3D val="0"/>
            <c:extLst>
              <c:ext xmlns:c16="http://schemas.microsoft.com/office/drawing/2014/chart" uri="{C3380CC4-5D6E-409C-BE32-E72D297353CC}">
                <c16:uniqueId val="{00000003-D0B4-4D6C-B945-736B444557D6}"/>
              </c:ext>
            </c:extLst>
          </c:dPt>
          <c:dPt>
            <c:idx val="10"/>
            <c:invertIfNegative val="0"/>
            <c:bubble3D val="0"/>
            <c:extLst>
              <c:ext xmlns:c16="http://schemas.microsoft.com/office/drawing/2014/chart" uri="{C3380CC4-5D6E-409C-BE32-E72D297353CC}">
                <c16:uniqueId val="{00000004-D0B4-4D6C-B945-736B444557D6}"/>
              </c:ext>
            </c:extLst>
          </c:dPt>
          <c:dPt>
            <c:idx val="13"/>
            <c:invertIfNegative val="0"/>
            <c:bubble3D val="0"/>
            <c:extLst>
              <c:ext xmlns:c16="http://schemas.microsoft.com/office/drawing/2014/chart" uri="{C3380CC4-5D6E-409C-BE32-E72D297353CC}">
                <c16:uniqueId val="{00000005-D0B4-4D6C-B945-736B444557D6}"/>
              </c:ext>
            </c:extLst>
          </c:dPt>
          <c:dPt>
            <c:idx val="14"/>
            <c:invertIfNegative val="0"/>
            <c:bubble3D val="0"/>
            <c:extLst>
              <c:ext xmlns:c16="http://schemas.microsoft.com/office/drawing/2014/chart" uri="{C3380CC4-5D6E-409C-BE32-E72D297353CC}">
                <c16:uniqueId val="{00000006-D0B4-4D6C-B945-736B444557D6}"/>
              </c:ext>
            </c:extLst>
          </c:dPt>
          <c:dPt>
            <c:idx val="16"/>
            <c:invertIfNegative val="0"/>
            <c:bubble3D val="0"/>
            <c:extLst>
              <c:ext xmlns:c16="http://schemas.microsoft.com/office/drawing/2014/chart" uri="{C3380CC4-5D6E-409C-BE32-E72D297353CC}">
                <c16:uniqueId val="{00000007-D0B4-4D6C-B945-736B444557D6}"/>
              </c:ext>
            </c:extLst>
          </c:dPt>
          <c:dPt>
            <c:idx val="17"/>
            <c:invertIfNegative val="0"/>
            <c:bubble3D val="0"/>
            <c:extLst>
              <c:ext xmlns:c16="http://schemas.microsoft.com/office/drawing/2014/chart" uri="{C3380CC4-5D6E-409C-BE32-E72D297353CC}">
                <c16:uniqueId val="{00000008-D0B4-4D6C-B945-736B444557D6}"/>
              </c:ext>
            </c:extLst>
          </c:dPt>
          <c:dPt>
            <c:idx val="18"/>
            <c:invertIfNegative val="0"/>
            <c:bubble3D val="0"/>
            <c:extLst>
              <c:ext xmlns:c16="http://schemas.microsoft.com/office/drawing/2014/chart" uri="{C3380CC4-5D6E-409C-BE32-E72D297353CC}">
                <c16:uniqueId val="{00000009-D0B4-4D6C-B945-736B444557D6}"/>
              </c:ext>
            </c:extLst>
          </c:dPt>
          <c:dPt>
            <c:idx val="20"/>
            <c:invertIfNegative val="0"/>
            <c:bubble3D val="0"/>
            <c:extLst>
              <c:ext xmlns:c16="http://schemas.microsoft.com/office/drawing/2014/chart" uri="{C3380CC4-5D6E-409C-BE32-E72D297353CC}">
                <c16:uniqueId val="{0000000A-D0B4-4D6C-B945-736B444557D6}"/>
              </c:ext>
            </c:extLst>
          </c:dPt>
          <c:dPt>
            <c:idx val="23"/>
            <c:invertIfNegative val="0"/>
            <c:bubble3D val="0"/>
            <c:extLst>
              <c:ext xmlns:c16="http://schemas.microsoft.com/office/drawing/2014/chart" uri="{C3380CC4-5D6E-409C-BE32-E72D297353CC}">
                <c16:uniqueId val="{0000000B-D0B4-4D6C-B945-736B444557D6}"/>
              </c:ext>
            </c:extLst>
          </c:dPt>
          <c:dPt>
            <c:idx val="25"/>
            <c:invertIfNegative val="0"/>
            <c:bubble3D val="0"/>
            <c:spPr>
              <a:solidFill>
                <a:srgbClr val="FFC000"/>
              </a:solidFill>
              <a:effectLst/>
            </c:spPr>
            <c:extLst>
              <c:ext xmlns:c16="http://schemas.microsoft.com/office/drawing/2014/chart" uri="{C3380CC4-5D6E-409C-BE32-E72D297353CC}">
                <c16:uniqueId val="{0000000D-D0B4-4D6C-B945-736B444557D6}"/>
              </c:ext>
            </c:extLst>
          </c:dPt>
          <c:dPt>
            <c:idx val="26"/>
            <c:invertIfNegative val="0"/>
            <c:bubble3D val="0"/>
            <c:extLst>
              <c:ext xmlns:c16="http://schemas.microsoft.com/office/drawing/2014/chart" uri="{C3380CC4-5D6E-409C-BE32-E72D297353CC}">
                <c16:uniqueId val="{0000000E-D0B4-4D6C-B945-736B444557D6}"/>
              </c:ext>
            </c:extLst>
          </c:dPt>
          <c:dPt>
            <c:idx val="28"/>
            <c:invertIfNegative val="0"/>
            <c:bubble3D val="0"/>
            <c:extLst>
              <c:ext xmlns:c16="http://schemas.microsoft.com/office/drawing/2014/chart" uri="{C3380CC4-5D6E-409C-BE32-E72D297353CC}">
                <c16:uniqueId val="{0000000F-D0B4-4D6C-B945-736B444557D6}"/>
              </c:ext>
            </c:extLst>
          </c:dPt>
          <c:dPt>
            <c:idx val="29"/>
            <c:invertIfNegative val="0"/>
            <c:bubble3D val="0"/>
            <c:extLst>
              <c:ext xmlns:c16="http://schemas.microsoft.com/office/drawing/2014/chart" uri="{C3380CC4-5D6E-409C-BE32-E72D297353CC}">
                <c16:uniqueId val="{00000010-D0B4-4D6C-B945-736B444557D6}"/>
              </c:ext>
            </c:extLst>
          </c:dPt>
          <c:dPt>
            <c:idx val="30"/>
            <c:invertIfNegative val="0"/>
            <c:bubble3D val="0"/>
            <c:extLst>
              <c:ext xmlns:c16="http://schemas.microsoft.com/office/drawing/2014/chart" uri="{C3380CC4-5D6E-409C-BE32-E72D297353CC}">
                <c16:uniqueId val="{00000011-D0B4-4D6C-B945-736B444557D6}"/>
              </c:ext>
            </c:extLst>
          </c:dPt>
          <c:dPt>
            <c:idx val="31"/>
            <c:invertIfNegative val="0"/>
            <c:bubble3D val="0"/>
            <c:extLst>
              <c:ext xmlns:c16="http://schemas.microsoft.com/office/drawing/2014/chart" uri="{C3380CC4-5D6E-409C-BE32-E72D297353CC}">
                <c16:uniqueId val="{00000012-D0B4-4D6C-B945-736B444557D6}"/>
              </c:ext>
            </c:extLst>
          </c:dPt>
          <c:dPt>
            <c:idx val="32"/>
            <c:invertIfNegative val="0"/>
            <c:bubble3D val="0"/>
            <c:extLst>
              <c:ext xmlns:c16="http://schemas.microsoft.com/office/drawing/2014/chart" uri="{C3380CC4-5D6E-409C-BE32-E72D297353CC}">
                <c16:uniqueId val="{00000013-D0B4-4D6C-B945-736B444557D6}"/>
              </c:ext>
            </c:extLst>
          </c:dPt>
          <c:dPt>
            <c:idx val="33"/>
            <c:invertIfNegative val="0"/>
            <c:bubble3D val="0"/>
            <c:extLst>
              <c:ext xmlns:c16="http://schemas.microsoft.com/office/drawing/2014/chart" uri="{C3380CC4-5D6E-409C-BE32-E72D297353CC}">
                <c16:uniqueId val="{00000014-D0B4-4D6C-B945-736B444557D6}"/>
              </c:ext>
            </c:extLst>
          </c:dPt>
          <c:dPt>
            <c:idx val="34"/>
            <c:invertIfNegative val="0"/>
            <c:bubble3D val="0"/>
            <c:extLst>
              <c:ext xmlns:c16="http://schemas.microsoft.com/office/drawing/2014/chart" uri="{C3380CC4-5D6E-409C-BE32-E72D297353CC}">
                <c16:uniqueId val="{00000015-D0B4-4D6C-B945-736B444557D6}"/>
              </c:ext>
            </c:extLst>
          </c:dPt>
          <c:dPt>
            <c:idx val="36"/>
            <c:invertIfNegative val="0"/>
            <c:bubble3D val="0"/>
            <c:extLst>
              <c:ext xmlns:c16="http://schemas.microsoft.com/office/drawing/2014/chart" uri="{C3380CC4-5D6E-409C-BE32-E72D297353CC}">
                <c16:uniqueId val="{00000016-D0B4-4D6C-B945-736B444557D6}"/>
              </c:ext>
            </c:extLst>
          </c:dPt>
          <c:dPt>
            <c:idx val="37"/>
            <c:invertIfNegative val="0"/>
            <c:bubble3D val="0"/>
            <c:extLst>
              <c:ext xmlns:c16="http://schemas.microsoft.com/office/drawing/2014/chart" uri="{C3380CC4-5D6E-409C-BE32-E72D297353CC}">
                <c16:uniqueId val="{00000017-D0B4-4D6C-B945-736B444557D6}"/>
              </c:ext>
            </c:extLst>
          </c:dPt>
          <c:dPt>
            <c:idx val="38"/>
            <c:invertIfNegative val="0"/>
            <c:bubble3D val="0"/>
            <c:extLst>
              <c:ext xmlns:c16="http://schemas.microsoft.com/office/drawing/2014/chart" uri="{C3380CC4-5D6E-409C-BE32-E72D297353CC}">
                <c16:uniqueId val="{00000018-D0B4-4D6C-B945-736B444557D6}"/>
              </c:ext>
            </c:extLst>
          </c:dPt>
          <c:dPt>
            <c:idx val="39"/>
            <c:invertIfNegative val="0"/>
            <c:bubble3D val="0"/>
            <c:extLst>
              <c:ext xmlns:c16="http://schemas.microsoft.com/office/drawing/2014/chart" uri="{C3380CC4-5D6E-409C-BE32-E72D297353CC}">
                <c16:uniqueId val="{00000019-D0B4-4D6C-B945-736B444557D6}"/>
              </c:ext>
            </c:extLst>
          </c:dPt>
          <c:dPt>
            <c:idx val="41"/>
            <c:invertIfNegative val="0"/>
            <c:bubble3D val="0"/>
            <c:spPr>
              <a:solidFill>
                <a:srgbClr val="FFC000"/>
              </a:solidFill>
              <a:effectLst/>
            </c:spPr>
            <c:extLst>
              <c:ext xmlns:c16="http://schemas.microsoft.com/office/drawing/2014/chart" uri="{C3380CC4-5D6E-409C-BE32-E72D297353CC}">
                <c16:uniqueId val="{0000001B-D0B4-4D6C-B945-736B444557D6}"/>
              </c:ext>
            </c:extLst>
          </c:dPt>
          <c:dPt>
            <c:idx val="42"/>
            <c:invertIfNegative val="0"/>
            <c:bubble3D val="0"/>
            <c:extLst>
              <c:ext xmlns:c16="http://schemas.microsoft.com/office/drawing/2014/chart" uri="{C3380CC4-5D6E-409C-BE32-E72D297353CC}">
                <c16:uniqueId val="{0000001C-D0B4-4D6C-B945-736B444557D6}"/>
              </c:ext>
            </c:extLst>
          </c:dPt>
          <c:dPt>
            <c:idx val="43"/>
            <c:invertIfNegative val="0"/>
            <c:bubble3D val="0"/>
            <c:extLst>
              <c:ext xmlns:c16="http://schemas.microsoft.com/office/drawing/2014/chart" uri="{C3380CC4-5D6E-409C-BE32-E72D297353CC}">
                <c16:uniqueId val="{0000001D-D0B4-4D6C-B945-736B444557D6}"/>
              </c:ext>
            </c:extLst>
          </c:dPt>
          <c:dPt>
            <c:idx val="45"/>
            <c:invertIfNegative val="0"/>
            <c:bubble3D val="0"/>
            <c:extLst>
              <c:ext xmlns:c16="http://schemas.microsoft.com/office/drawing/2014/chart" uri="{C3380CC4-5D6E-409C-BE32-E72D297353CC}">
                <c16:uniqueId val="{0000001E-D0B4-4D6C-B945-736B444557D6}"/>
              </c:ext>
            </c:extLst>
          </c:dPt>
          <c:dPt>
            <c:idx val="47"/>
            <c:invertIfNegative val="0"/>
            <c:bubble3D val="0"/>
            <c:extLst>
              <c:ext xmlns:c16="http://schemas.microsoft.com/office/drawing/2014/chart" uri="{C3380CC4-5D6E-409C-BE32-E72D297353CC}">
                <c16:uniqueId val="{0000001F-D0B4-4D6C-B945-736B444557D6}"/>
              </c:ext>
            </c:extLst>
          </c:dPt>
          <c:dPt>
            <c:idx val="48"/>
            <c:invertIfNegative val="0"/>
            <c:bubble3D val="0"/>
            <c:extLst>
              <c:ext xmlns:c16="http://schemas.microsoft.com/office/drawing/2014/chart" uri="{C3380CC4-5D6E-409C-BE32-E72D297353CC}">
                <c16:uniqueId val="{00000020-D0B4-4D6C-B945-736B444557D6}"/>
              </c:ext>
            </c:extLst>
          </c:dPt>
          <c:dPt>
            <c:idx val="49"/>
            <c:invertIfNegative val="0"/>
            <c:bubble3D val="0"/>
            <c:extLst>
              <c:ext xmlns:c16="http://schemas.microsoft.com/office/drawing/2014/chart" uri="{C3380CC4-5D6E-409C-BE32-E72D297353CC}">
                <c16:uniqueId val="{00000021-D0B4-4D6C-B945-736B444557D6}"/>
              </c:ext>
            </c:extLst>
          </c:dPt>
          <c:dPt>
            <c:idx val="50"/>
            <c:invertIfNegative val="0"/>
            <c:bubble3D val="0"/>
            <c:extLst>
              <c:ext xmlns:c16="http://schemas.microsoft.com/office/drawing/2014/chart" uri="{C3380CC4-5D6E-409C-BE32-E72D297353CC}">
                <c16:uniqueId val="{00000022-D0B4-4D6C-B945-736B444557D6}"/>
              </c:ext>
            </c:extLst>
          </c:dPt>
          <c:dPt>
            <c:idx val="51"/>
            <c:invertIfNegative val="0"/>
            <c:bubble3D val="0"/>
            <c:extLst>
              <c:ext xmlns:c16="http://schemas.microsoft.com/office/drawing/2014/chart" uri="{C3380CC4-5D6E-409C-BE32-E72D297353CC}">
                <c16:uniqueId val="{00000023-D0B4-4D6C-B945-736B444557D6}"/>
              </c:ext>
            </c:extLst>
          </c:dPt>
          <c:dPt>
            <c:idx val="52"/>
            <c:invertIfNegative val="0"/>
            <c:bubble3D val="0"/>
            <c:extLst>
              <c:ext xmlns:c16="http://schemas.microsoft.com/office/drawing/2014/chart" uri="{C3380CC4-5D6E-409C-BE32-E72D297353CC}">
                <c16:uniqueId val="{00000024-D0B4-4D6C-B945-736B444557D6}"/>
              </c:ext>
            </c:extLst>
          </c:dPt>
          <c:dPt>
            <c:idx val="53"/>
            <c:invertIfNegative val="0"/>
            <c:bubble3D val="0"/>
            <c:extLst>
              <c:ext xmlns:c16="http://schemas.microsoft.com/office/drawing/2014/chart" uri="{C3380CC4-5D6E-409C-BE32-E72D297353CC}">
                <c16:uniqueId val="{00000025-D0B4-4D6C-B945-736B444557D6}"/>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'F21'!$A$7:$A$61</c:f>
              <c:strCache>
                <c:ptCount val="55"/>
                <c:pt idx="0">
                  <c:v>Monclova, Coah.</c:v>
                </c:pt>
                <c:pt idx="1">
                  <c:v>Cd. Jiménez, Chih.</c:v>
                </c:pt>
                <c:pt idx="2">
                  <c:v>Querétaro, Qro.</c:v>
                </c:pt>
                <c:pt idx="3">
                  <c:v>Hermosillo, Son.</c:v>
                </c:pt>
                <c:pt idx="4">
                  <c:v>Tampico, Tamps.</c:v>
                </c:pt>
                <c:pt idx="5">
                  <c:v>Tulancingo, Hgo.</c:v>
                </c:pt>
                <c:pt idx="6">
                  <c:v>Esperanza, Son.</c:v>
                </c:pt>
                <c:pt idx="7">
                  <c:v>A. M.Cd. de México</c:v>
                </c:pt>
                <c:pt idx="8">
                  <c:v>Cd. Juárez, Chih</c:v>
                </c:pt>
                <c:pt idx="9">
                  <c:v>Toluca, Edo. de Méx.</c:v>
                </c:pt>
                <c:pt idx="10">
                  <c:v>Villahermosa, Tab.</c:v>
                </c:pt>
                <c:pt idx="11">
                  <c:v>Chihuahua, Chih.</c:v>
                </c:pt>
                <c:pt idx="12">
                  <c:v>La Paz, B. C. S.</c:v>
                </c:pt>
                <c:pt idx="13">
                  <c:v>Tijuana, B. C.</c:v>
                </c:pt>
                <c:pt idx="14">
                  <c:v>Tlaxcala, Tlax.</c:v>
                </c:pt>
                <c:pt idx="15">
                  <c:v>Chetumal, Q. R.</c:v>
                </c:pt>
                <c:pt idx="16">
                  <c:v>León, Gto.</c:v>
                </c:pt>
                <c:pt idx="17">
                  <c:v>Monterrey, N. L.</c:v>
                </c:pt>
                <c:pt idx="18">
                  <c:v>Veracruz, Ver.</c:v>
                </c:pt>
                <c:pt idx="19">
                  <c:v>Pachuca, Hgo.</c:v>
                </c:pt>
                <c:pt idx="20">
                  <c:v>Coatzacoalcos, Ver.</c:v>
                </c:pt>
                <c:pt idx="21">
                  <c:v>Puebla, Pue.</c:v>
                </c:pt>
                <c:pt idx="22">
                  <c:v>Iguala, Gro.</c:v>
                </c:pt>
                <c:pt idx="23">
                  <c:v>Cd. Acuña, Coah.</c:v>
                </c:pt>
                <c:pt idx="24">
                  <c:v>Fresnillo, Zac.</c:v>
                </c:pt>
                <c:pt idx="25">
                  <c:v>Guadalajara, Jal.</c:v>
                </c:pt>
                <c:pt idx="26">
                  <c:v>Tuxtla Gutiérrez, Chis.</c:v>
                </c:pt>
                <c:pt idx="27">
                  <c:v>Torreón, Coah.</c:v>
                </c:pt>
                <c:pt idx="28">
                  <c:v>Atlacomulco, Méx.</c:v>
                </c:pt>
                <c:pt idx="29">
                  <c:v>Aguascalientes, Ags.</c:v>
                </c:pt>
                <c:pt idx="30">
                  <c:v>Saltillo, Coah.</c:v>
                </c:pt>
                <c:pt idx="31">
                  <c:v>San Luis Potosí, S. L. P.</c:v>
                </c:pt>
                <c:pt idx="32">
                  <c:v>Izúcar de Matamoros, Pue.</c:v>
                </c:pt>
                <c:pt idx="33">
                  <c:v>Culiacán, Sin.</c:v>
                </c:pt>
                <c:pt idx="34">
                  <c:v>Colima, Col.</c:v>
                </c:pt>
                <c:pt idx="35">
                  <c:v>Cortazar, Gto.</c:v>
                </c:pt>
                <c:pt idx="36">
                  <c:v>Cuernavaca, Mor.</c:v>
                </c:pt>
                <c:pt idx="37">
                  <c:v>Morelia, Mich</c:v>
                </c:pt>
                <c:pt idx="38">
                  <c:v>Zacatecas, Zac.</c:v>
                </c:pt>
                <c:pt idx="39">
                  <c:v>Cancún, Q. Roo.</c:v>
                </c:pt>
                <c:pt idx="40">
                  <c:v>Durango, Dgo.</c:v>
                </c:pt>
                <c:pt idx="41">
                  <c:v>Tepatitlán, Jal.</c:v>
                </c:pt>
                <c:pt idx="42">
                  <c:v>Mexicali, B. C.</c:v>
                </c:pt>
                <c:pt idx="43">
                  <c:v>Córdoba, Ver.</c:v>
                </c:pt>
                <c:pt idx="44">
                  <c:v>Campeche, Camp.</c:v>
                </c:pt>
                <c:pt idx="45">
                  <c:v>Oaxaca, Oax.</c:v>
                </c:pt>
                <c:pt idx="46">
                  <c:v>Matamoros, Tamps.</c:v>
                </c:pt>
                <c:pt idx="47">
                  <c:v>San Andrés Tuxtla, Ver.</c:v>
                </c:pt>
                <c:pt idx="48">
                  <c:v>Tapachula, Chis.</c:v>
                </c:pt>
                <c:pt idx="49">
                  <c:v>Tepic, Nay.</c:v>
                </c:pt>
                <c:pt idx="50">
                  <c:v>Huatabampo, Son.</c:v>
                </c:pt>
                <c:pt idx="51">
                  <c:v>Acapulco, Gro.</c:v>
                </c:pt>
                <c:pt idx="52">
                  <c:v>Tehuantepec, Oax.</c:v>
                </c:pt>
                <c:pt idx="53">
                  <c:v>Mérida, Yuc.</c:v>
                </c:pt>
                <c:pt idx="54">
                  <c:v>Jacona, Mich.</c:v>
                </c:pt>
              </c:strCache>
            </c:strRef>
          </c:cat>
          <c:val>
            <c:numRef>
              <c:f>'F21'!$D$7:$D$61</c:f>
              <c:numCache>
                <c:formatCode>General</c:formatCode>
                <c:ptCount val="55"/>
                <c:pt idx="0">
                  <c:v>5.27</c:v>
                </c:pt>
                <c:pt idx="1">
                  <c:v>5.46</c:v>
                </c:pt>
                <c:pt idx="2">
                  <c:v>5.72</c:v>
                </c:pt>
                <c:pt idx="3">
                  <c:v>5.81</c:v>
                </c:pt>
                <c:pt idx="4">
                  <c:v>5.84</c:v>
                </c:pt>
                <c:pt idx="5">
                  <c:v>5.85</c:v>
                </c:pt>
                <c:pt idx="6">
                  <c:v>5.89</c:v>
                </c:pt>
                <c:pt idx="7">
                  <c:v>6</c:v>
                </c:pt>
                <c:pt idx="8">
                  <c:v>6.12</c:v>
                </c:pt>
                <c:pt idx="9">
                  <c:v>6.24</c:v>
                </c:pt>
                <c:pt idx="10">
                  <c:v>6.35</c:v>
                </c:pt>
                <c:pt idx="11">
                  <c:v>6.38</c:v>
                </c:pt>
                <c:pt idx="12">
                  <c:v>6.58</c:v>
                </c:pt>
                <c:pt idx="13">
                  <c:v>6.6</c:v>
                </c:pt>
                <c:pt idx="14">
                  <c:v>6.62</c:v>
                </c:pt>
                <c:pt idx="15">
                  <c:v>6.63</c:v>
                </c:pt>
                <c:pt idx="16">
                  <c:v>6.69</c:v>
                </c:pt>
                <c:pt idx="17">
                  <c:v>6.7</c:v>
                </c:pt>
                <c:pt idx="18">
                  <c:v>6.72</c:v>
                </c:pt>
                <c:pt idx="19">
                  <c:v>6.81</c:v>
                </c:pt>
                <c:pt idx="20">
                  <c:v>6.88</c:v>
                </c:pt>
                <c:pt idx="21">
                  <c:v>6.89</c:v>
                </c:pt>
                <c:pt idx="22">
                  <c:v>6.93</c:v>
                </c:pt>
                <c:pt idx="23">
                  <c:v>6.97</c:v>
                </c:pt>
                <c:pt idx="24">
                  <c:v>6.97</c:v>
                </c:pt>
                <c:pt idx="25">
                  <c:v>6.98</c:v>
                </c:pt>
                <c:pt idx="26">
                  <c:v>7.01</c:v>
                </c:pt>
                <c:pt idx="27">
                  <c:v>7.02</c:v>
                </c:pt>
                <c:pt idx="28">
                  <c:v>7.12</c:v>
                </c:pt>
                <c:pt idx="29">
                  <c:v>7.17</c:v>
                </c:pt>
                <c:pt idx="30">
                  <c:v>7.19</c:v>
                </c:pt>
                <c:pt idx="31">
                  <c:v>7.2</c:v>
                </c:pt>
                <c:pt idx="32">
                  <c:v>7.24</c:v>
                </c:pt>
                <c:pt idx="33">
                  <c:v>7.25</c:v>
                </c:pt>
                <c:pt idx="34">
                  <c:v>7.28</c:v>
                </c:pt>
                <c:pt idx="35">
                  <c:v>7.3</c:v>
                </c:pt>
                <c:pt idx="36">
                  <c:v>7.3</c:v>
                </c:pt>
                <c:pt idx="37">
                  <c:v>7.51</c:v>
                </c:pt>
                <c:pt idx="38">
                  <c:v>7.55</c:v>
                </c:pt>
                <c:pt idx="39">
                  <c:v>7.58</c:v>
                </c:pt>
                <c:pt idx="40">
                  <c:v>7.59</c:v>
                </c:pt>
                <c:pt idx="41">
                  <c:v>7.61</c:v>
                </c:pt>
                <c:pt idx="42">
                  <c:v>7.65</c:v>
                </c:pt>
                <c:pt idx="43">
                  <c:v>7.66</c:v>
                </c:pt>
                <c:pt idx="44">
                  <c:v>7.76</c:v>
                </c:pt>
                <c:pt idx="45">
                  <c:v>7.85</c:v>
                </c:pt>
                <c:pt idx="46">
                  <c:v>7.91</c:v>
                </c:pt>
                <c:pt idx="47">
                  <c:v>7.98</c:v>
                </c:pt>
                <c:pt idx="48">
                  <c:v>8.01</c:v>
                </c:pt>
                <c:pt idx="49">
                  <c:v>8.01</c:v>
                </c:pt>
                <c:pt idx="50">
                  <c:v>8.02</c:v>
                </c:pt>
                <c:pt idx="51">
                  <c:v>8.25</c:v>
                </c:pt>
                <c:pt idx="52">
                  <c:v>8.59</c:v>
                </c:pt>
                <c:pt idx="53">
                  <c:v>8.8000000000000007</c:v>
                </c:pt>
                <c:pt idx="54">
                  <c:v>8.9499999999999993</c:v>
                </c:pt>
              </c:numCache>
            </c:numRef>
          </c:val>
          <c:extLst>
            <c:ext xmlns:c16="http://schemas.microsoft.com/office/drawing/2014/chart" uri="{C3380CC4-5D6E-409C-BE32-E72D297353CC}">
              <c16:uniqueId val="{00000026-D0B4-4D6C-B945-736B444557D6}"/>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8882402168754575"/>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6.85</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7-D0B4-4D6C-B945-736B444557D6}"/>
                </c:ext>
              </c:extLst>
            </c:dLbl>
            <c:dLbl>
              <c:idx val="1"/>
              <c:delete val="1"/>
              <c:extLst>
                <c:ext xmlns:c15="http://schemas.microsoft.com/office/drawing/2012/chart" uri="{CE6537A1-D6FC-4f65-9D91-7224C49458BB}"/>
                <c:ext xmlns:c16="http://schemas.microsoft.com/office/drawing/2014/chart" uri="{C3380CC4-5D6E-409C-BE32-E72D297353CC}">
                  <c16:uniqueId val="{00000028-D0B4-4D6C-B945-736B444557D6}"/>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6.85</c:v>
              </c:pt>
              <c:pt idx="1">
                <c:v>6.85</c:v>
              </c:pt>
            </c:numLit>
          </c:xVal>
          <c:yVal>
            <c:numLit>
              <c:formatCode>General</c:formatCode>
              <c:ptCount val="2"/>
              <c:pt idx="0">
                <c:v>0</c:v>
              </c:pt>
              <c:pt idx="1">
                <c:v>1</c:v>
              </c:pt>
            </c:numLit>
          </c:yVal>
          <c:smooth val="0"/>
          <c:extLst>
            <c:ext xmlns:c16="http://schemas.microsoft.com/office/drawing/2014/chart" uri="{C3380CC4-5D6E-409C-BE32-E72D297353CC}">
              <c16:uniqueId val="{00000029-D0B4-4D6C-B945-736B444557D6}"/>
            </c:ext>
          </c:extLst>
        </c:ser>
        <c:dLbls>
          <c:showLegendKey val="0"/>
          <c:showVal val="0"/>
          <c:showCatName val="0"/>
          <c:showSerName val="0"/>
          <c:showPercent val="0"/>
          <c:showBubbleSize val="0"/>
        </c:dLbls>
        <c:axId val="1393195023"/>
        <c:axId val="1393572527"/>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1393572527"/>
        <c:scaling>
          <c:orientation val="minMax"/>
          <c:max val="1"/>
        </c:scaling>
        <c:delete val="1"/>
        <c:axPos val="r"/>
        <c:numFmt formatCode="General" sourceLinked="1"/>
        <c:majorTickMark val="out"/>
        <c:minorTickMark val="none"/>
        <c:tickLblPos val="nextTo"/>
        <c:crossAx val="1393195023"/>
        <c:crosses val="max"/>
        <c:crossBetween val="midCat"/>
      </c:valAx>
      <c:valAx>
        <c:axId val="1393195023"/>
        <c:scaling>
          <c:orientation val="minMax"/>
        </c:scaling>
        <c:delete val="1"/>
        <c:axPos val="b"/>
        <c:numFmt formatCode="General" sourceLinked="1"/>
        <c:majorTickMark val="out"/>
        <c:minorTickMark val="none"/>
        <c:tickLblPos val="nextTo"/>
        <c:crossAx val="139357252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A396-439E-8FAC-5C0D34D99444}"/>
              </c:ext>
            </c:extLst>
          </c:dPt>
          <c:dPt>
            <c:idx val="6"/>
            <c:invertIfNegative val="0"/>
            <c:bubble3D val="0"/>
            <c:extLst>
              <c:ext xmlns:c16="http://schemas.microsoft.com/office/drawing/2014/chart" uri="{C3380CC4-5D6E-409C-BE32-E72D297353CC}">
                <c16:uniqueId val="{00000001-A396-439E-8FAC-5C0D34D99444}"/>
              </c:ext>
            </c:extLst>
          </c:dPt>
          <c:dPt>
            <c:idx val="8"/>
            <c:invertIfNegative val="0"/>
            <c:bubble3D val="0"/>
            <c:extLst>
              <c:ext xmlns:c16="http://schemas.microsoft.com/office/drawing/2014/chart" uri="{C3380CC4-5D6E-409C-BE32-E72D297353CC}">
                <c16:uniqueId val="{00000002-A396-439E-8FAC-5C0D34D99444}"/>
              </c:ext>
            </c:extLst>
          </c:dPt>
          <c:dPt>
            <c:idx val="9"/>
            <c:invertIfNegative val="0"/>
            <c:bubble3D val="0"/>
            <c:extLst>
              <c:ext xmlns:c16="http://schemas.microsoft.com/office/drawing/2014/chart" uri="{C3380CC4-5D6E-409C-BE32-E72D297353CC}">
                <c16:uniqueId val="{00000003-A396-439E-8FAC-5C0D34D99444}"/>
              </c:ext>
            </c:extLst>
          </c:dPt>
          <c:dPt>
            <c:idx val="13"/>
            <c:invertIfNegative val="0"/>
            <c:bubble3D val="0"/>
            <c:extLst>
              <c:ext xmlns:c16="http://schemas.microsoft.com/office/drawing/2014/chart" uri="{C3380CC4-5D6E-409C-BE32-E72D297353CC}">
                <c16:uniqueId val="{00000004-A396-439E-8FAC-5C0D34D99444}"/>
              </c:ext>
            </c:extLst>
          </c:dPt>
          <c:dPt>
            <c:idx val="14"/>
            <c:invertIfNegative val="0"/>
            <c:bubble3D val="0"/>
            <c:extLst>
              <c:ext xmlns:c16="http://schemas.microsoft.com/office/drawing/2014/chart" uri="{C3380CC4-5D6E-409C-BE32-E72D297353CC}">
                <c16:uniqueId val="{00000005-A396-439E-8FAC-5C0D34D99444}"/>
              </c:ext>
            </c:extLst>
          </c:dPt>
          <c:dPt>
            <c:idx val="15"/>
            <c:invertIfNegative val="0"/>
            <c:bubble3D val="0"/>
            <c:extLst>
              <c:ext xmlns:c16="http://schemas.microsoft.com/office/drawing/2014/chart" uri="{C3380CC4-5D6E-409C-BE32-E72D297353CC}">
                <c16:uniqueId val="{00000006-A396-439E-8FAC-5C0D34D99444}"/>
              </c:ext>
            </c:extLst>
          </c:dPt>
          <c:dPt>
            <c:idx val="16"/>
            <c:invertIfNegative val="0"/>
            <c:bubble3D val="0"/>
            <c:extLst>
              <c:ext xmlns:c16="http://schemas.microsoft.com/office/drawing/2014/chart" uri="{C3380CC4-5D6E-409C-BE32-E72D297353CC}">
                <c16:uniqueId val="{00000007-A396-439E-8FAC-5C0D34D99444}"/>
              </c:ext>
            </c:extLst>
          </c:dPt>
          <c:dPt>
            <c:idx val="17"/>
            <c:invertIfNegative val="0"/>
            <c:bubble3D val="0"/>
            <c:extLst>
              <c:ext xmlns:c16="http://schemas.microsoft.com/office/drawing/2014/chart" uri="{C3380CC4-5D6E-409C-BE32-E72D297353CC}">
                <c16:uniqueId val="{00000008-A396-439E-8FAC-5C0D34D99444}"/>
              </c:ext>
            </c:extLst>
          </c:dPt>
          <c:dPt>
            <c:idx val="18"/>
            <c:invertIfNegative val="0"/>
            <c:bubble3D val="0"/>
            <c:spPr>
              <a:solidFill>
                <a:srgbClr val="E46C0A"/>
              </a:solidFill>
              <a:ln>
                <a:noFill/>
              </a:ln>
              <a:effectLst/>
            </c:spPr>
            <c:extLst>
              <c:ext xmlns:c16="http://schemas.microsoft.com/office/drawing/2014/chart" uri="{C3380CC4-5D6E-409C-BE32-E72D297353CC}">
                <c16:uniqueId val="{0000000A-A396-439E-8FAC-5C0D34D99444}"/>
              </c:ext>
            </c:extLst>
          </c:dPt>
          <c:dPt>
            <c:idx val="19"/>
            <c:invertIfNegative val="0"/>
            <c:bubble3D val="0"/>
            <c:extLst>
              <c:ext xmlns:c16="http://schemas.microsoft.com/office/drawing/2014/chart" uri="{C3380CC4-5D6E-409C-BE32-E72D297353CC}">
                <c16:uniqueId val="{0000000B-A396-439E-8FAC-5C0D34D99444}"/>
              </c:ext>
            </c:extLst>
          </c:dPt>
          <c:dPt>
            <c:idx val="21"/>
            <c:invertIfNegative val="0"/>
            <c:bubble3D val="0"/>
            <c:extLst>
              <c:ext xmlns:c16="http://schemas.microsoft.com/office/drawing/2014/chart" uri="{C3380CC4-5D6E-409C-BE32-E72D297353CC}">
                <c16:uniqueId val="{0000000C-A396-439E-8FAC-5C0D34D99444}"/>
              </c:ext>
            </c:extLst>
          </c:dPt>
          <c:dPt>
            <c:idx val="22"/>
            <c:invertIfNegative val="0"/>
            <c:bubble3D val="0"/>
            <c:extLst>
              <c:ext xmlns:c16="http://schemas.microsoft.com/office/drawing/2014/chart" uri="{C3380CC4-5D6E-409C-BE32-E72D297353CC}">
                <c16:uniqueId val="{0000000D-A396-439E-8FAC-5C0D34D99444}"/>
              </c:ext>
            </c:extLst>
          </c:dPt>
          <c:dPt>
            <c:idx val="23"/>
            <c:invertIfNegative val="0"/>
            <c:bubble3D val="0"/>
            <c:extLst>
              <c:ext xmlns:c16="http://schemas.microsoft.com/office/drawing/2014/chart" uri="{C3380CC4-5D6E-409C-BE32-E72D297353CC}">
                <c16:uniqueId val="{0000000E-A396-439E-8FAC-5C0D34D99444}"/>
              </c:ext>
            </c:extLst>
          </c:dPt>
          <c:dPt>
            <c:idx val="24"/>
            <c:invertIfNegative val="0"/>
            <c:bubble3D val="0"/>
            <c:extLst>
              <c:ext xmlns:c16="http://schemas.microsoft.com/office/drawing/2014/chart" uri="{C3380CC4-5D6E-409C-BE32-E72D297353CC}">
                <c16:uniqueId val="{0000000F-A396-439E-8FAC-5C0D34D99444}"/>
              </c:ext>
            </c:extLst>
          </c:dPt>
          <c:dPt>
            <c:idx val="26"/>
            <c:invertIfNegative val="0"/>
            <c:bubble3D val="0"/>
            <c:extLst>
              <c:ext xmlns:c16="http://schemas.microsoft.com/office/drawing/2014/chart" uri="{C3380CC4-5D6E-409C-BE32-E72D297353CC}">
                <c16:uniqueId val="{00000010-A396-439E-8FAC-5C0D34D99444}"/>
              </c:ext>
            </c:extLst>
          </c:dPt>
          <c:dPt>
            <c:idx val="27"/>
            <c:invertIfNegative val="0"/>
            <c:bubble3D val="0"/>
            <c:spPr>
              <a:solidFill>
                <a:srgbClr val="FFC000"/>
              </a:solidFill>
              <a:ln>
                <a:noFill/>
              </a:ln>
              <a:effectLst/>
            </c:spPr>
            <c:extLst>
              <c:ext xmlns:c16="http://schemas.microsoft.com/office/drawing/2014/chart" uri="{C3380CC4-5D6E-409C-BE32-E72D297353CC}">
                <c16:uniqueId val="{00000012-A396-439E-8FAC-5C0D34D99444}"/>
              </c:ext>
            </c:extLst>
          </c:dPt>
          <c:dPt>
            <c:idx val="32"/>
            <c:invertIfNegative val="0"/>
            <c:bubble3D val="0"/>
            <c:extLst>
              <c:ext xmlns:c16="http://schemas.microsoft.com/office/drawing/2014/chart" uri="{C3380CC4-5D6E-409C-BE32-E72D297353CC}">
                <c16:uniqueId val="{00000013-A396-439E-8FAC-5C0D34D99444}"/>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396-439E-8FAC-5C0D34D99444}"/>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96-439E-8FAC-5C0D34D9944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'F83'!$A$7:$A$39</c:f>
              <c:strCache>
                <c:ptCount val="33"/>
                <c:pt idx="0">
                  <c:v>Veracruz</c:v>
                </c:pt>
                <c:pt idx="1">
                  <c:v>Tamaulipas</c:v>
                </c:pt>
                <c:pt idx="2">
                  <c:v>Sonora</c:v>
                </c:pt>
                <c:pt idx="3">
                  <c:v>Durango</c:v>
                </c:pt>
                <c:pt idx="4">
                  <c:v>Zacatecas</c:v>
                </c:pt>
                <c:pt idx="5">
                  <c:v>Guerrero</c:v>
                </c:pt>
                <c:pt idx="6">
                  <c:v>Coahuila</c:v>
                </c:pt>
                <c:pt idx="7">
                  <c:v>Morelos</c:v>
                </c:pt>
                <c:pt idx="8">
                  <c:v>Michoacán</c:v>
                </c:pt>
                <c:pt idx="9">
                  <c:v>Aguascalientes</c:v>
                </c:pt>
                <c:pt idx="10">
                  <c:v>Chihuahua</c:v>
                </c:pt>
                <c:pt idx="11">
                  <c:v>Baja California</c:v>
                </c:pt>
                <c:pt idx="12">
                  <c:v>San Luis Potosí</c:v>
                </c:pt>
                <c:pt idx="13">
                  <c:v>Guanajuato</c:v>
                </c:pt>
                <c:pt idx="14">
                  <c:v>Ciudad de México</c:v>
                </c:pt>
                <c:pt idx="15">
                  <c:v>Estado de México</c:v>
                </c:pt>
                <c:pt idx="16">
                  <c:v>Chiapas</c:v>
                </c:pt>
                <c:pt idx="17">
                  <c:v>Oaxaca</c:v>
                </c:pt>
                <c:pt idx="18">
                  <c:v>Nacional</c:v>
                </c:pt>
                <c:pt idx="19">
                  <c:v>Tlaxcala</c:v>
                </c:pt>
                <c:pt idx="20">
                  <c:v>Sinaloa</c:v>
                </c:pt>
                <c:pt idx="21">
                  <c:v>Puebla</c:v>
                </c:pt>
                <c:pt idx="22">
                  <c:v>Nuevo León</c:v>
                </c:pt>
                <c:pt idx="23">
                  <c:v>Hidalgo</c:v>
                </c:pt>
                <c:pt idx="24">
                  <c:v>Campeche</c:v>
                </c:pt>
                <c:pt idx="25">
                  <c:v>Nayarit</c:v>
                </c:pt>
                <c:pt idx="26">
                  <c:v>Colima</c:v>
                </c:pt>
                <c:pt idx="27">
                  <c:v>Jalisco</c:v>
                </c:pt>
                <c:pt idx="28">
                  <c:v>Tabasco</c:v>
                </c:pt>
                <c:pt idx="29">
                  <c:v>Querétaro</c:v>
                </c:pt>
                <c:pt idx="30">
                  <c:v>Yucatán</c:v>
                </c:pt>
                <c:pt idx="31">
                  <c:v>Baja California Sur</c:v>
                </c:pt>
                <c:pt idx="32">
                  <c:v>Quintana Roo</c:v>
                </c:pt>
              </c:strCache>
            </c:strRef>
          </c:cat>
          <c:val>
            <c:numRef>
              <c:f>'F83'!$F$7:$F$39</c:f>
              <c:numCache>
                <c:formatCode>0.00%</c:formatCode>
                <c:ptCount val="33"/>
                <c:pt idx="0">
                  <c:v>-1.44871591089716E-2</c:v>
                </c:pt>
                <c:pt idx="1">
                  <c:v>-1.44564434845212E-2</c:v>
                </c:pt>
                <c:pt idx="2">
                  <c:v>-1.1606006617459899E-2</c:v>
                </c:pt>
                <c:pt idx="3">
                  <c:v>-8.3111928605490402E-3</c:v>
                </c:pt>
                <c:pt idx="4">
                  <c:v>-5.1435208229633203E-3</c:v>
                </c:pt>
                <c:pt idx="5">
                  <c:v>-3.3719395982994001E-3</c:v>
                </c:pt>
                <c:pt idx="6">
                  <c:v>-2.65059568650428E-3</c:v>
                </c:pt>
                <c:pt idx="7">
                  <c:v>-2.6221692491060801E-3</c:v>
                </c:pt>
                <c:pt idx="8">
                  <c:v>-1.10488304408751E-3</c:v>
                </c:pt>
                <c:pt idx="9">
                  <c:v>1.3739545997610799E-3</c:v>
                </c:pt>
                <c:pt idx="10">
                  <c:v>3.3301842229569402E-3</c:v>
                </c:pt>
                <c:pt idx="11">
                  <c:v>6.7871767607068402E-3</c:v>
                </c:pt>
                <c:pt idx="12">
                  <c:v>7.3380566801619597E-3</c:v>
                </c:pt>
                <c:pt idx="13">
                  <c:v>8.3660819187294493E-3</c:v>
                </c:pt>
                <c:pt idx="14">
                  <c:v>9.3525580359628008E-3</c:v>
                </c:pt>
                <c:pt idx="15">
                  <c:v>9.9553105722050006E-3</c:v>
                </c:pt>
                <c:pt idx="16">
                  <c:v>9.9755700325732093E-3</c:v>
                </c:pt>
                <c:pt idx="17">
                  <c:v>1.0279720279720199E-2</c:v>
                </c:pt>
                <c:pt idx="18">
                  <c:v>1.08195351088856E-2</c:v>
                </c:pt>
                <c:pt idx="19">
                  <c:v>1.11701153634864E-2</c:v>
                </c:pt>
                <c:pt idx="20">
                  <c:v>1.3272587805955201E-2</c:v>
                </c:pt>
                <c:pt idx="21">
                  <c:v>1.6221677009669502E-2</c:v>
                </c:pt>
                <c:pt idx="22">
                  <c:v>1.6468872240270601E-2</c:v>
                </c:pt>
                <c:pt idx="23">
                  <c:v>2.0134646552799E-2</c:v>
                </c:pt>
                <c:pt idx="24">
                  <c:v>2.11716014008279E-2</c:v>
                </c:pt>
                <c:pt idx="25">
                  <c:v>2.21797884841364E-2</c:v>
                </c:pt>
                <c:pt idx="26">
                  <c:v>2.2202797202797199E-2</c:v>
                </c:pt>
                <c:pt idx="27">
                  <c:v>2.2745633607755601E-2</c:v>
                </c:pt>
                <c:pt idx="28">
                  <c:v>2.7917461418415199E-2</c:v>
                </c:pt>
                <c:pt idx="29">
                  <c:v>3.01566489545235E-2</c:v>
                </c:pt>
                <c:pt idx="30">
                  <c:v>4.0594816869082798E-2</c:v>
                </c:pt>
                <c:pt idx="31">
                  <c:v>5.0895248836881499E-2</c:v>
                </c:pt>
                <c:pt idx="32">
                  <c:v>8.0768436273497293E-2</c:v>
                </c:pt>
              </c:numCache>
            </c:numRef>
          </c:val>
          <c:extLst>
            <c:ext xmlns:c16="http://schemas.microsoft.com/office/drawing/2014/chart" uri="{C3380CC4-5D6E-409C-BE32-E72D297353CC}">
              <c16:uniqueId val="{00000015-A396-439E-8FAC-5C0D34D9944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8.3768436273497296E-2"/>
          <c:min val="-1.64871591089716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7DEC-4F7C-A0FA-AA5C83EA9B25}"/>
              </c:ext>
            </c:extLst>
          </c:dPt>
          <c:dPt>
            <c:idx val="1"/>
            <c:invertIfNegative val="0"/>
            <c:bubble3D val="0"/>
            <c:spPr>
              <a:solidFill>
                <a:srgbClr val="606868"/>
              </a:solidFill>
              <a:ln>
                <a:noFill/>
              </a:ln>
              <a:effectLst/>
            </c:spPr>
            <c:extLst>
              <c:ext xmlns:c16="http://schemas.microsoft.com/office/drawing/2014/chart" uri="{C3380CC4-5D6E-409C-BE32-E72D297353CC}">
                <c16:uniqueId val="{00000003-7DEC-4F7C-A0FA-AA5C83EA9B25}"/>
              </c:ext>
            </c:extLst>
          </c:dPt>
          <c:dPt>
            <c:idx val="3"/>
            <c:invertIfNegative val="0"/>
            <c:bubble3D val="0"/>
            <c:spPr>
              <a:solidFill>
                <a:srgbClr val="606868"/>
              </a:solidFill>
              <a:ln>
                <a:noFill/>
              </a:ln>
              <a:effectLst/>
            </c:spPr>
            <c:extLst>
              <c:ext xmlns:c16="http://schemas.microsoft.com/office/drawing/2014/chart" uri="{C3380CC4-5D6E-409C-BE32-E72D297353CC}">
                <c16:uniqueId val="{00000005-7DEC-4F7C-A0FA-AA5C83EA9B25}"/>
              </c:ext>
            </c:extLst>
          </c:dPt>
          <c:dPt>
            <c:idx val="4"/>
            <c:invertIfNegative val="0"/>
            <c:bubble3D val="0"/>
            <c:spPr>
              <a:solidFill>
                <a:srgbClr val="606868"/>
              </a:solidFill>
              <a:ln>
                <a:noFill/>
              </a:ln>
              <a:effectLst/>
            </c:spPr>
            <c:extLst>
              <c:ext xmlns:c16="http://schemas.microsoft.com/office/drawing/2014/chart" uri="{C3380CC4-5D6E-409C-BE32-E72D297353CC}">
                <c16:uniqueId val="{00000007-7DEC-4F7C-A0FA-AA5C83EA9B25}"/>
              </c:ext>
            </c:extLst>
          </c:dPt>
          <c:dPt>
            <c:idx val="6"/>
            <c:invertIfNegative val="0"/>
            <c:bubble3D val="0"/>
            <c:spPr>
              <a:solidFill>
                <a:srgbClr val="606868"/>
              </a:solidFill>
              <a:ln>
                <a:noFill/>
              </a:ln>
              <a:effectLst/>
            </c:spPr>
            <c:extLst>
              <c:ext xmlns:c16="http://schemas.microsoft.com/office/drawing/2014/chart" uri="{C3380CC4-5D6E-409C-BE32-E72D297353CC}">
                <c16:uniqueId val="{00000009-7DEC-4F7C-A0FA-AA5C83EA9B25}"/>
              </c:ext>
            </c:extLst>
          </c:dPt>
          <c:dPt>
            <c:idx val="11"/>
            <c:invertIfNegative val="0"/>
            <c:bubble3D val="0"/>
            <c:spPr>
              <a:solidFill>
                <a:srgbClr val="606868"/>
              </a:solidFill>
              <a:ln>
                <a:noFill/>
              </a:ln>
              <a:effectLst/>
            </c:spPr>
            <c:extLst>
              <c:ext xmlns:c16="http://schemas.microsoft.com/office/drawing/2014/chart" uri="{C3380CC4-5D6E-409C-BE32-E72D297353CC}">
                <c16:uniqueId val="{0000000B-7DEC-4F7C-A0FA-AA5C83EA9B25}"/>
              </c:ext>
            </c:extLst>
          </c:dPt>
          <c:dPt>
            <c:idx val="14"/>
            <c:invertIfNegative val="0"/>
            <c:bubble3D val="0"/>
            <c:spPr>
              <a:solidFill>
                <a:srgbClr val="606868"/>
              </a:solidFill>
              <a:ln>
                <a:noFill/>
              </a:ln>
              <a:effectLst/>
            </c:spPr>
            <c:extLst>
              <c:ext xmlns:c16="http://schemas.microsoft.com/office/drawing/2014/chart" uri="{C3380CC4-5D6E-409C-BE32-E72D297353CC}">
                <c16:uniqueId val="{0000000D-7DEC-4F7C-A0FA-AA5C83EA9B25}"/>
              </c:ext>
            </c:extLst>
          </c:dPt>
          <c:dPt>
            <c:idx val="19"/>
            <c:invertIfNegative val="0"/>
            <c:bubble3D val="0"/>
            <c:spPr>
              <a:solidFill>
                <a:srgbClr val="606868"/>
              </a:solidFill>
              <a:ln>
                <a:noFill/>
              </a:ln>
              <a:effectLst/>
            </c:spPr>
            <c:extLst>
              <c:ext xmlns:c16="http://schemas.microsoft.com/office/drawing/2014/chart" uri="{C3380CC4-5D6E-409C-BE32-E72D297353CC}">
                <c16:uniqueId val="{0000000F-7DEC-4F7C-A0FA-AA5C83EA9B25}"/>
              </c:ext>
            </c:extLst>
          </c:dPt>
          <c:dPt>
            <c:idx val="24"/>
            <c:invertIfNegative val="0"/>
            <c:bubble3D val="0"/>
            <c:spPr>
              <a:solidFill>
                <a:srgbClr val="606868"/>
              </a:solidFill>
              <a:ln>
                <a:noFill/>
              </a:ln>
              <a:effectLst/>
            </c:spPr>
            <c:extLst>
              <c:ext xmlns:c16="http://schemas.microsoft.com/office/drawing/2014/chart" uri="{C3380CC4-5D6E-409C-BE32-E72D297353CC}">
                <c16:uniqueId val="{00000011-7DEC-4F7C-A0FA-AA5C83EA9B25}"/>
              </c:ext>
            </c:extLst>
          </c:dPt>
          <c:dPt>
            <c:idx val="25"/>
            <c:invertIfNegative val="0"/>
            <c:bubble3D val="0"/>
            <c:spPr>
              <a:solidFill>
                <a:srgbClr val="606868"/>
              </a:solidFill>
              <a:ln>
                <a:noFill/>
              </a:ln>
              <a:effectLst/>
            </c:spPr>
            <c:extLst>
              <c:ext xmlns:c16="http://schemas.microsoft.com/office/drawing/2014/chart" uri="{C3380CC4-5D6E-409C-BE32-E72D297353CC}">
                <c16:uniqueId val="{00000013-7DEC-4F7C-A0FA-AA5C83EA9B25}"/>
              </c:ext>
            </c:extLst>
          </c:dPt>
          <c:dPt>
            <c:idx val="27"/>
            <c:invertIfNegative val="0"/>
            <c:bubble3D val="0"/>
            <c:spPr>
              <a:solidFill>
                <a:srgbClr val="606868"/>
              </a:solidFill>
              <a:ln>
                <a:noFill/>
              </a:ln>
              <a:effectLst/>
            </c:spPr>
            <c:extLst>
              <c:ext xmlns:c16="http://schemas.microsoft.com/office/drawing/2014/chart" uri="{C3380CC4-5D6E-409C-BE32-E72D297353CC}">
                <c16:uniqueId val="{00000015-7DEC-4F7C-A0FA-AA5C83EA9B25}"/>
              </c:ext>
            </c:extLst>
          </c:dPt>
          <c:dPt>
            <c:idx val="30"/>
            <c:invertIfNegative val="0"/>
            <c:bubble3D val="0"/>
            <c:spPr>
              <a:solidFill>
                <a:srgbClr val="606868"/>
              </a:solidFill>
              <a:ln>
                <a:noFill/>
              </a:ln>
              <a:effectLst/>
            </c:spPr>
            <c:extLst>
              <c:ext xmlns:c16="http://schemas.microsoft.com/office/drawing/2014/chart" uri="{C3380CC4-5D6E-409C-BE32-E72D297353CC}">
                <c16:uniqueId val="{00000017-7DEC-4F7C-A0FA-AA5C83EA9B25}"/>
              </c:ext>
            </c:extLst>
          </c:dPt>
          <c:dPt>
            <c:idx val="31"/>
            <c:invertIfNegative val="0"/>
            <c:bubble3D val="0"/>
            <c:spPr>
              <a:solidFill>
                <a:srgbClr val="FFC000"/>
              </a:solidFill>
              <a:ln>
                <a:noFill/>
              </a:ln>
              <a:effectLst/>
            </c:spPr>
            <c:extLst>
              <c:ext xmlns:c16="http://schemas.microsoft.com/office/drawing/2014/chart" uri="{C3380CC4-5D6E-409C-BE32-E72D297353CC}">
                <c16:uniqueId val="{00000019-7DEC-4F7C-A0FA-AA5C83EA9B25}"/>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EC-4F7C-A0FA-AA5C83EA9B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'F84'!$A$7:$A$38</c:f>
              <c:strCache>
                <c:ptCount val="32"/>
                <c:pt idx="0">
                  <c:v>Sonora</c:v>
                </c:pt>
                <c:pt idx="1">
                  <c:v>Baja California</c:v>
                </c:pt>
                <c:pt idx="2">
                  <c:v>Veracruz</c:v>
                </c:pt>
                <c:pt idx="3">
                  <c:v>Guerrero</c:v>
                </c:pt>
                <c:pt idx="4">
                  <c:v>Michoacán</c:v>
                </c:pt>
                <c:pt idx="5">
                  <c:v>Morelos</c:v>
                </c:pt>
                <c:pt idx="6">
                  <c:v>Tlaxcala</c:v>
                </c:pt>
                <c:pt idx="7">
                  <c:v>Campeche</c:v>
                </c:pt>
                <c:pt idx="8">
                  <c:v>Oaxaca</c:v>
                </c:pt>
                <c:pt idx="9">
                  <c:v>Colima</c:v>
                </c:pt>
                <c:pt idx="10">
                  <c:v>Durango</c:v>
                </c:pt>
                <c:pt idx="11">
                  <c:v>Zacatecas</c:v>
                </c:pt>
                <c:pt idx="12">
                  <c:v>Nayarit</c:v>
                </c:pt>
                <c:pt idx="13">
                  <c:v>Tamaulipas</c:v>
                </c:pt>
                <c:pt idx="14">
                  <c:v>Coahuila</c:v>
                </c:pt>
                <c:pt idx="15">
                  <c:v>Aguascalientes</c:v>
                </c:pt>
                <c:pt idx="16">
                  <c:v>San Luis Potosí</c:v>
                </c:pt>
                <c:pt idx="17">
                  <c:v>Sinaloa</c:v>
                </c:pt>
                <c:pt idx="18">
                  <c:v>Tabasco</c:v>
                </c:pt>
                <c:pt idx="19">
                  <c:v>Chiapas</c:v>
                </c:pt>
                <c:pt idx="20">
                  <c:v>Hidalgo</c:v>
                </c:pt>
                <c:pt idx="21">
                  <c:v>Baja California Sur</c:v>
                </c:pt>
                <c:pt idx="22">
                  <c:v>Chihuahua</c:v>
                </c:pt>
                <c:pt idx="23">
                  <c:v>Puebla</c:v>
                </c:pt>
                <c:pt idx="24">
                  <c:v>Quintana Roo</c:v>
                </c:pt>
                <c:pt idx="25">
                  <c:v>Querétaro</c:v>
                </c:pt>
                <c:pt idx="26">
                  <c:v>Guanajuato</c:v>
                </c:pt>
                <c:pt idx="27">
                  <c:v>Yucatán</c:v>
                </c:pt>
                <c:pt idx="28">
                  <c:v>Estado de México</c:v>
                </c:pt>
                <c:pt idx="29">
                  <c:v>Ciudad de México</c:v>
                </c:pt>
                <c:pt idx="30">
                  <c:v>Nuevo León</c:v>
                </c:pt>
                <c:pt idx="31">
                  <c:v>Jalisco</c:v>
                </c:pt>
              </c:strCache>
            </c:strRef>
          </c:cat>
          <c:val>
            <c:numRef>
              <c:f>'F84'!$F$7:$F$38</c:f>
              <c:numCache>
                <c:formatCode>#,##0</c:formatCode>
                <c:ptCount val="32"/>
                <c:pt idx="0">
                  <c:v>-190</c:v>
                </c:pt>
                <c:pt idx="1">
                  <c:v>-152</c:v>
                </c:pt>
                <c:pt idx="2">
                  <c:v>-132</c:v>
                </c:pt>
                <c:pt idx="3">
                  <c:v>-123</c:v>
                </c:pt>
                <c:pt idx="4">
                  <c:v>-103</c:v>
                </c:pt>
                <c:pt idx="5">
                  <c:v>-44</c:v>
                </c:pt>
                <c:pt idx="6">
                  <c:v>-27</c:v>
                </c:pt>
                <c:pt idx="7">
                  <c:v>-3</c:v>
                </c:pt>
                <c:pt idx="8">
                  <c:v>-1</c:v>
                </c:pt>
                <c:pt idx="9">
                  <c:v>21</c:v>
                </c:pt>
                <c:pt idx="10">
                  <c:v>25</c:v>
                </c:pt>
                <c:pt idx="11">
                  <c:v>26</c:v>
                </c:pt>
                <c:pt idx="12">
                  <c:v>49</c:v>
                </c:pt>
                <c:pt idx="13">
                  <c:v>49</c:v>
                </c:pt>
                <c:pt idx="14">
                  <c:v>51</c:v>
                </c:pt>
                <c:pt idx="15">
                  <c:v>56</c:v>
                </c:pt>
                <c:pt idx="16">
                  <c:v>84</c:v>
                </c:pt>
                <c:pt idx="17">
                  <c:v>85</c:v>
                </c:pt>
                <c:pt idx="18">
                  <c:v>93</c:v>
                </c:pt>
                <c:pt idx="19">
                  <c:v>97</c:v>
                </c:pt>
                <c:pt idx="20">
                  <c:v>120</c:v>
                </c:pt>
                <c:pt idx="21">
                  <c:v>149</c:v>
                </c:pt>
                <c:pt idx="22">
                  <c:v>181</c:v>
                </c:pt>
                <c:pt idx="23">
                  <c:v>187</c:v>
                </c:pt>
                <c:pt idx="24">
                  <c:v>214</c:v>
                </c:pt>
                <c:pt idx="25">
                  <c:v>268</c:v>
                </c:pt>
                <c:pt idx="26">
                  <c:v>272</c:v>
                </c:pt>
                <c:pt idx="27">
                  <c:v>320</c:v>
                </c:pt>
                <c:pt idx="28">
                  <c:v>346</c:v>
                </c:pt>
                <c:pt idx="29">
                  <c:v>357</c:v>
                </c:pt>
                <c:pt idx="30">
                  <c:v>570</c:v>
                </c:pt>
                <c:pt idx="31">
                  <c:v>666</c:v>
                </c:pt>
              </c:numCache>
            </c:numRef>
          </c:val>
          <c:extLst>
            <c:ext xmlns:c16="http://schemas.microsoft.com/office/drawing/2014/chart" uri="{C3380CC4-5D6E-409C-BE32-E72D297353CC}">
              <c16:uniqueId val="{0000001A-7DEC-4F7C-A0FA-AA5C83EA9B25}"/>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716"/>
          <c:min val="-24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9C04-4ED9-A530-D54F1B25ACC3}"/>
              </c:ext>
            </c:extLst>
          </c:dPt>
          <c:dPt>
            <c:idx val="6"/>
            <c:invertIfNegative val="0"/>
            <c:bubble3D val="0"/>
            <c:extLst>
              <c:ext xmlns:c16="http://schemas.microsoft.com/office/drawing/2014/chart" uri="{C3380CC4-5D6E-409C-BE32-E72D297353CC}">
                <c16:uniqueId val="{00000001-9C04-4ED9-A530-D54F1B25ACC3}"/>
              </c:ext>
            </c:extLst>
          </c:dPt>
          <c:dPt>
            <c:idx val="8"/>
            <c:invertIfNegative val="0"/>
            <c:bubble3D val="0"/>
            <c:extLst>
              <c:ext xmlns:c16="http://schemas.microsoft.com/office/drawing/2014/chart" uri="{C3380CC4-5D6E-409C-BE32-E72D297353CC}">
                <c16:uniqueId val="{00000002-9C04-4ED9-A530-D54F1B25ACC3}"/>
              </c:ext>
            </c:extLst>
          </c:dPt>
          <c:dPt>
            <c:idx val="9"/>
            <c:invertIfNegative val="0"/>
            <c:bubble3D val="0"/>
            <c:extLst>
              <c:ext xmlns:c16="http://schemas.microsoft.com/office/drawing/2014/chart" uri="{C3380CC4-5D6E-409C-BE32-E72D297353CC}">
                <c16:uniqueId val="{00000003-9C04-4ED9-A530-D54F1B25ACC3}"/>
              </c:ext>
            </c:extLst>
          </c:dPt>
          <c:dPt>
            <c:idx val="13"/>
            <c:invertIfNegative val="0"/>
            <c:bubble3D val="0"/>
            <c:extLst>
              <c:ext xmlns:c16="http://schemas.microsoft.com/office/drawing/2014/chart" uri="{C3380CC4-5D6E-409C-BE32-E72D297353CC}">
                <c16:uniqueId val="{00000004-9C04-4ED9-A530-D54F1B25ACC3}"/>
              </c:ext>
            </c:extLst>
          </c:dPt>
          <c:dPt>
            <c:idx val="14"/>
            <c:invertIfNegative val="0"/>
            <c:bubble3D val="0"/>
            <c:extLst>
              <c:ext xmlns:c16="http://schemas.microsoft.com/office/drawing/2014/chart" uri="{C3380CC4-5D6E-409C-BE32-E72D297353CC}">
                <c16:uniqueId val="{00000005-9C04-4ED9-A530-D54F1B25ACC3}"/>
              </c:ext>
            </c:extLst>
          </c:dPt>
          <c:dPt>
            <c:idx val="15"/>
            <c:invertIfNegative val="0"/>
            <c:bubble3D val="0"/>
            <c:extLst>
              <c:ext xmlns:c16="http://schemas.microsoft.com/office/drawing/2014/chart" uri="{C3380CC4-5D6E-409C-BE32-E72D297353CC}">
                <c16:uniqueId val="{00000006-9C04-4ED9-A530-D54F1B25ACC3}"/>
              </c:ext>
            </c:extLst>
          </c:dPt>
          <c:dPt>
            <c:idx val="16"/>
            <c:invertIfNegative val="0"/>
            <c:bubble3D val="0"/>
            <c:spPr>
              <a:solidFill>
                <a:srgbClr val="E46C0A"/>
              </a:solidFill>
              <a:ln>
                <a:noFill/>
              </a:ln>
              <a:effectLst/>
            </c:spPr>
            <c:extLst>
              <c:ext xmlns:c16="http://schemas.microsoft.com/office/drawing/2014/chart" uri="{C3380CC4-5D6E-409C-BE32-E72D297353CC}">
                <c16:uniqueId val="{00000008-9C04-4ED9-A530-D54F1B25ACC3}"/>
              </c:ext>
            </c:extLst>
          </c:dPt>
          <c:dPt>
            <c:idx val="17"/>
            <c:invertIfNegative val="0"/>
            <c:bubble3D val="0"/>
            <c:extLst>
              <c:ext xmlns:c16="http://schemas.microsoft.com/office/drawing/2014/chart" uri="{C3380CC4-5D6E-409C-BE32-E72D297353CC}">
                <c16:uniqueId val="{00000009-9C04-4ED9-A530-D54F1B25ACC3}"/>
              </c:ext>
            </c:extLst>
          </c:dPt>
          <c:dPt>
            <c:idx val="19"/>
            <c:invertIfNegative val="0"/>
            <c:bubble3D val="0"/>
            <c:extLst>
              <c:ext xmlns:c16="http://schemas.microsoft.com/office/drawing/2014/chart" uri="{C3380CC4-5D6E-409C-BE32-E72D297353CC}">
                <c16:uniqueId val="{0000000A-9C04-4ED9-A530-D54F1B25ACC3}"/>
              </c:ext>
            </c:extLst>
          </c:dPt>
          <c:dPt>
            <c:idx val="21"/>
            <c:invertIfNegative val="0"/>
            <c:bubble3D val="0"/>
            <c:extLst>
              <c:ext xmlns:c16="http://schemas.microsoft.com/office/drawing/2014/chart" uri="{C3380CC4-5D6E-409C-BE32-E72D297353CC}">
                <c16:uniqueId val="{0000000B-9C04-4ED9-A530-D54F1B25ACC3}"/>
              </c:ext>
            </c:extLst>
          </c:dPt>
          <c:dPt>
            <c:idx val="22"/>
            <c:invertIfNegative val="0"/>
            <c:bubble3D val="0"/>
            <c:extLst>
              <c:ext xmlns:c16="http://schemas.microsoft.com/office/drawing/2014/chart" uri="{C3380CC4-5D6E-409C-BE32-E72D297353CC}">
                <c16:uniqueId val="{0000000C-9C04-4ED9-A530-D54F1B25ACC3}"/>
              </c:ext>
            </c:extLst>
          </c:dPt>
          <c:dPt>
            <c:idx val="23"/>
            <c:invertIfNegative val="0"/>
            <c:bubble3D val="0"/>
            <c:extLst>
              <c:ext xmlns:c16="http://schemas.microsoft.com/office/drawing/2014/chart" uri="{C3380CC4-5D6E-409C-BE32-E72D297353CC}">
                <c16:uniqueId val="{0000000D-9C04-4ED9-A530-D54F1B25ACC3}"/>
              </c:ext>
            </c:extLst>
          </c:dPt>
          <c:dPt>
            <c:idx val="24"/>
            <c:invertIfNegative val="0"/>
            <c:bubble3D val="0"/>
            <c:spPr>
              <a:solidFill>
                <a:srgbClr val="FFC000"/>
              </a:solidFill>
              <a:ln>
                <a:noFill/>
              </a:ln>
              <a:effectLst/>
            </c:spPr>
            <c:extLst>
              <c:ext xmlns:c16="http://schemas.microsoft.com/office/drawing/2014/chart" uri="{C3380CC4-5D6E-409C-BE32-E72D297353CC}">
                <c16:uniqueId val="{0000000F-9C04-4ED9-A530-D54F1B25ACC3}"/>
              </c:ext>
            </c:extLst>
          </c:dPt>
          <c:dPt>
            <c:idx val="26"/>
            <c:invertIfNegative val="0"/>
            <c:bubble3D val="0"/>
            <c:extLst>
              <c:ext xmlns:c16="http://schemas.microsoft.com/office/drawing/2014/chart" uri="{C3380CC4-5D6E-409C-BE32-E72D297353CC}">
                <c16:uniqueId val="{00000010-9C04-4ED9-A530-D54F1B25ACC3}"/>
              </c:ext>
            </c:extLst>
          </c:dPt>
          <c:dPt>
            <c:idx val="32"/>
            <c:invertIfNegative val="0"/>
            <c:bubble3D val="0"/>
            <c:extLst>
              <c:ext xmlns:c16="http://schemas.microsoft.com/office/drawing/2014/chart" uri="{C3380CC4-5D6E-409C-BE32-E72D297353CC}">
                <c16:uniqueId val="{00000011-9C04-4ED9-A530-D54F1B25ACC3}"/>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C04-4ED9-A530-D54F1B25ACC3}"/>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04-4ED9-A530-D54F1B25ACC3}"/>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'F85'!$A$7:$A$39</c:f>
              <c:strCache>
                <c:ptCount val="33"/>
                <c:pt idx="0">
                  <c:v>Guerrero</c:v>
                </c:pt>
                <c:pt idx="1">
                  <c:v>Sonora</c:v>
                </c:pt>
                <c:pt idx="2">
                  <c:v>Tlaxcala</c:v>
                </c:pt>
                <c:pt idx="3">
                  <c:v>Morelos</c:v>
                </c:pt>
                <c:pt idx="4">
                  <c:v>Baja California</c:v>
                </c:pt>
                <c:pt idx="5">
                  <c:v>Veracruz</c:v>
                </c:pt>
                <c:pt idx="6">
                  <c:v>Michoacán</c:v>
                </c:pt>
                <c:pt idx="7">
                  <c:v>Campeche</c:v>
                </c:pt>
                <c:pt idx="8">
                  <c:v>Oaxaca</c:v>
                </c:pt>
                <c:pt idx="9">
                  <c:v>Coahuila</c:v>
                </c:pt>
                <c:pt idx="10">
                  <c:v>Tamaulipas</c:v>
                </c:pt>
                <c:pt idx="11">
                  <c:v>Durango</c:v>
                </c:pt>
                <c:pt idx="12">
                  <c:v>Colima</c:v>
                </c:pt>
                <c:pt idx="13">
                  <c:v>Sinaloa</c:v>
                </c:pt>
                <c:pt idx="14">
                  <c:v>Zacatecas</c:v>
                </c:pt>
                <c:pt idx="15">
                  <c:v>Ciudad de México</c:v>
                </c:pt>
                <c:pt idx="16">
                  <c:v>Nacional</c:v>
                </c:pt>
                <c:pt idx="17">
                  <c:v>Aguascalientes</c:v>
                </c:pt>
                <c:pt idx="18">
                  <c:v>San Luis Potosí</c:v>
                </c:pt>
                <c:pt idx="19">
                  <c:v>Nayarit</c:v>
                </c:pt>
                <c:pt idx="20">
                  <c:v>Chihuahua</c:v>
                </c:pt>
                <c:pt idx="21">
                  <c:v>Estado de México</c:v>
                </c:pt>
                <c:pt idx="22">
                  <c:v>Puebla</c:v>
                </c:pt>
                <c:pt idx="23">
                  <c:v>Guanajuato</c:v>
                </c:pt>
                <c:pt idx="24">
                  <c:v>Jalisco</c:v>
                </c:pt>
                <c:pt idx="25">
                  <c:v>Chiapas</c:v>
                </c:pt>
                <c:pt idx="26">
                  <c:v>Hidalgo</c:v>
                </c:pt>
                <c:pt idx="27">
                  <c:v>Nuevo León</c:v>
                </c:pt>
                <c:pt idx="28">
                  <c:v>Tabasco</c:v>
                </c:pt>
                <c:pt idx="29">
                  <c:v>Querétaro</c:v>
                </c:pt>
                <c:pt idx="30">
                  <c:v>Baja California Sur</c:v>
                </c:pt>
                <c:pt idx="31">
                  <c:v>Quintana Roo</c:v>
                </c:pt>
                <c:pt idx="32">
                  <c:v>Yucatán</c:v>
                </c:pt>
              </c:strCache>
            </c:strRef>
          </c:cat>
          <c:val>
            <c:numRef>
              <c:f>'F85'!$F$7:$F$39</c:f>
              <c:numCache>
                <c:formatCode>0.00%</c:formatCode>
                <c:ptCount val="33"/>
                <c:pt idx="0">
                  <c:v>-8.9656680516072597E-3</c:v>
                </c:pt>
                <c:pt idx="1">
                  <c:v>-4.8687986879868399E-3</c:v>
                </c:pt>
                <c:pt idx="2">
                  <c:v>-4.86574157505859E-3</c:v>
                </c:pt>
                <c:pt idx="3">
                  <c:v>-3.4931724356939099E-3</c:v>
                </c:pt>
                <c:pt idx="4">
                  <c:v>-3.4040266051552602E-3</c:v>
                </c:pt>
                <c:pt idx="5">
                  <c:v>-3.0321824822547899E-3</c:v>
                </c:pt>
                <c:pt idx="6">
                  <c:v>-2.7710519235942801E-3</c:v>
                </c:pt>
                <c:pt idx="7">
                  <c:v>-4.6743533811155502E-4</c:v>
                </c:pt>
                <c:pt idx="8">
                  <c:v>-6.9213732004413901E-5</c:v>
                </c:pt>
                <c:pt idx="9">
                  <c:v>1.42877153662968E-3</c:v>
                </c:pt>
                <c:pt idx="10">
                  <c:v>1.4338385907415299E-3</c:v>
                </c:pt>
                <c:pt idx="11">
                  <c:v>1.7203413157169699E-3</c:v>
                </c:pt>
                <c:pt idx="12">
                  <c:v>1.79902338730398E-3</c:v>
                </c:pt>
                <c:pt idx="13">
                  <c:v>1.9537085986163199E-3</c:v>
                </c:pt>
                <c:pt idx="14">
                  <c:v>2.1728229984956399E-3</c:v>
                </c:pt>
                <c:pt idx="15">
                  <c:v>2.8207964601769699E-3</c:v>
                </c:pt>
                <c:pt idx="16">
                  <c:v>3.2949934118902098E-3</c:v>
                </c:pt>
                <c:pt idx="17">
                  <c:v>3.35188842999945E-3</c:v>
                </c:pt>
                <c:pt idx="18">
                  <c:v>3.52911520040333E-3</c:v>
                </c:pt>
                <c:pt idx="19">
                  <c:v>3.5330593409763598E-3</c:v>
                </c:pt>
                <c:pt idx="20">
                  <c:v>4.2789598108747802E-3</c:v>
                </c:pt>
                <c:pt idx="21">
                  <c:v>4.4316930091963204E-3</c:v>
                </c:pt>
                <c:pt idx="22">
                  <c:v>5.33980582524274E-3</c:v>
                </c:pt>
                <c:pt idx="23">
                  <c:v>5.4941725412567298E-3</c:v>
                </c:pt>
                <c:pt idx="24">
                  <c:v>6.3023420865861999E-3</c:v>
                </c:pt>
                <c:pt idx="25">
                  <c:v>6.5602597051264101E-3</c:v>
                </c:pt>
                <c:pt idx="26">
                  <c:v>7.3868882733147999E-3</c:v>
                </c:pt>
                <c:pt idx="27">
                  <c:v>7.4914242906147796E-3</c:v>
                </c:pt>
                <c:pt idx="28">
                  <c:v>7.9061463912266598E-3</c:v>
                </c:pt>
                <c:pt idx="29">
                  <c:v>9.0577261051778494E-3</c:v>
                </c:pt>
                <c:pt idx="30">
                  <c:v>1.00955349278407E-2</c:v>
                </c:pt>
                <c:pt idx="31">
                  <c:v>1.0331176981751599E-2</c:v>
                </c:pt>
                <c:pt idx="32">
                  <c:v>1.4923284988108E-2</c:v>
                </c:pt>
              </c:numCache>
            </c:numRef>
          </c:val>
          <c:extLst>
            <c:ext xmlns:c16="http://schemas.microsoft.com/office/drawing/2014/chart" uri="{C3380CC4-5D6E-409C-BE32-E72D297353CC}">
              <c16:uniqueId val="{00000013-9C04-4ED9-A530-D54F1B25ACC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6923284988108002E-2"/>
          <c:min val="-1.296566805160726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'F86'!$C$5</c:f>
              <c:strCache>
                <c:ptCount val="1"/>
                <c:pt idx="0">
                  <c:v>Variación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03C6-4035-B048-06B9284F308D}"/>
              </c:ext>
            </c:extLst>
          </c:dPt>
          <c:dPt>
            <c:idx val="23"/>
            <c:invertIfNegative val="0"/>
            <c:bubble3D val="0"/>
            <c:spPr>
              <a:solidFill>
                <a:srgbClr val="7C878E"/>
              </a:solidFill>
              <a:ln>
                <a:noFill/>
              </a:ln>
              <a:effectLst/>
            </c:spPr>
            <c:extLst>
              <c:ext xmlns:c16="http://schemas.microsoft.com/office/drawing/2014/chart" uri="{C3380CC4-5D6E-409C-BE32-E72D297353CC}">
                <c16:uniqueId val="{00000003-03C6-4035-B048-06B9284F308D}"/>
              </c:ext>
            </c:extLst>
          </c:dPt>
          <c:dPt>
            <c:idx val="35"/>
            <c:invertIfNegative val="0"/>
            <c:bubble3D val="0"/>
            <c:spPr>
              <a:solidFill>
                <a:srgbClr val="7C878E"/>
              </a:solidFill>
              <a:ln>
                <a:noFill/>
              </a:ln>
              <a:effectLst/>
            </c:spPr>
            <c:extLst>
              <c:ext xmlns:c16="http://schemas.microsoft.com/office/drawing/2014/chart" uri="{C3380CC4-5D6E-409C-BE32-E72D297353CC}">
                <c16:uniqueId val="{00000005-03C6-4035-B048-06B9284F308D}"/>
              </c:ext>
            </c:extLst>
          </c:dPt>
          <c:dPt>
            <c:idx val="47"/>
            <c:invertIfNegative val="0"/>
            <c:bubble3D val="0"/>
            <c:spPr>
              <a:solidFill>
                <a:srgbClr val="7C878E"/>
              </a:solidFill>
              <a:ln>
                <a:noFill/>
              </a:ln>
              <a:effectLst/>
            </c:spPr>
            <c:extLst>
              <c:ext xmlns:c16="http://schemas.microsoft.com/office/drawing/2014/chart" uri="{C3380CC4-5D6E-409C-BE32-E72D297353CC}">
                <c16:uniqueId val="{00000007-03C6-4035-B048-06B9284F308D}"/>
              </c:ext>
            </c:extLst>
          </c:dPt>
          <c:dPt>
            <c:idx val="59"/>
            <c:invertIfNegative val="0"/>
            <c:bubble3D val="0"/>
            <c:spPr>
              <a:solidFill>
                <a:srgbClr val="7C878E"/>
              </a:solidFill>
              <a:ln>
                <a:noFill/>
              </a:ln>
              <a:effectLst/>
            </c:spPr>
            <c:extLst>
              <c:ext xmlns:c16="http://schemas.microsoft.com/office/drawing/2014/chart" uri="{C3380CC4-5D6E-409C-BE32-E72D297353CC}">
                <c16:uniqueId val="{00000009-03C6-4035-B048-06B9284F308D}"/>
              </c:ext>
            </c:extLst>
          </c:dPt>
          <c:dPt>
            <c:idx val="71"/>
            <c:invertIfNegative val="0"/>
            <c:bubble3D val="0"/>
            <c:spPr>
              <a:solidFill>
                <a:srgbClr val="7C878E"/>
              </a:solidFill>
              <a:ln>
                <a:noFill/>
              </a:ln>
              <a:effectLst/>
            </c:spPr>
            <c:extLst>
              <c:ext xmlns:c16="http://schemas.microsoft.com/office/drawing/2014/chart" uri="{C3380CC4-5D6E-409C-BE32-E72D297353CC}">
                <c16:uniqueId val="{0000000B-03C6-4035-B048-06B9284F308D}"/>
              </c:ext>
            </c:extLst>
          </c:dPt>
          <c:dPt>
            <c:idx val="83"/>
            <c:invertIfNegative val="0"/>
            <c:bubble3D val="0"/>
            <c:spPr>
              <a:solidFill>
                <a:srgbClr val="7C878E"/>
              </a:solidFill>
              <a:ln>
                <a:noFill/>
              </a:ln>
              <a:effectLst/>
            </c:spPr>
            <c:extLst>
              <c:ext xmlns:c16="http://schemas.microsoft.com/office/drawing/2014/chart" uri="{C3380CC4-5D6E-409C-BE32-E72D297353CC}">
                <c16:uniqueId val="{0000000D-03C6-4035-B048-06B9284F308D}"/>
              </c:ext>
            </c:extLst>
          </c:dPt>
          <c:dPt>
            <c:idx val="95"/>
            <c:invertIfNegative val="0"/>
            <c:bubble3D val="0"/>
            <c:spPr>
              <a:solidFill>
                <a:srgbClr val="7C878E"/>
              </a:solidFill>
              <a:ln>
                <a:noFill/>
              </a:ln>
              <a:effectLst/>
            </c:spPr>
            <c:extLst>
              <c:ext xmlns:c16="http://schemas.microsoft.com/office/drawing/2014/chart" uri="{C3380CC4-5D6E-409C-BE32-E72D297353CC}">
                <c16:uniqueId val="{0000000F-03C6-4035-B048-06B9284F308D}"/>
              </c:ext>
            </c:extLst>
          </c:dPt>
          <c:dPt>
            <c:idx val="107"/>
            <c:invertIfNegative val="0"/>
            <c:bubble3D val="0"/>
            <c:spPr>
              <a:solidFill>
                <a:srgbClr val="7C878E"/>
              </a:solidFill>
              <a:ln>
                <a:noFill/>
              </a:ln>
              <a:effectLst/>
            </c:spPr>
            <c:extLst>
              <c:ext xmlns:c16="http://schemas.microsoft.com/office/drawing/2014/chart" uri="{C3380CC4-5D6E-409C-BE32-E72D297353CC}">
                <c16:uniqueId val="{00000011-03C6-4035-B048-06B9284F308D}"/>
              </c:ext>
            </c:extLst>
          </c:dPt>
          <c:dPt>
            <c:idx val="119"/>
            <c:invertIfNegative val="0"/>
            <c:bubble3D val="0"/>
            <c:spPr>
              <a:solidFill>
                <a:srgbClr val="FBBB27"/>
              </a:solidFill>
              <a:ln>
                <a:noFill/>
              </a:ln>
              <a:effectLst/>
            </c:spPr>
            <c:extLst>
              <c:ext xmlns:c16="http://schemas.microsoft.com/office/drawing/2014/chart" uri="{C3380CC4-5D6E-409C-BE32-E72D297353CC}">
                <c16:uniqueId val="{00000013-03C6-4035-B048-06B9284F308D}"/>
              </c:ext>
            </c:extLst>
          </c:dPt>
          <c:cat>
            <c:multiLvlStrRef>
              <c:f>'F86'!$A$6:$B$125</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'F86'!$C$6:$C$125</c:f>
              <c:numCache>
                <c:formatCode>0.0</c:formatCode>
                <c:ptCount val="120"/>
                <c:pt idx="0">
                  <c:v>1.028536511197</c:v>
                </c:pt>
                <c:pt idx="1">
                  <c:v>2.7224128748730001</c:v>
                </c:pt>
                <c:pt idx="2">
                  <c:v>-4.0246762657420003</c:v>
                </c:pt>
                <c:pt idx="3">
                  <c:v>7.9404131484659999</c:v>
                </c:pt>
                <c:pt idx="4">
                  <c:v>0.94795596536600002</c:v>
                </c:pt>
                <c:pt idx="5">
                  <c:v>6.1528287342999997E-2</c:v>
                </c:pt>
                <c:pt idx="6">
                  <c:v>1.8397864961549999</c:v>
                </c:pt>
                <c:pt idx="7">
                  <c:v>5.0786328562119998</c:v>
                </c:pt>
                <c:pt idx="8">
                  <c:v>3.673794626666</c:v>
                </c:pt>
                <c:pt idx="9">
                  <c:v>8.0135256010060001</c:v>
                </c:pt>
                <c:pt idx="10">
                  <c:v>4.6293547860649999</c:v>
                </c:pt>
                <c:pt idx="11">
                  <c:v>5.131460693717</c:v>
                </c:pt>
                <c:pt idx="12">
                  <c:v>5.8807987494839997</c:v>
                </c:pt>
                <c:pt idx="13">
                  <c:v>3.4970096434819999</c:v>
                </c:pt>
                <c:pt idx="14">
                  <c:v>12.292692224148</c:v>
                </c:pt>
                <c:pt idx="15">
                  <c:v>6.8373109882860001</c:v>
                </c:pt>
                <c:pt idx="16">
                  <c:v>13.353300013665001</c:v>
                </c:pt>
                <c:pt idx="17">
                  <c:v>12.409618293735001</c:v>
                </c:pt>
                <c:pt idx="18">
                  <c:v>7.4083142664280004</c:v>
                </c:pt>
                <c:pt idx="19">
                  <c:v>4.5745139717859997</c:v>
                </c:pt>
                <c:pt idx="20">
                  <c:v>9.2811047057970004</c:v>
                </c:pt>
                <c:pt idx="21">
                  <c:v>6.3789544641699996</c:v>
                </c:pt>
                <c:pt idx="22">
                  <c:v>6.9465060539180001</c:v>
                </c:pt>
                <c:pt idx="23">
                  <c:v>10.880841157113</c:v>
                </c:pt>
                <c:pt idx="24">
                  <c:v>10.519736115317</c:v>
                </c:pt>
                <c:pt idx="25">
                  <c:v>6.8262448166730003</c:v>
                </c:pt>
                <c:pt idx="26">
                  <c:v>2.2921912876969999</c:v>
                </c:pt>
                <c:pt idx="27">
                  <c:v>2.2070886310820002</c:v>
                </c:pt>
                <c:pt idx="28">
                  <c:v>1.078912142019</c:v>
                </c:pt>
                <c:pt idx="29">
                  <c:v>4.4841227445329999</c:v>
                </c:pt>
                <c:pt idx="30">
                  <c:v>9.3545304981079997</c:v>
                </c:pt>
                <c:pt idx="31">
                  <c:v>8.4389278552209994</c:v>
                </c:pt>
                <c:pt idx="32">
                  <c:v>15.371210776813999</c:v>
                </c:pt>
                <c:pt idx="33">
                  <c:v>1.5674818043259999</c:v>
                </c:pt>
                <c:pt idx="34">
                  <c:v>2.5234574823020002</c:v>
                </c:pt>
                <c:pt idx="35">
                  <c:v>4.1394425159760004</c:v>
                </c:pt>
                <c:pt idx="36">
                  <c:v>3.0262720001069998</c:v>
                </c:pt>
                <c:pt idx="37">
                  <c:v>6.0900161900930003</c:v>
                </c:pt>
                <c:pt idx="38">
                  <c:v>3.4067139252669998</c:v>
                </c:pt>
                <c:pt idx="39">
                  <c:v>6.6936190633330002</c:v>
                </c:pt>
                <c:pt idx="40">
                  <c:v>2.5296044142370002</c:v>
                </c:pt>
                <c:pt idx="41">
                  <c:v>2.1389658825229998</c:v>
                </c:pt>
                <c:pt idx="42">
                  <c:v>-5.7910617536329996</c:v>
                </c:pt>
                <c:pt idx="43">
                  <c:v>-2.1300034505209999</c:v>
                </c:pt>
                <c:pt idx="44">
                  <c:v>-7.4897879516990002</c:v>
                </c:pt>
                <c:pt idx="45">
                  <c:v>-2.9510925358879998</c:v>
                </c:pt>
                <c:pt idx="46">
                  <c:v>1.1073287594750001</c:v>
                </c:pt>
                <c:pt idx="47">
                  <c:v>-1.8457562059929999</c:v>
                </c:pt>
                <c:pt idx="48">
                  <c:v>-0.80837598077299999</c:v>
                </c:pt>
                <c:pt idx="49">
                  <c:v>0.53461465153900001</c:v>
                </c:pt>
                <c:pt idx="50">
                  <c:v>7.3685260017849998</c:v>
                </c:pt>
                <c:pt idx="51">
                  <c:v>-4.9013812515000001</c:v>
                </c:pt>
                <c:pt idx="52">
                  <c:v>1.448673462678</c:v>
                </c:pt>
                <c:pt idx="53">
                  <c:v>3.6189606915830002</c:v>
                </c:pt>
                <c:pt idx="54">
                  <c:v>2.2123137515960001</c:v>
                </c:pt>
                <c:pt idx="55">
                  <c:v>2.9787120449079998</c:v>
                </c:pt>
                <c:pt idx="56">
                  <c:v>3.1238025396100002</c:v>
                </c:pt>
                <c:pt idx="57">
                  <c:v>1.121916470633</c:v>
                </c:pt>
                <c:pt idx="58">
                  <c:v>0.39248058133399999</c:v>
                </c:pt>
                <c:pt idx="59">
                  <c:v>4.4588168712689997</c:v>
                </c:pt>
                <c:pt idx="60">
                  <c:v>4.3573138755469998</c:v>
                </c:pt>
                <c:pt idx="61">
                  <c:v>1.248533973335</c:v>
                </c:pt>
                <c:pt idx="62">
                  <c:v>-2.9426580333849999</c:v>
                </c:pt>
                <c:pt idx="63">
                  <c:v>5.2008290276029996</c:v>
                </c:pt>
                <c:pt idx="64">
                  <c:v>0.49398610989000002</c:v>
                </c:pt>
                <c:pt idx="65">
                  <c:v>-2.5618431095859999</c:v>
                </c:pt>
                <c:pt idx="66">
                  <c:v>2.6342514951139999</c:v>
                </c:pt>
                <c:pt idx="67">
                  <c:v>2.2234434086479999</c:v>
                </c:pt>
                <c:pt idx="68">
                  <c:v>-2.7852860089439999</c:v>
                </c:pt>
                <c:pt idx="69">
                  <c:v>4.0915670318549999</c:v>
                </c:pt>
                <c:pt idx="70">
                  <c:v>-1.9479407490409999</c:v>
                </c:pt>
                <c:pt idx="71">
                  <c:v>-4.9338475239240003</c:v>
                </c:pt>
                <c:pt idx="72">
                  <c:v>-0.82951024701700005</c:v>
                </c:pt>
                <c:pt idx="73">
                  <c:v>2.4087100482410002</c:v>
                </c:pt>
                <c:pt idx="74">
                  <c:v>4.3393070906959998</c:v>
                </c:pt>
                <c:pt idx="75">
                  <c:v>2.2459923804150002</c:v>
                </c:pt>
                <c:pt idx="76">
                  <c:v>0.63983935239500001</c:v>
                </c:pt>
                <c:pt idx="77">
                  <c:v>-0.4819568964</c:v>
                </c:pt>
                <c:pt idx="78">
                  <c:v>0.30165395023899999</c:v>
                </c:pt>
                <c:pt idx="79">
                  <c:v>-0.74724354722899999</c:v>
                </c:pt>
                <c:pt idx="80">
                  <c:v>-1.2510810828650001</c:v>
                </c:pt>
                <c:pt idx="81">
                  <c:v>-3.3946045965890002</c:v>
                </c:pt>
                <c:pt idx="82">
                  <c:v>-9.0039008175999996E-2</c:v>
                </c:pt>
                <c:pt idx="83">
                  <c:v>-1.660347226938</c:v>
                </c:pt>
                <c:pt idx="84">
                  <c:v>0.29265066065899997</c:v>
                </c:pt>
                <c:pt idx="85">
                  <c:v>-3.2406301761290002</c:v>
                </c:pt>
                <c:pt idx="86">
                  <c:v>-6.1456340939349996</c:v>
                </c:pt>
                <c:pt idx="87">
                  <c:v>-27.834675166993001</c:v>
                </c:pt>
                <c:pt idx="88">
                  <c:v>-27.601243893629</c:v>
                </c:pt>
                <c:pt idx="89">
                  <c:v>-16.324690623639</c:v>
                </c:pt>
                <c:pt idx="90">
                  <c:v>-12.904078466506</c:v>
                </c:pt>
                <c:pt idx="91">
                  <c:v>-11.603617480147999</c:v>
                </c:pt>
                <c:pt idx="92">
                  <c:v>-5.0122905584659998</c:v>
                </c:pt>
                <c:pt idx="93">
                  <c:v>-5.1451986721990002</c:v>
                </c:pt>
                <c:pt idx="94">
                  <c:v>-1.9967962495760001</c:v>
                </c:pt>
                <c:pt idx="95">
                  <c:v>2.845778027698</c:v>
                </c:pt>
                <c:pt idx="96">
                  <c:v>-6.9645229726520004</c:v>
                </c:pt>
                <c:pt idx="97">
                  <c:v>-3.3860979407779999</c:v>
                </c:pt>
                <c:pt idx="98">
                  <c:v>-0.38733456997900001</c:v>
                </c:pt>
                <c:pt idx="99">
                  <c:v>27.563636442387001</c:v>
                </c:pt>
                <c:pt idx="100">
                  <c:v>27.127171963744001</c:v>
                </c:pt>
                <c:pt idx="101">
                  <c:v>10.136237673451999</c:v>
                </c:pt>
                <c:pt idx="102">
                  <c:v>10.428613398429</c:v>
                </c:pt>
                <c:pt idx="103">
                  <c:v>7.6648727961110001</c:v>
                </c:pt>
                <c:pt idx="104">
                  <c:v>0.36550448977</c:v>
                </c:pt>
                <c:pt idx="105">
                  <c:v>1.5312056500889999</c:v>
                </c:pt>
                <c:pt idx="106">
                  <c:v>1.6249139593369999</c:v>
                </c:pt>
                <c:pt idx="107">
                  <c:v>-0.109731110196</c:v>
                </c:pt>
                <c:pt idx="108">
                  <c:v>5.2633730047459997</c:v>
                </c:pt>
                <c:pt idx="109">
                  <c:v>6.2207768872529998</c:v>
                </c:pt>
                <c:pt idx="110">
                  <c:v>8.6218923182699996</c:v>
                </c:pt>
                <c:pt idx="111">
                  <c:v>9.6871652546359996</c:v>
                </c:pt>
                <c:pt idx="112">
                  <c:v>12.024375494348</c:v>
                </c:pt>
                <c:pt idx="113">
                  <c:v>11.722476545072</c:v>
                </c:pt>
                <c:pt idx="114">
                  <c:v>7.0301631866319996</c:v>
                </c:pt>
                <c:pt idx="115">
                  <c:v>6.3121887116710003</c:v>
                </c:pt>
                <c:pt idx="116">
                  <c:v>10.936317649169</c:v>
                </c:pt>
                <c:pt idx="117">
                  <c:v>6.4059823847340001</c:v>
                </c:pt>
                <c:pt idx="118">
                  <c:v>2.0947703170419998</c:v>
                </c:pt>
                <c:pt idx="119">
                  <c:v>7.6873349274849998</c:v>
                </c:pt>
              </c:numCache>
            </c:numRef>
          </c:val>
          <c:extLst>
            <c:ext xmlns:c16="http://schemas.microsoft.com/office/drawing/2014/chart" uri="{C3380CC4-5D6E-409C-BE32-E72D297353CC}">
              <c16:uniqueId val="{00000014-03C6-4035-B048-06B9284F308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'F86'!$D$5</c:f>
              <c:strCache>
                <c:ptCount val="1"/>
                <c:pt idx="0">
                  <c:v>Variación promedio</c:v>
                </c:pt>
              </c:strCache>
            </c:strRef>
          </c:tx>
          <c:spPr>
            <a:ln w="28575" cap="rnd">
              <a:solidFill>
                <a:srgbClr val="B69630"/>
              </a:solidFill>
              <a:round/>
            </a:ln>
            <a:effectLst/>
          </c:spPr>
          <c:marker>
            <c:symbol val="none"/>
          </c:marker>
          <c:cat>
            <c:multiLvlStrRef>
              <c:f>'F86'!$A$6:$B$125</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'F86'!$D$6:$D$125</c:f>
              <c:numCache>
                <c:formatCode>0.0</c:formatCode>
                <c:ptCount val="120"/>
                <c:pt idx="0">
                  <c:v>3.92661902100892</c:v>
                </c:pt>
                <c:pt idx="1">
                  <c:v>3.6952641229335002</c:v>
                </c:pt>
                <c:pt idx="2">
                  <c:v>2.6846846618535798</c:v>
                </c:pt>
                <c:pt idx="3">
                  <c:v>3.3065130087411698</c:v>
                </c:pt>
                <c:pt idx="4">
                  <c:v>2.8096858883448301</c:v>
                </c:pt>
                <c:pt idx="5">
                  <c:v>2.4367352566523302</c:v>
                </c:pt>
                <c:pt idx="6">
                  <c:v>1.8741591003929201</c:v>
                </c:pt>
                <c:pt idx="7">
                  <c:v>1.89662317312125</c:v>
                </c:pt>
                <c:pt idx="8">
                  <c:v>1.9973313171660001</c:v>
                </c:pt>
                <c:pt idx="9">
                  <c:v>2.4302039737580001</c:v>
                </c:pt>
                <c:pt idx="10">
                  <c:v>2.7817554304915002</c:v>
                </c:pt>
                <c:pt idx="11">
                  <c:v>3.0868937984436702</c:v>
                </c:pt>
                <c:pt idx="12">
                  <c:v>3.4912489849675801</c:v>
                </c:pt>
                <c:pt idx="13">
                  <c:v>3.5557987156849999</c:v>
                </c:pt>
                <c:pt idx="14">
                  <c:v>4.9155794231758296</c:v>
                </c:pt>
                <c:pt idx="15">
                  <c:v>4.8236542431608296</c:v>
                </c:pt>
                <c:pt idx="16">
                  <c:v>5.8574329138524197</c:v>
                </c:pt>
                <c:pt idx="17">
                  <c:v>6.8864404143850804</c:v>
                </c:pt>
                <c:pt idx="18">
                  <c:v>7.3504843952411703</c:v>
                </c:pt>
                <c:pt idx="19">
                  <c:v>7.30847448820567</c:v>
                </c:pt>
                <c:pt idx="20">
                  <c:v>7.7757503281332498</c:v>
                </c:pt>
                <c:pt idx="21">
                  <c:v>7.6395360667302503</c:v>
                </c:pt>
                <c:pt idx="22">
                  <c:v>7.8326320057179997</c:v>
                </c:pt>
                <c:pt idx="23">
                  <c:v>8.3117470443343304</c:v>
                </c:pt>
                <c:pt idx="24">
                  <c:v>8.6983251581537502</c:v>
                </c:pt>
                <c:pt idx="25">
                  <c:v>8.9757614225863307</c:v>
                </c:pt>
                <c:pt idx="26">
                  <c:v>8.1423863445487505</c:v>
                </c:pt>
                <c:pt idx="27">
                  <c:v>7.7565344814484201</c:v>
                </c:pt>
                <c:pt idx="28">
                  <c:v>6.7336688254779196</c:v>
                </c:pt>
                <c:pt idx="29">
                  <c:v>6.0732108630444204</c:v>
                </c:pt>
                <c:pt idx="30">
                  <c:v>6.2353955490177499</c:v>
                </c:pt>
                <c:pt idx="31">
                  <c:v>6.5574300393040001</c:v>
                </c:pt>
                <c:pt idx="32">
                  <c:v>7.0649388785554201</c:v>
                </c:pt>
                <c:pt idx="33">
                  <c:v>6.6639828235684204</c:v>
                </c:pt>
                <c:pt idx="34">
                  <c:v>6.2953954426004204</c:v>
                </c:pt>
                <c:pt idx="35">
                  <c:v>5.7336122225056698</c:v>
                </c:pt>
                <c:pt idx="36">
                  <c:v>5.1091568795714997</c:v>
                </c:pt>
                <c:pt idx="37">
                  <c:v>5.0478044940231701</c:v>
                </c:pt>
                <c:pt idx="38">
                  <c:v>5.1406813804873304</c:v>
                </c:pt>
                <c:pt idx="39">
                  <c:v>5.5145589165082498</c:v>
                </c:pt>
                <c:pt idx="40">
                  <c:v>5.6354499391930801</c:v>
                </c:pt>
                <c:pt idx="41">
                  <c:v>5.44002020069225</c:v>
                </c:pt>
                <c:pt idx="42">
                  <c:v>4.1778875130471702</c:v>
                </c:pt>
                <c:pt idx="43">
                  <c:v>3.2971432375686698</c:v>
                </c:pt>
                <c:pt idx="44">
                  <c:v>1.39206001019258</c:v>
                </c:pt>
                <c:pt idx="45">
                  <c:v>1.01551214850808</c:v>
                </c:pt>
                <c:pt idx="46">
                  <c:v>0.89750142160583302</c:v>
                </c:pt>
                <c:pt idx="47">
                  <c:v>0.39873486144175002</c:v>
                </c:pt>
                <c:pt idx="48">
                  <c:v>7.9180863035083399E-2</c:v>
                </c:pt>
                <c:pt idx="49">
                  <c:v>-0.38376926517775001</c:v>
                </c:pt>
                <c:pt idx="50">
                  <c:v>-5.3618258801249999E-2</c:v>
                </c:pt>
                <c:pt idx="51">
                  <c:v>-1.01986828503733</c:v>
                </c:pt>
                <c:pt idx="52">
                  <c:v>-1.10994586433392</c:v>
                </c:pt>
                <c:pt idx="53">
                  <c:v>-0.98661296357891703</c:v>
                </c:pt>
                <c:pt idx="54">
                  <c:v>-0.31966500480983301</c:v>
                </c:pt>
                <c:pt idx="55">
                  <c:v>0.106061286475917</c:v>
                </c:pt>
                <c:pt idx="56">
                  <c:v>0.99052716075166702</c:v>
                </c:pt>
                <c:pt idx="57">
                  <c:v>1.32994457796175</c:v>
                </c:pt>
                <c:pt idx="58">
                  <c:v>1.27037389645</c:v>
                </c:pt>
                <c:pt idx="59">
                  <c:v>1.7957549862218301</c:v>
                </c:pt>
                <c:pt idx="60">
                  <c:v>2.2262291409151702</c:v>
                </c:pt>
                <c:pt idx="61">
                  <c:v>2.2857224177314999</c:v>
                </c:pt>
                <c:pt idx="62">
                  <c:v>1.4264570814673301</c:v>
                </c:pt>
                <c:pt idx="63">
                  <c:v>2.2683079380592499</c:v>
                </c:pt>
                <c:pt idx="64">
                  <c:v>2.1887506586602501</c:v>
                </c:pt>
                <c:pt idx="65">
                  <c:v>1.6736836752294999</c:v>
                </c:pt>
                <c:pt idx="66">
                  <c:v>1.7088451538560001</c:v>
                </c:pt>
                <c:pt idx="67">
                  <c:v>1.6459061008343301</c:v>
                </c:pt>
                <c:pt idx="68">
                  <c:v>1.1534820551214999</c:v>
                </c:pt>
                <c:pt idx="69">
                  <c:v>1.4009529352233301</c:v>
                </c:pt>
                <c:pt idx="70">
                  <c:v>1.2059178243587501</c:v>
                </c:pt>
                <c:pt idx="71">
                  <c:v>0.423195791426</c:v>
                </c:pt>
                <c:pt idx="72">
                  <c:v>-9.0395521210000392E-3</c:v>
                </c:pt>
                <c:pt idx="73">
                  <c:v>8.7641787454500006E-2</c:v>
                </c:pt>
                <c:pt idx="74">
                  <c:v>0.69447221446124996</c:v>
                </c:pt>
                <c:pt idx="75">
                  <c:v>0.44823582719558303</c:v>
                </c:pt>
                <c:pt idx="76">
                  <c:v>0.46039026407099998</c:v>
                </c:pt>
                <c:pt idx="77">
                  <c:v>0.633714115169833</c:v>
                </c:pt>
                <c:pt idx="78">
                  <c:v>0.43933098643024998</c:v>
                </c:pt>
                <c:pt idx="79">
                  <c:v>0.191773740107167</c:v>
                </c:pt>
                <c:pt idx="80">
                  <c:v>0.31962415061374999</c:v>
                </c:pt>
                <c:pt idx="81">
                  <c:v>-0.30422348508991698</c:v>
                </c:pt>
                <c:pt idx="82">
                  <c:v>-0.149398340017833</c:v>
                </c:pt>
                <c:pt idx="83">
                  <c:v>0.12339335139766699</c:v>
                </c:pt>
                <c:pt idx="84">
                  <c:v>0.216906760370667</c:v>
                </c:pt>
                <c:pt idx="85">
                  <c:v>-0.25387159166016698</c:v>
                </c:pt>
                <c:pt idx="86">
                  <c:v>-1.12761669037942</c:v>
                </c:pt>
                <c:pt idx="87">
                  <c:v>-3.6343389859967501</c:v>
                </c:pt>
                <c:pt idx="88">
                  <c:v>-5.9877625898320801</c:v>
                </c:pt>
                <c:pt idx="89">
                  <c:v>-7.3079904004353304</c:v>
                </c:pt>
                <c:pt idx="90">
                  <c:v>-8.4084681018307492</c:v>
                </c:pt>
                <c:pt idx="91">
                  <c:v>-9.3131659295739997</c:v>
                </c:pt>
                <c:pt idx="92">
                  <c:v>-9.6266000525407502</c:v>
                </c:pt>
                <c:pt idx="93">
                  <c:v>-9.7724828921749207</c:v>
                </c:pt>
                <c:pt idx="94">
                  <c:v>-9.9313793289582506</c:v>
                </c:pt>
                <c:pt idx="95">
                  <c:v>-9.5558688910719205</c:v>
                </c:pt>
                <c:pt idx="96">
                  <c:v>-10.160633360514501</c:v>
                </c:pt>
                <c:pt idx="97">
                  <c:v>-10.1727556742352</c:v>
                </c:pt>
                <c:pt idx="98">
                  <c:v>-9.6928973805722496</c:v>
                </c:pt>
                <c:pt idx="99">
                  <c:v>-5.0763714131239199</c:v>
                </c:pt>
                <c:pt idx="100">
                  <c:v>-0.51567009167616695</c:v>
                </c:pt>
                <c:pt idx="101">
                  <c:v>1.6894072664147499</c:v>
                </c:pt>
                <c:pt idx="102">
                  <c:v>3.6337982551593302</c:v>
                </c:pt>
                <c:pt idx="103">
                  <c:v>5.23950577818092</c:v>
                </c:pt>
                <c:pt idx="104">
                  <c:v>5.6876553655339199</c:v>
                </c:pt>
                <c:pt idx="105">
                  <c:v>6.2440223923912503</c:v>
                </c:pt>
                <c:pt idx="106">
                  <c:v>6.5458315764673296</c:v>
                </c:pt>
                <c:pt idx="107">
                  <c:v>6.2995391483095</c:v>
                </c:pt>
                <c:pt idx="108">
                  <c:v>7.31853047975933</c:v>
                </c:pt>
                <c:pt idx="109">
                  <c:v>8.1191033820952505</c:v>
                </c:pt>
                <c:pt idx="110">
                  <c:v>8.8698722894493294</c:v>
                </c:pt>
                <c:pt idx="111">
                  <c:v>7.3801663571367504</c:v>
                </c:pt>
                <c:pt idx="112">
                  <c:v>6.1215999846870801</c:v>
                </c:pt>
                <c:pt idx="113">
                  <c:v>6.2537865573220799</c:v>
                </c:pt>
                <c:pt idx="114">
                  <c:v>5.9705823730056702</c:v>
                </c:pt>
                <c:pt idx="115">
                  <c:v>5.8578586993023301</c:v>
                </c:pt>
                <c:pt idx="116">
                  <c:v>6.73875979591892</c:v>
                </c:pt>
                <c:pt idx="117">
                  <c:v>7.1449911904726697</c:v>
                </c:pt>
                <c:pt idx="118">
                  <c:v>7.1841458869480803</c:v>
                </c:pt>
                <c:pt idx="119">
                  <c:v>7.8339013900881698</c:v>
                </c:pt>
              </c:numCache>
            </c:numRef>
          </c:val>
          <c:smooth val="0"/>
          <c:extLst>
            <c:ext xmlns:c16="http://schemas.microsoft.com/office/drawing/2014/chart" uri="{C3380CC4-5D6E-409C-BE32-E72D297353CC}">
              <c16:uniqueId val="{00000015-03C6-4035-B048-06B9284F308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D72-490A-850B-FD6812B9927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D72-490A-850B-FD6812B9927B}"/>
              </c:ext>
            </c:extLst>
          </c:dPt>
          <c:dPt>
            <c:idx val="2"/>
            <c:invertIfNegative val="0"/>
            <c:bubble3D val="0"/>
            <c:spPr>
              <a:solidFill>
                <a:srgbClr val="7C878E"/>
              </a:solidFill>
              <a:ln>
                <a:noFill/>
              </a:ln>
              <a:effectLst/>
            </c:spPr>
            <c:extLst>
              <c:ext xmlns:c16="http://schemas.microsoft.com/office/drawing/2014/chart" uri="{C3380CC4-5D6E-409C-BE32-E72D297353CC}">
                <c16:uniqueId val="{00000005-4D72-490A-850B-FD6812B9927B}"/>
              </c:ext>
            </c:extLst>
          </c:dPt>
          <c:dPt>
            <c:idx val="3"/>
            <c:invertIfNegative val="0"/>
            <c:bubble3D val="0"/>
            <c:spPr>
              <a:solidFill>
                <a:srgbClr val="7C878E"/>
              </a:solidFill>
              <a:ln>
                <a:noFill/>
              </a:ln>
              <a:effectLst/>
            </c:spPr>
            <c:extLst>
              <c:ext xmlns:c16="http://schemas.microsoft.com/office/drawing/2014/chart" uri="{C3380CC4-5D6E-409C-BE32-E72D297353CC}">
                <c16:uniqueId val="{00000007-4D72-490A-850B-FD6812B9927B}"/>
              </c:ext>
            </c:extLst>
          </c:dPt>
          <c:dPt>
            <c:idx val="4"/>
            <c:invertIfNegative val="0"/>
            <c:bubble3D val="0"/>
            <c:spPr>
              <a:solidFill>
                <a:srgbClr val="7C878E"/>
              </a:solidFill>
              <a:ln>
                <a:noFill/>
              </a:ln>
              <a:effectLst/>
            </c:spPr>
            <c:extLst>
              <c:ext xmlns:c16="http://schemas.microsoft.com/office/drawing/2014/chart" uri="{C3380CC4-5D6E-409C-BE32-E72D297353CC}">
                <c16:uniqueId val="{00000009-4D72-490A-850B-FD6812B9927B}"/>
              </c:ext>
            </c:extLst>
          </c:dPt>
          <c:dPt>
            <c:idx val="5"/>
            <c:invertIfNegative val="0"/>
            <c:bubble3D val="0"/>
            <c:spPr>
              <a:solidFill>
                <a:srgbClr val="7C878E"/>
              </a:solidFill>
              <a:ln>
                <a:noFill/>
              </a:ln>
              <a:effectLst/>
            </c:spPr>
            <c:extLst>
              <c:ext xmlns:c16="http://schemas.microsoft.com/office/drawing/2014/chart" uri="{C3380CC4-5D6E-409C-BE32-E72D297353CC}">
                <c16:uniqueId val="{0000000B-4D72-490A-850B-FD6812B9927B}"/>
              </c:ext>
            </c:extLst>
          </c:dPt>
          <c:dPt>
            <c:idx val="6"/>
            <c:invertIfNegative val="0"/>
            <c:bubble3D val="0"/>
            <c:spPr>
              <a:solidFill>
                <a:srgbClr val="7C878E"/>
              </a:solidFill>
              <a:ln>
                <a:noFill/>
              </a:ln>
              <a:effectLst/>
            </c:spPr>
            <c:extLst>
              <c:ext xmlns:c16="http://schemas.microsoft.com/office/drawing/2014/chart" uri="{C3380CC4-5D6E-409C-BE32-E72D297353CC}">
                <c16:uniqueId val="{0000000D-4D72-490A-850B-FD6812B9927B}"/>
              </c:ext>
            </c:extLst>
          </c:dPt>
          <c:dPt>
            <c:idx val="7"/>
            <c:invertIfNegative val="0"/>
            <c:bubble3D val="0"/>
            <c:spPr>
              <a:solidFill>
                <a:srgbClr val="7C878E"/>
              </a:solidFill>
              <a:ln>
                <a:noFill/>
              </a:ln>
              <a:effectLst/>
            </c:spPr>
            <c:extLst>
              <c:ext xmlns:c16="http://schemas.microsoft.com/office/drawing/2014/chart" uri="{C3380CC4-5D6E-409C-BE32-E72D297353CC}">
                <c16:uniqueId val="{0000000F-4D72-490A-850B-FD6812B9927B}"/>
              </c:ext>
            </c:extLst>
          </c:dPt>
          <c:dPt>
            <c:idx val="8"/>
            <c:invertIfNegative val="0"/>
            <c:bubble3D val="0"/>
            <c:spPr>
              <a:solidFill>
                <a:srgbClr val="7C878E"/>
              </a:solidFill>
              <a:ln>
                <a:noFill/>
              </a:ln>
              <a:effectLst/>
            </c:spPr>
            <c:extLst>
              <c:ext xmlns:c16="http://schemas.microsoft.com/office/drawing/2014/chart" uri="{C3380CC4-5D6E-409C-BE32-E72D297353CC}">
                <c16:uniqueId val="{00000011-4D72-490A-850B-FD6812B9927B}"/>
              </c:ext>
            </c:extLst>
          </c:dPt>
          <c:dPt>
            <c:idx val="9"/>
            <c:invertIfNegative val="0"/>
            <c:bubble3D val="0"/>
            <c:spPr>
              <a:solidFill>
                <a:srgbClr val="7C878E"/>
              </a:solidFill>
              <a:ln>
                <a:noFill/>
              </a:ln>
              <a:effectLst/>
            </c:spPr>
            <c:extLst>
              <c:ext xmlns:c16="http://schemas.microsoft.com/office/drawing/2014/chart" uri="{C3380CC4-5D6E-409C-BE32-E72D297353CC}">
                <c16:uniqueId val="{00000013-4D72-490A-850B-FD6812B9927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D72-490A-850B-FD6812B9927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D72-490A-850B-FD6812B9927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D72-490A-850B-FD6812B9927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D72-490A-850B-FD6812B9927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D72-490A-850B-FD6812B9927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D72-490A-850B-FD6812B9927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D72-490A-850B-FD6812B9927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D72-490A-850B-FD6812B9927B}"/>
              </c:ext>
            </c:extLst>
          </c:dPt>
          <c:dPt>
            <c:idx val="19"/>
            <c:invertIfNegative val="0"/>
            <c:bubble3D val="0"/>
            <c:spPr>
              <a:solidFill>
                <a:srgbClr val="95682B"/>
              </a:solidFill>
              <a:ln>
                <a:noFill/>
              </a:ln>
              <a:effectLst/>
            </c:spPr>
            <c:extLst>
              <c:ext xmlns:c16="http://schemas.microsoft.com/office/drawing/2014/chart" uri="{C3380CC4-5D6E-409C-BE32-E72D297353CC}">
                <c16:uniqueId val="{00000025-4D72-490A-850B-FD6812B9927B}"/>
              </c:ext>
            </c:extLst>
          </c:dPt>
          <c:dPt>
            <c:idx val="23"/>
            <c:invertIfNegative val="0"/>
            <c:bubble3D val="0"/>
            <c:spPr>
              <a:solidFill>
                <a:srgbClr val="FBBB27"/>
              </a:solidFill>
              <a:ln>
                <a:noFill/>
              </a:ln>
              <a:effectLst/>
            </c:spPr>
            <c:extLst>
              <c:ext xmlns:c16="http://schemas.microsoft.com/office/drawing/2014/chart" uri="{C3380CC4-5D6E-409C-BE32-E72D297353CC}">
                <c16:uniqueId val="{00000027-4D72-490A-850B-FD6812B9927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'F87'!$A$6:$A$38</c:f>
              <c:strCache>
                <c:ptCount val="33"/>
                <c:pt idx="0">
                  <c:v>Morelos</c:v>
                </c:pt>
                <c:pt idx="1">
                  <c:v>Colima</c:v>
                </c:pt>
                <c:pt idx="2">
                  <c:v>Veracruz</c:v>
                </c:pt>
                <c:pt idx="3">
                  <c:v>Tlaxcala</c:v>
                </c:pt>
                <c:pt idx="4">
                  <c:v>Durango</c:v>
                </c:pt>
                <c:pt idx="5">
                  <c:v>Zacatecas</c:v>
                </c:pt>
                <c:pt idx="6">
                  <c:v>Guerrero</c:v>
                </c:pt>
                <c:pt idx="7">
                  <c:v>Aguascalientes</c:v>
                </c:pt>
                <c:pt idx="8">
                  <c:v>Campeche</c:v>
                </c:pt>
                <c:pt idx="9">
                  <c:v>Sinaloa</c:v>
                </c:pt>
                <c:pt idx="10">
                  <c:v>Baja California</c:v>
                </c:pt>
                <c:pt idx="11">
                  <c:v>Tamaulipas</c:v>
                </c:pt>
                <c:pt idx="12">
                  <c:v>Querétaro</c:v>
                </c:pt>
                <c:pt idx="13">
                  <c:v>Yucatán</c:v>
                </c:pt>
                <c:pt idx="14">
                  <c:v>Estado de México</c:v>
                </c:pt>
                <c:pt idx="15">
                  <c:v>San Luis Potosí</c:v>
                </c:pt>
                <c:pt idx="16">
                  <c:v>Michoacán</c:v>
                </c:pt>
                <c:pt idx="17">
                  <c:v>Sonora</c:v>
                </c:pt>
                <c:pt idx="18">
                  <c:v>Nuevo León</c:v>
                </c:pt>
                <c:pt idx="19">
                  <c:v>Nacional</c:v>
                </c:pt>
                <c:pt idx="20">
                  <c:v>Chihuahua</c:v>
                </c:pt>
                <c:pt idx="21">
                  <c:v>Baja California Sur</c:v>
                </c:pt>
                <c:pt idx="22">
                  <c:v>Coahuila</c:v>
                </c:pt>
                <c:pt idx="23">
                  <c:v>Jalisco</c:v>
                </c:pt>
                <c:pt idx="24">
                  <c:v>Nayarit</c:v>
                </c:pt>
                <c:pt idx="25">
                  <c:v>Tabasco</c:v>
                </c:pt>
                <c:pt idx="26">
                  <c:v>Puebla</c:v>
                </c:pt>
                <c:pt idx="27">
                  <c:v>Guanajuato</c:v>
                </c:pt>
                <c:pt idx="28">
                  <c:v>Hidalgo</c:v>
                </c:pt>
                <c:pt idx="29">
                  <c:v>Ciudad de México</c:v>
                </c:pt>
                <c:pt idx="30">
                  <c:v>Chiapas</c:v>
                </c:pt>
                <c:pt idx="31">
                  <c:v>Quintana Roo</c:v>
                </c:pt>
                <c:pt idx="32">
                  <c:v>Oaxaca</c:v>
                </c:pt>
              </c:strCache>
            </c:strRef>
          </c:cat>
          <c:val>
            <c:numRef>
              <c:f>'F87'!$B$6:$B$38</c:f>
              <c:numCache>
                <c:formatCode>0.0</c:formatCode>
                <c:ptCount val="33"/>
                <c:pt idx="0">
                  <c:v>-28.660442347132001</c:v>
                </c:pt>
                <c:pt idx="1">
                  <c:v>-9.3700464608880001</c:v>
                </c:pt>
                <c:pt idx="2">
                  <c:v>-9.0327591005470005</c:v>
                </c:pt>
                <c:pt idx="3">
                  <c:v>-8.357434786212</c:v>
                </c:pt>
                <c:pt idx="4">
                  <c:v>-7.6955853986790004</c:v>
                </c:pt>
                <c:pt idx="5">
                  <c:v>-5.7253267453559999</c:v>
                </c:pt>
                <c:pt idx="6">
                  <c:v>-5.1636315241670001</c:v>
                </c:pt>
                <c:pt idx="7">
                  <c:v>-5.0194686247820002</c:v>
                </c:pt>
                <c:pt idx="8">
                  <c:v>-3.878234586034</c:v>
                </c:pt>
                <c:pt idx="9">
                  <c:v>-3.691933332229</c:v>
                </c:pt>
                <c:pt idx="10">
                  <c:v>-2.960259681233</c:v>
                </c:pt>
                <c:pt idx="11">
                  <c:v>-2.9372251015240001</c:v>
                </c:pt>
                <c:pt idx="12">
                  <c:v>-0.73261434752499999</c:v>
                </c:pt>
                <c:pt idx="13">
                  <c:v>-0.42368711462300002</c:v>
                </c:pt>
                <c:pt idx="14">
                  <c:v>0.140568624738</c:v>
                </c:pt>
                <c:pt idx="15">
                  <c:v>0.66641840306</c:v>
                </c:pt>
                <c:pt idx="16">
                  <c:v>0.94053765622600005</c:v>
                </c:pt>
                <c:pt idx="17">
                  <c:v>1.766742334128</c:v>
                </c:pt>
                <c:pt idx="18">
                  <c:v>2.5708170037459999</c:v>
                </c:pt>
                <c:pt idx="19">
                  <c:v>2.9841934960950001</c:v>
                </c:pt>
                <c:pt idx="20">
                  <c:v>3.5754399723530002</c:v>
                </c:pt>
                <c:pt idx="21">
                  <c:v>6.2823492212629999</c:v>
                </c:pt>
                <c:pt idx="22">
                  <c:v>6.4576331311780004</c:v>
                </c:pt>
                <c:pt idx="23">
                  <c:v>7.6873349274849998</c:v>
                </c:pt>
                <c:pt idx="24">
                  <c:v>7.7284587524930002</c:v>
                </c:pt>
                <c:pt idx="25">
                  <c:v>9.8453999485099999</c:v>
                </c:pt>
                <c:pt idx="26">
                  <c:v>9.9478761998520007</c:v>
                </c:pt>
                <c:pt idx="27">
                  <c:v>10.533532116092999</c:v>
                </c:pt>
                <c:pt idx="28">
                  <c:v>12.012015465763</c:v>
                </c:pt>
                <c:pt idx="29">
                  <c:v>12.550618697821999</c:v>
                </c:pt>
                <c:pt idx="30">
                  <c:v>13.112921086325001</c:v>
                </c:pt>
                <c:pt idx="31">
                  <c:v>28.409190309380001</c:v>
                </c:pt>
                <c:pt idx="32">
                  <c:v>55.398019748642</c:v>
                </c:pt>
              </c:numCache>
            </c:numRef>
          </c:val>
          <c:extLst>
            <c:ext xmlns:c16="http://schemas.microsoft.com/office/drawing/2014/chart" uri="{C3380CC4-5D6E-409C-BE32-E72D297353CC}">
              <c16:uniqueId val="{00000028-4D72-490A-850B-FD6812B9927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'F88'!$C$5</c:f>
              <c:strCache>
                <c:ptCount val="1"/>
                <c:pt idx="0">
                  <c:v>Serie desestacionalizada</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602F-4309-A9D4-66FB6CC9A837}"/>
              </c:ext>
            </c:extLst>
          </c:dPt>
          <c:dPt>
            <c:idx val="23"/>
            <c:invertIfNegative val="0"/>
            <c:bubble3D val="0"/>
            <c:spPr>
              <a:solidFill>
                <a:srgbClr val="7C878E"/>
              </a:solidFill>
              <a:ln>
                <a:noFill/>
              </a:ln>
              <a:effectLst/>
            </c:spPr>
            <c:extLst>
              <c:ext xmlns:c16="http://schemas.microsoft.com/office/drawing/2014/chart" uri="{C3380CC4-5D6E-409C-BE32-E72D297353CC}">
                <c16:uniqueId val="{00000003-602F-4309-A9D4-66FB6CC9A837}"/>
              </c:ext>
            </c:extLst>
          </c:dPt>
          <c:dPt>
            <c:idx val="35"/>
            <c:invertIfNegative val="0"/>
            <c:bubble3D val="0"/>
            <c:spPr>
              <a:solidFill>
                <a:srgbClr val="7C878E"/>
              </a:solidFill>
              <a:ln>
                <a:noFill/>
              </a:ln>
              <a:effectLst/>
            </c:spPr>
            <c:extLst>
              <c:ext xmlns:c16="http://schemas.microsoft.com/office/drawing/2014/chart" uri="{C3380CC4-5D6E-409C-BE32-E72D297353CC}">
                <c16:uniqueId val="{00000005-602F-4309-A9D4-66FB6CC9A837}"/>
              </c:ext>
            </c:extLst>
          </c:dPt>
          <c:dPt>
            <c:idx val="47"/>
            <c:invertIfNegative val="0"/>
            <c:bubble3D val="0"/>
            <c:spPr>
              <a:solidFill>
                <a:srgbClr val="7C878E"/>
              </a:solidFill>
              <a:ln>
                <a:noFill/>
              </a:ln>
              <a:effectLst/>
            </c:spPr>
            <c:extLst>
              <c:ext xmlns:c16="http://schemas.microsoft.com/office/drawing/2014/chart" uri="{C3380CC4-5D6E-409C-BE32-E72D297353CC}">
                <c16:uniqueId val="{00000007-602F-4309-A9D4-66FB6CC9A837}"/>
              </c:ext>
            </c:extLst>
          </c:dPt>
          <c:dPt>
            <c:idx val="59"/>
            <c:invertIfNegative val="0"/>
            <c:bubble3D val="0"/>
            <c:spPr>
              <a:solidFill>
                <a:srgbClr val="7C878E"/>
              </a:solidFill>
              <a:ln>
                <a:noFill/>
              </a:ln>
              <a:effectLst/>
            </c:spPr>
            <c:extLst>
              <c:ext xmlns:c16="http://schemas.microsoft.com/office/drawing/2014/chart" uri="{C3380CC4-5D6E-409C-BE32-E72D297353CC}">
                <c16:uniqueId val="{00000009-602F-4309-A9D4-66FB6CC9A837}"/>
              </c:ext>
            </c:extLst>
          </c:dPt>
          <c:dPt>
            <c:idx val="71"/>
            <c:invertIfNegative val="0"/>
            <c:bubble3D val="0"/>
            <c:spPr>
              <a:solidFill>
                <a:srgbClr val="7C878E"/>
              </a:solidFill>
              <a:ln>
                <a:noFill/>
              </a:ln>
              <a:effectLst/>
            </c:spPr>
            <c:extLst>
              <c:ext xmlns:c16="http://schemas.microsoft.com/office/drawing/2014/chart" uri="{C3380CC4-5D6E-409C-BE32-E72D297353CC}">
                <c16:uniqueId val="{0000000B-602F-4309-A9D4-66FB6CC9A837}"/>
              </c:ext>
            </c:extLst>
          </c:dPt>
          <c:dPt>
            <c:idx val="83"/>
            <c:invertIfNegative val="0"/>
            <c:bubble3D val="0"/>
            <c:spPr>
              <a:solidFill>
                <a:srgbClr val="7C878E"/>
              </a:solidFill>
              <a:ln>
                <a:noFill/>
              </a:ln>
              <a:effectLst/>
            </c:spPr>
            <c:extLst>
              <c:ext xmlns:c16="http://schemas.microsoft.com/office/drawing/2014/chart" uri="{C3380CC4-5D6E-409C-BE32-E72D297353CC}">
                <c16:uniqueId val="{0000000D-602F-4309-A9D4-66FB6CC9A837}"/>
              </c:ext>
            </c:extLst>
          </c:dPt>
          <c:dPt>
            <c:idx val="95"/>
            <c:invertIfNegative val="0"/>
            <c:bubble3D val="0"/>
            <c:spPr>
              <a:solidFill>
                <a:srgbClr val="7C878E"/>
              </a:solidFill>
              <a:ln>
                <a:noFill/>
              </a:ln>
              <a:effectLst/>
            </c:spPr>
            <c:extLst>
              <c:ext xmlns:c16="http://schemas.microsoft.com/office/drawing/2014/chart" uri="{C3380CC4-5D6E-409C-BE32-E72D297353CC}">
                <c16:uniqueId val="{0000000F-602F-4309-A9D4-66FB6CC9A837}"/>
              </c:ext>
            </c:extLst>
          </c:dPt>
          <c:dPt>
            <c:idx val="107"/>
            <c:invertIfNegative val="0"/>
            <c:bubble3D val="0"/>
            <c:spPr>
              <a:solidFill>
                <a:srgbClr val="7C878E"/>
              </a:solidFill>
              <a:ln>
                <a:noFill/>
              </a:ln>
              <a:effectLst/>
            </c:spPr>
            <c:extLst>
              <c:ext xmlns:c16="http://schemas.microsoft.com/office/drawing/2014/chart" uri="{C3380CC4-5D6E-409C-BE32-E72D297353CC}">
                <c16:uniqueId val="{00000011-602F-4309-A9D4-66FB6CC9A837}"/>
              </c:ext>
            </c:extLst>
          </c:dPt>
          <c:dPt>
            <c:idx val="119"/>
            <c:invertIfNegative val="0"/>
            <c:bubble3D val="0"/>
            <c:spPr>
              <a:solidFill>
                <a:srgbClr val="FBBB27"/>
              </a:solidFill>
              <a:ln>
                <a:noFill/>
              </a:ln>
              <a:effectLst/>
            </c:spPr>
            <c:extLst>
              <c:ext xmlns:c16="http://schemas.microsoft.com/office/drawing/2014/chart" uri="{C3380CC4-5D6E-409C-BE32-E72D297353CC}">
                <c16:uniqueId val="{00000013-602F-4309-A9D4-66FB6CC9A837}"/>
              </c:ext>
            </c:extLst>
          </c:dPt>
          <c:cat>
            <c:multiLvlStrRef>
              <c:f>'F88'!$A$6:$B$125</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'F88'!$C$6:$C$125</c:f>
              <c:numCache>
                <c:formatCode>0.0</c:formatCode>
                <c:ptCount val="120"/>
                <c:pt idx="0">
                  <c:v>94.812268602860996</c:v>
                </c:pt>
                <c:pt idx="1">
                  <c:v>99.371890241418996</c:v>
                </c:pt>
                <c:pt idx="2">
                  <c:v>97.429919150656005</c:v>
                </c:pt>
                <c:pt idx="3">
                  <c:v>98.068300731400001</c:v>
                </c:pt>
                <c:pt idx="4">
                  <c:v>97.004387253336006</c:v>
                </c:pt>
                <c:pt idx="5">
                  <c:v>98.295530831581999</c:v>
                </c:pt>
                <c:pt idx="6">
                  <c:v>100.14802816173901</c:v>
                </c:pt>
                <c:pt idx="7">
                  <c:v>102.688595795545</c:v>
                </c:pt>
                <c:pt idx="8">
                  <c:v>101.05977432572701</c:v>
                </c:pt>
                <c:pt idx="9">
                  <c:v>104.901638378729</c:v>
                </c:pt>
                <c:pt idx="10">
                  <c:v>102.379812131476</c:v>
                </c:pt>
                <c:pt idx="11">
                  <c:v>102.48927637414999</c:v>
                </c:pt>
                <c:pt idx="12">
                  <c:v>100.304891393777</c:v>
                </c:pt>
                <c:pt idx="13">
                  <c:v>102.85978167643</c:v>
                </c:pt>
                <c:pt idx="14">
                  <c:v>106.638135300352</c:v>
                </c:pt>
                <c:pt idx="15">
                  <c:v>108.296333652314</c:v>
                </c:pt>
                <c:pt idx="16">
                  <c:v>110.65397610060801</c:v>
                </c:pt>
                <c:pt idx="17">
                  <c:v>110.207045948154</c:v>
                </c:pt>
                <c:pt idx="18">
                  <c:v>107.72326140417699</c:v>
                </c:pt>
                <c:pt idx="19">
                  <c:v>107.893597408791</c:v>
                </c:pt>
                <c:pt idx="20">
                  <c:v>108.247078616499</c:v>
                </c:pt>
                <c:pt idx="21">
                  <c:v>111.81440859326899</c:v>
                </c:pt>
                <c:pt idx="22">
                  <c:v>112.008223366896</c:v>
                </c:pt>
                <c:pt idx="23">
                  <c:v>111.472494100918</c:v>
                </c:pt>
                <c:pt idx="24">
                  <c:v>111.77026872297201</c:v>
                </c:pt>
                <c:pt idx="25">
                  <c:v>109.794438228202</c:v>
                </c:pt>
                <c:pt idx="26">
                  <c:v>109.892047152846</c:v>
                </c:pt>
                <c:pt idx="27">
                  <c:v>110.332614168988</c:v>
                </c:pt>
                <c:pt idx="28">
                  <c:v>112.49457910746899</c:v>
                </c:pt>
                <c:pt idx="29">
                  <c:v>113.02034936245801</c:v>
                </c:pt>
                <c:pt idx="30">
                  <c:v>117.614902205885</c:v>
                </c:pt>
                <c:pt idx="31">
                  <c:v>117.77530606781301</c:v>
                </c:pt>
                <c:pt idx="32">
                  <c:v>123.392090195451</c:v>
                </c:pt>
                <c:pt idx="33">
                  <c:v>115.12645706461601</c:v>
                </c:pt>
                <c:pt idx="34">
                  <c:v>115.626625062152</c:v>
                </c:pt>
                <c:pt idx="35">
                  <c:v>116.44665314281301</c:v>
                </c:pt>
                <c:pt idx="36">
                  <c:v>115.884236749141</c:v>
                </c:pt>
                <c:pt idx="37">
                  <c:v>116.152378486128</c:v>
                </c:pt>
                <c:pt idx="38">
                  <c:v>113.66857620488</c:v>
                </c:pt>
                <c:pt idx="39">
                  <c:v>115.04611301011199</c:v>
                </c:pt>
                <c:pt idx="40">
                  <c:v>115.69089498085501</c:v>
                </c:pt>
                <c:pt idx="41">
                  <c:v>115.502855597356</c:v>
                </c:pt>
                <c:pt idx="42">
                  <c:v>112.542460186236</c:v>
                </c:pt>
                <c:pt idx="43">
                  <c:v>112.311389438918</c:v>
                </c:pt>
                <c:pt idx="44">
                  <c:v>114.916295961682</c:v>
                </c:pt>
                <c:pt idx="45">
                  <c:v>114.159019119433</c:v>
                </c:pt>
                <c:pt idx="46">
                  <c:v>114.96293844158301</c:v>
                </c:pt>
                <c:pt idx="47">
                  <c:v>115.16862177201899</c:v>
                </c:pt>
                <c:pt idx="48">
                  <c:v>114.997744420899</c:v>
                </c:pt>
                <c:pt idx="49">
                  <c:v>115.91631264289801</c:v>
                </c:pt>
                <c:pt idx="50">
                  <c:v>117.042939124871</c:v>
                </c:pt>
                <c:pt idx="51">
                  <c:v>114.968154929375</c:v>
                </c:pt>
                <c:pt idx="52">
                  <c:v>115.37982974489501</c:v>
                </c:pt>
                <c:pt idx="53">
                  <c:v>119.826585024539</c:v>
                </c:pt>
                <c:pt idx="54">
                  <c:v>115.932117875464</c:v>
                </c:pt>
                <c:pt idx="55">
                  <c:v>116.088719099797</c:v>
                </c:pt>
                <c:pt idx="56">
                  <c:v>118.184376627251</c:v>
                </c:pt>
                <c:pt idx="57">
                  <c:v>115.447509258727</c:v>
                </c:pt>
                <c:pt idx="58">
                  <c:v>117.148029894066</c:v>
                </c:pt>
                <c:pt idx="59">
                  <c:v>121.209389302571</c:v>
                </c:pt>
                <c:pt idx="60">
                  <c:v>117.757012280263</c:v>
                </c:pt>
                <c:pt idx="61">
                  <c:v>116.48036262277201</c:v>
                </c:pt>
                <c:pt idx="62">
                  <c:v>117.78473081860599</c:v>
                </c:pt>
                <c:pt idx="63">
                  <c:v>116.37334393400801</c:v>
                </c:pt>
                <c:pt idx="64">
                  <c:v>116.650016773711</c:v>
                </c:pt>
                <c:pt idx="65">
                  <c:v>116.72917319906099</c:v>
                </c:pt>
                <c:pt idx="66">
                  <c:v>118.20235755692801</c:v>
                </c:pt>
                <c:pt idx="67">
                  <c:v>118.43895639209001</c:v>
                </c:pt>
                <c:pt idx="68">
                  <c:v>117.39736515898301</c:v>
                </c:pt>
                <c:pt idx="69">
                  <c:v>118.541779201834</c:v>
                </c:pt>
                <c:pt idx="70">
                  <c:v>115.345199193244</c:v>
                </c:pt>
                <c:pt idx="71">
                  <c:v>116.05041477451</c:v>
                </c:pt>
                <c:pt idx="72">
                  <c:v>117.028510535824</c:v>
                </c:pt>
                <c:pt idx="73">
                  <c:v>118.66191024019599</c:v>
                </c:pt>
                <c:pt idx="74">
                  <c:v>119.01675208628301</c:v>
                </c:pt>
                <c:pt idx="75">
                  <c:v>120.69852446976</c:v>
                </c:pt>
                <c:pt idx="76">
                  <c:v>117.16689460882399</c:v>
                </c:pt>
                <c:pt idx="77">
                  <c:v>118.67316614469701</c:v>
                </c:pt>
                <c:pt idx="78">
                  <c:v>116.25337865273499</c:v>
                </c:pt>
                <c:pt idx="79">
                  <c:v>118.808237078293</c:v>
                </c:pt>
                <c:pt idx="80">
                  <c:v>116.584290150214</c:v>
                </c:pt>
                <c:pt idx="81">
                  <c:v>115.121934254157</c:v>
                </c:pt>
                <c:pt idx="82">
                  <c:v>115.082533398257</c:v>
                </c:pt>
                <c:pt idx="83">
                  <c:v>113.176190325466</c:v>
                </c:pt>
                <c:pt idx="84">
                  <c:v>117.130115297667</c:v>
                </c:pt>
                <c:pt idx="85">
                  <c:v>114.53944385136801</c:v>
                </c:pt>
                <c:pt idx="86">
                  <c:v>111.55007817161901</c:v>
                </c:pt>
                <c:pt idx="87">
                  <c:v>86.918914814353002</c:v>
                </c:pt>
                <c:pt idx="88">
                  <c:v>86.073101739278997</c:v>
                </c:pt>
                <c:pt idx="89">
                  <c:v>98.063350333003001</c:v>
                </c:pt>
                <c:pt idx="90">
                  <c:v>101.200790639785</c:v>
                </c:pt>
                <c:pt idx="91">
                  <c:v>106.82160909070799</c:v>
                </c:pt>
                <c:pt idx="92">
                  <c:v>108.623861456311</c:v>
                </c:pt>
                <c:pt idx="93">
                  <c:v>110.10706586864001</c:v>
                </c:pt>
                <c:pt idx="94">
                  <c:v>114.938059100385</c:v>
                </c:pt>
                <c:pt idx="95">
                  <c:v>114.259016274237</c:v>
                </c:pt>
                <c:pt idx="96">
                  <c:v>110.58414568459</c:v>
                </c:pt>
                <c:pt idx="97">
                  <c:v>110.268459741604</c:v>
                </c:pt>
                <c:pt idx="98">
                  <c:v>111.26824071089</c:v>
                </c:pt>
                <c:pt idx="99">
                  <c:v>108.55440754668599</c:v>
                </c:pt>
                <c:pt idx="100">
                  <c:v>109.89595274712001</c:v>
                </c:pt>
                <c:pt idx="101">
                  <c:v>107.45368479639301</c:v>
                </c:pt>
                <c:pt idx="102">
                  <c:v>112.47332262982501</c:v>
                </c:pt>
                <c:pt idx="103">
                  <c:v>114.852224592181</c:v>
                </c:pt>
                <c:pt idx="104">
                  <c:v>110.326329348729</c:v>
                </c:pt>
                <c:pt idx="105">
                  <c:v>112.697971110927</c:v>
                </c:pt>
                <c:pt idx="106">
                  <c:v>115.004236225272</c:v>
                </c:pt>
                <c:pt idx="107">
                  <c:v>113.40028846419099</c:v>
                </c:pt>
                <c:pt idx="108">
                  <c:v>117.29815205770799</c:v>
                </c:pt>
                <c:pt idx="109">
                  <c:v>117.00841534386601</c:v>
                </c:pt>
                <c:pt idx="110">
                  <c:v>118.85938040839299</c:v>
                </c:pt>
                <c:pt idx="111">
                  <c:v>121.083984783175</c:v>
                </c:pt>
                <c:pt idx="112">
                  <c:v>122.168757553989</c:v>
                </c:pt>
                <c:pt idx="113">
                  <c:v>121.333494642456</c:v>
                </c:pt>
                <c:pt idx="114">
                  <c:v>121.099256855129</c:v>
                </c:pt>
                <c:pt idx="115">
                  <c:v>120.197314648711</c:v>
                </c:pt>
                <c:pt idx="116">
                  <c:v>122.640604769852</c:v>
                </c:pt>
                <c:pt idx="117">
                  <c:v>120.826980360012</c:v>
                </c:pt>
                <c:pt idx="118">
                  <c:v>116.54004849570801</c:v>
                </c:pt>
                <c:pt idx="119">
                  <c:v>122.73505884586</c:v>
                </c:pt>
              </c:numCache>
            </c:numRef>
          </c:val>
          <c:extLst>
            <c:ext xmlns:c16="http://schemas.microsoft.com/office/drawing/2014/chart" uri="{C3380CC4-5D6E-409C-BE32-E72D297353CC}">
              <c16:uniqueId val="{00000014-602F-4309-A9D4-66FB6CC9A83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'F88'!$D$5</c:f>
              <c:strCache>
                <c:ptCount val="1"/>
                <c:pt idx="0">
                  <c:v>Tendencia-ciclo</c:v>
                </c:pt>
              </c:strCache>
            </c:strRef>
          </c:tx>
          <c:spPr>
            <a:ln w="28575" cap="rnd">
              <a:solidFill>
                <a:srgbClr val="B69630"/>
              </a:solidFill>
              <a:round/>
            </a:ln>
            <a:effectLst/>
          </c:spPr>
          <c:marker>
            <c:symbol val="none"/>
          </c:marker>
          <c:cat>
            <c:multiLvlStrRef>
              <c:f>'F88'!$A$6:$B$125</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'F88'!$D$6:$D$125</c:f>
              <c:numCache>
                <c:formatCode>0.0</c:formatCode>
                <c:ptCount val="120"/>
                <c:pt idx="0">
                  <c:v>98.030494592867001</c:v>
                </c:pt>
                <c:pt idx="1">
                  <c:v>97.942949400093994</c:v>
                </c:pt>
                <c:pt idx="2">
                  <c:v>97.827344061334003</c:v>
                </c:pt>
                <c:pt idx="3">
                  <c:v>97.864908919217001</c:v>
                </c:pt>
                <c:pt idx="4">
                  <c:v>98.229008342303999</c:v>
                </c:pt>
                <c:pt idx="5">
                  <c:v>98.985508230942003</c:v>
                </c:pt>
                <c:pt idx="6">
                  <c:v>99.989725403885004</c:v>
                </c:pt>
                <c:pt idx="7">
                  <c:v>101.045464183316</c:v>
                </c:pt>
                <c:pt idx="8">
                  <c:v>101.87198093822499</c:v>
                </c:pt>
                <c:pt idx="9">
                  <c:v>102.319787091141</c:v>
                </c:pt>
                <c:pt idx="10">
                  <c:v>102.531366104711</c:v>
                </c:pt>
                <c:pt idx="11">
                  <c:v>102.82516756944101</c:v>
                </c:pt>
                <c:pt idx="12">
                  <c:v>103.588554144021</c:v>
                </c:pt>
                <c:pt idx="13">
                  <c:v>104.878443390302</c:v>
                </c:pt>
                <c:pt idx="14">
                  <c:v>106.430929909931</c:v>
                </c:pt>
                <c:pt idx="15">
                  <c:v>107.78197004885099</c:v>
                </c:pt>
                <c:pt idx="16">
                  <c:v>108.667082820624</c:v>
                </c:pt>
                <c:pt idx="17">
                  <c:v>109.03519430590801</c:v>
                </c:pt>
                <c:pt idx="18">
                  <c:v>109.12425729573501</c:v>
                </c:pt>
                <c:pt idx="19">
                  <c:v>109.278068139341</c:v>
                </c:pt>
                <c:pt idx="20">
                  <c:v>109.707380978457</c:v>
                </c:pt>
                <c:pt idx="21">
                  <c:v>110.377321168424</c:v>
                </c:pt>
                <c:pt idx="22">
                  <c:v>110.963372683426</c:v>
                </c:pt>
                <c:pt idx="23">
                  <c:v>111.210035075759</c:v>
                </c:pt>
                <c:pt idx="24">
                  <c:v>110.988386769974</c:v>
                </c:pt>
                <c:pt idx="25">
                  <c:v>110.594810497982</c:v>
                </c:pt>
                <c:pt idx="26">
                  <c:v>110.549759278959</c:v>
                </c:pt>
                <c:pt idx="27">
                  <c:v>111.224413628131</c:v>
                </c:pt>
                <c:pt idx="28">
                  <c:v>112.583321540036</c:v>
                </c:pt>
                <c:pt idx="29">
                  <c:v>114.197358758212</c:v>
                </c:pt>
                <c:pt idx="30">
                  <c:v>115.62920199494</c:v>
                </c:pt>
                <c:pt idx="31">
                  <c:v>116.540474862086</c:v>
                </c:pt>
                <c:pt idx="32">
                  <c:v>116.868118125181</c:v>
                </c:pt>
                <c:pt idx="33">
                  <c:v>116.73743005215501</c:v>
                </c:pt>
                <c:pt idx="34">
                  <c:v>116.33572746434599</c:v>
                </c:pt>
                <c:pt idx="35">
                  <c:v>115.89121227604799</c:v>
                </c:pt>
                <c:pt idx="36">
                  <c:v>115.61274337887799</c:v>
                </c:pt>
                <c:pt idx="37">
                  <c:v>115.51881639302201</c:v>
                </c:pt>
                <c:pt idx="38">
                  <c:v>115.353392528406</c:v>
                </c:pt>
                <c:pt idx="39">
                  <c:v>115.038852126394</c:v>
                </c:pt>
                <c:pt idx="40">
                  <c:v>114.615991672319</c:v>
                </c:pt>
                <c:pt idx="41">
                  <c:v>114.21388191635801</c:v>
                </c:pt>
                <c:pt idx="42">
                  <c:v>113.92510434184901</c:v>
                </c:pt>
                <c:pt idx="43">
                  <c:v>113.79630165773099</c:v>
                </c:pt>
                <c:pt idx="44">
                  <c:v>113.856594645965</c:v>
                </c:pt>
                <c:pt idx="45">
                  <c:v>114.163347839629</c:v>
                </c:pt>
                <c:pt idx="46">
                  <c:v>114.68441169208199</c:v>
                </c:pt>
                <c:pt idx="47">
                  <c:v>115.197213288599</c:v>
                </c:pt>
                <c:pt idx="48">
                  <c:v>115.54256915015</c:v>
                </c:pt>
                <c:pt idx="49">
                  <c:v>115.70728195589101</c:v>
                </c:pt>
                <c:pt idx="50">
                  <c:v>115.75564502454201</c:v>
                </c:pt>
                <c:pt idx="51">
                  <c:v>115.791377751054</c:v>
                </c:pt>
                <c:pt idx="52">
                  <c:v>115.83453733569699</c:v>
                </c:pt>
                <c:pt idx="53">
                  <c:v>115.944535616705</c:v>
                </c:pt>
                <c:pt idx="54">
                  <c:v>116.130362501368</c:v>
                </c:pt>
                <c:pt idx="55">
                  <c:v>116.41760964383499</c:v>
                </c:pt>
                <c:pt idx="56">
                  <c:v>116.73360878517801</c:v>
                </c:pt>
                <c:pt idx="57">
                  <c:v>117.001877282807</c:v>
                </c:pt>
                <c:pt idx="58">
                  <c:v>117.17239913434599</c:v>
                </c:pt>
                <c:pt idx="59">
                  <c:v>117.26802166602501</c:v>
                </c:pt>
                <c:pt idx="60">
                  <c:v>117.24125889841</c:v>
                </c:pt>
                <c:pt idx="61">
                  <c:v>117.107848321383</c:v>
                </c:pt>
                <c:pt idx="62">
                  <c:v>116.985200358011</c:v>
                </c:pt>
                <c:pt idx="63">
                  <c:v>116.93279252070199</c:v>
                </c:pt>
                <c:pt idx="64">
                  <c:v>117.046871507457</c:v>
                </c:pt>
                <c:pt idx="65">
                  <c:v>117.34710109468401</c:v>
                </c:pt>
                <c:pt idx="66">
                  <c:v>117.631661061763</c:v>
                </c:pt>
                <c:pt idx="67">
                  <c:v>117.699534595839</c:v>
                </c:pt>
                <c:pt idx="68">
                  <c:v>117.504619748103</c:v>
                </c:pt>
                <c:pt idx="69">
                  <c:v>117.147441586775</c:v>
                </c:pt>
                <c:pt idx="70">
                  <c:v>116.90355313133099</c:v>
                </c:pt>
                <c:pt idx="71">
                  <c:v>116.988373269468</c:v>
                </c:pt>
                <c:pt idx="72">
                  <c:v>117.460520384235</c:v>
                </c:pt>
                <c:pt idx="73">
                  <c:v>118.09185576078499</c:v>
                </c:pt>
                <c:pt idx="74">
                  <c:v>118.616267594503</c:v>
                </c:pt>
                <c:pt idx="75">
                  <c:v>118.864507206391</c:v>
                </c:pt>
                <c:pt idx="76">
                  <c:v>118.75375496943199</c:v>
                </c:pt>
                <c:pt idx="77">
                  <c:v>118.33870896105999</c:v>
                </c:pt>
                <c:pt idx="78">
                  <c:v>117.763693083959</c:v>
                </c:pt>
                <c:pt idx="79">
                  <c:v>117.077825885455</c:v>
                </c:pt>
                <c:pt idx="80">
                  <c:v>116.38375566312</c:v>
                </c:pt>
                <c:pt idx="81">
                  <c:v>115.694332746656</c:v>
                </c:pt>
                <c:pt idx="82">
                  <c:v>115.008933184691</c:v>
                </c:pt>
                <c:pt idx="83">
                  <c:v>114.34121100406399</c:v>
                </c:pt>
                <c:pt idx="84">
                  <c:v>113.744775845891</c:v>
                </c:pt>
                <c:pt idx="85">
                  <c:v>113.156679656211</c:v>
                </c:pt>
                <c:pt idx="86">
                  <c:v>112.501897473314</c:v>
                </c:pt>
                <c:pt idx="87">
                  <c:v>111.640566697618</c:v>
                </c:pt>
                <c:pt idx="88">
                  <c:v>110.66024263632301</c:v>
                </c:pt>
                <c:pt idx="89">
                  <c:v>109.729686315712</c:v>
                </c:pt>
                <c:pt idx="90">
                  <c:v>109.13205919975201</c:v>
                </c:pt>
                <c:pt idx="91">
                  <c:v>109.060236091417</c:v>
                </c:pt>
                <c:pt idx="92">
                  <c:v>109.417098872382</c:v>
                </c:pt>
                <c:pt idx="93">
                  <c:v>110.06394225106099</c:v>
                </c:pt>
                <c:pt idx="94">
                  <c:v>110.75429358929399</c:v>
                </c:pt>
                <c:pt idx="95">
                  <c:v>111.17201304654699</c:v>
                </c:pt>
                <c:pt idx="96">
                  <c:v>111.13056213481801</c:v>
                </c:pt>
                <c:pt idx="97">
                  <c:v>110.719625822431</c:v>
                </c:pt>
                <c:pt idx="98">
                  <c:v>110.256796764287</c:v>
                </c:pt>
                <c:pt idx="99">
                  <c:v>110.037880835541</c:v>
                </c:pt>
                <c:pt idx="100">
                  <c:v>110.141008938897</c:v>
                </c:pt>
                <c:pt idx="101">
                  <c:v>110.564626706342</c:v>
                </c:pt>
                <c:pt idx="102">
                  <c:v>111.12796302672901</c:v>
                </c:pt>
                <c:pt idx="103">
                  <c:v>111.72401367647301</c:v>
                </c:pt>
                <c:pt idx="104">
                  <c:v>112.363174861978</c:v>
                </c:pt>
                <c:pt idx="105">
                  <c:v>113.03945296719201</c:v>
                </c:pt>
                <c:pt idx="106">
                  <c:v>113.82681789040301</c:v>
                </c:pt>
                <c:pt idx="107">
                  <c:v>114.90810679960499</c:v>
                </c:pt>
                <c:pt idx="108">
                  <c:v>116.280573400317</c:v>
                </c:pt>
                <c:pt idx="109">
                  <c:v>117.81842527503601</c:v>
                </c:pt>
                <c:pt idx="110">
                  <c:v>119.212444714258</c:v>
                </c:pt>
                <c:pt idx="111">
                  <c:v>120.322213950752</c:v>
                </c:pt>
                <c:pt idx="112">
                  <c:v>121.095073744261</c:v>
                </c:pt>
                <c:pt idx="113">
                  <c:v>121.449379123687</c:v>
                </c:pt>
                <c:pt idx="114">
                  <c:v>121.50193213142499</c:v>
                </c:pt>
                <c:pt idx="115">
                  <c:v>121.425799285127</c:v>
                </c:pt>
                <c:pt idx="116">
                  <c:v>121.307076596493</c:v>
                </c:pt>
                <c:pt idx="117">
                  <c:v>121.222283387503</c:v>
                </c:pt>
                <c:pt idx="118">
                  <c:v>121.135104837745</c:v>
                </c:pt>
                <c:pt idx="119">
                  <c:v>120.982506883197</c:v>
                </c:pt>
              </c:numCache>
            </c:numRef>
          </c:val>
          <c:smooth val="0"/>
          <c:extLst>
            <c:ext xmlns:c16="http://schemas.microsoft.com/office/drawing/2014/chart" uri="{C3380CC4-5D6E-409C-BE32-E72D297353CC}">
              <c16:uniqueId val="{00000015-602F-4309-A9D4-66FB6CC9A83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64C-481F-92B8-9E624C512C17}"/>
              </c:ext>
            </c:extLst>
          </c:dPt>
          <c:dPt>
            <c:idx val="1"/>
            <c:invertIfNegative val="0"/>
            <c:bubble3D val="0"/>
            <c:spPr>
              <a:solidFill>
                <a:srgbClr val="7C878E"/>
              </a:solidFill>
              <a:ln>
                <a:noFill/>
              </a:ln>
              <a:effectLst/>
            </c:spPr>
            <c:extLst>
              <c:ext xmlns:c16="http://schemas.microsoft.com/office/drawing/2014/chart" uri="{C3380CC4-5D6E-409C-BE32-E72D297353CC}">
                <c16:uniqueId val="{00000003-E64C-481F-92B8-9E624C512C17}"/>
              </c:ext>
            </c:extLst>
          </c:dPt>
          <c:dPt>
            <c:idx val="2"/>
            <c:invertIfNegative val="0"/>
            <c:bubble3D val="0"/>
            <c:spPr>
              <a:solidFill>
                <a:srgbClr val="7C878E"/>
              </a:solidFill>
              <a:ln>
                <a:noFill/>
              </a:ln>
              <a:effectLst/>
            </c:spPr>
            <c:extLst>
              <c:ext xmlns:c16="http://schemas.microsoft.com/office/drawing/2014/chart" uri="{C3380CC4-5D6E-409C-BE32-E72D297353CC}">
                <c16:uniqueId val="{00000005-E64C-481F-92B8-9E624C512C17}"/>
              </c:ext>
            </c:extLst>
          </c:dPt>
          <c:dPt>
            <c:idx val="3"/>
            <c:invertIfNegative val="0"/>
            <c:bubble3D val="0"/>
            <c:spPr>
              <a:solidFill>
                <a:srgbClr val="7C878E"/>
              </a:solidFill>
              <a:ln>
                <a:noFill/>
              </a:ln>
              <a:effectLst/>
            </c:spPr>
            <c:extLst>
              <c:ext xmlns:c16="http://schemas.microsoft.com/office/drawing/2014/chart" uri="{C3380CC4-5D6E-409C-BE32-E72D297353CC}">
                <c16:uniqueId val="{00000007-E64C-481F-92B8-9E624C512C17}"/>
              </c:ext>
            </c:extLst>
          </c:dPt>
          <c:dPt>
            <c:idx val="4"/>
            <c:invertIfNegative val="0"/>
            <c:bubble3D val="0"/>
            <c:spPr>
              <a:solidFill>
                <a:srgbClr val="7C878E"/>
              </a:solidFill>
              <a:ln>
                <a:noFill/>
              </a:ln>
              <a:effectLst/>
            </c:spPr>
            <c:extLst>
              <c:ext xmlns:c16="http://schemas.microsoft.com/office/drawing/2014/chart" uri="{C3380CC4-5D6E-409C-BE32-E72D297353CC}">
                <c16:uniqueId val="{00000009-E64C-481F-92B8-9E624C512C17}"/>
              </c:ext>
            </c:extLst>
          </c:dPt>
          <c:dPt>
            <c:idx val="5"/>
            <c:invertIfNegative val="0"/>
            <c:bubble3D val="0"/>
            <c:spPr>
              <a:solidFill>
                <a:srgbClr val="7C878E"/>
              </a:solidFill>
              <a:ln>
                <a:noFill/>
              </a:ln>
              <a:effectLst/>
            </c:spPr>
            <c:extLst>
              <c:ext xmlns:c16="http://schemas.microsoft.com/office/drawing/2014/chart" uri="{C3380CC4-5D6E-409C-BE32-E72D297353CC}">
                <c16:uniqueId val="{0000000B-E64C-481F-92B8-9E624C512C17}"/>
              </c:ext>
            </c:extLst>
          </c:dPt>
          <c:dPt>
            <c:idx val="6"/>
            <c:invertIfNegative val="0"/>
            <c:bubble3D val="0"/>
            <c:spPr>
              <a:solidFill>
                <a:srgbClr val="7C878E"/>
              </a:solidFill>
              <a:ln>
                <a:noFill/>
              </a:ln>
              <a:effectLst/>
            </c:spPr>
            <c:extLst>
              <c:ext xmlns:c16="http://schemas.microsoft.com/office/drawing/2014/chart" uri="{C3380CC4-5D6E-409C-BE32-E72D297353CC}">
                <c16:uniqueId val="{0000000D-E64C-481F-92B8-9E624C512C17}"/>
              </c:ext>
            </c:extLst>
          </c:dPt>
          <c:dPt>
            <c:idx val="7"/>
            <c:invertIfNegative val="0"/>
            <c:bubble3D val="0"/>
            <c:spPr>
              <a:solidFill>
                <a:srgbClr val="7C878E"/>
              </a:solidFill>
              <a:ln>
                <a:noFill/>
              </a:ln>
              <a:effectLst/>
            </c:spPr>
            <c:extLst>
              <c:ext xmlns:c16="http://schemas.microsoft.com/office/drawing/2014/chart" uri="{C3380CC4-5D6E-409C-BE32-E72D297353CC}">
                <c16:uniqueId val="{0000000F-E64C-481F-92B8-9E624C512C17}"/>
              </c:ext>
            </c:extLst>
          </c:dPt>
          <c:dPt>
            <c:idx val="8"/>
            <c:invertIfNegative val="0"/>
            <c:bubble3D val="0"/>
            <c:spPr>
              <a:solidFill>
                <a:srgbClr val="7C878E"/>
              </a:solidFill>
              <a:ln>
                <a:noFill/>
              </a:ln>
              <a:effectLst/>
            </c:spPr>
            <c:extLst>
              <c:ext xmlns:c16="http://schemas.microsoft.com/office/drawing/2014/chart" uri="{C3380CC4-5D6E-409C-BE32-E72D297353CC}">
                <c16:uniqueId val="{00000011-E64C-481F-92B8-9E624C512C17}"/>
              </c:ext>
            </c:extLst>
          </c:dPt>
          <c:dPt>
            <c:idx val="9"/>
            <c:invertIfNegative val="0"/>
            <c:bubble3D val="0"/>
            <c:spPr>
              <a:solidFill>
                <a:srgbClr val="7C878E"/>
              </a:solidFill>
              <a:ln>
                <a:noFill/>
              </a:ln>
              <a:effectLst/>
            </c:spPr>
            <c:extLst>
              <c:ext xmlns:c16="http://schemas.microsoft.com/office/drawing/2014/chart" uri="{C3380CC4-5D6E-409C-BE32-E72D297353CC}">
                <c16:uniqueId val="{00000013-E64C-481F-92B8-9E624C512C1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64C-481F-92B8-9E624C512C1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64C-481F-92B8-9E624C512C1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64C-481F-92B8-9E624C512C1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64C-481F-92B8-9E624C512C1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64C-481F-92B8-9E624C512C1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64C-481F-92B8-9E624C512C1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64C-481F-92B8-9E624C512C17}"/>
              </c:ext>
            </c:extLst>
          </c:dPt>
          <c:dPt>
            <c:idx val="17"/>
            <c:invertIfNegative val="0"/>
            <c:bubble3D val="0"/>
            <c:spPr>
              <a:solidFill>
                <a:srgbClr val="95682B"/>
              </a:solidFill>
              <a:ln>
                <a:noFill/>
              </a:ln>
              <a:effectLst/>
            </c:spPr>
            <c:extLst>
              <c:ext xmlns:c16="http://schemas.microsoft.com/office/drawing/2014/chart" uri="{C3380CC4-5D6E-409C-BE32-E72D297353CC}">
                <c16:uniqueId val="{00000023-E64C-481F-92B8-9E624C512C17}"/>
              </c:ext>
            </c:extLst>
          </c:dPt>
          <c:dPt>
            <c:idx val="23"/>
            <c:invertIfNegative val="0"/>
            <c:bubble3D val="0"/>
            <c:spPr>
              <a:solidFill>
                <a:srgbClr val="FBBB27"/>
              </a:solidFill>
              <a:ln>
                <a:noFill/>
              </a:ln>
              <a:effectLst/>
            </c:spPr>
            <c:extLst>
              <c:ext xmlns:c16="http://schemas.microsoft.com/office/drawing/2014/chart" uri="{C3380CC4-5D6E-409C-BE32-E72D297353CC}">
                <c16:uniqueId val="{00000025-E64C-481F-92B8-9E624C512C1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'F89'!$A$6:$A$38</c:f>
              <c:strCache>
                <c:ptCount val="33"/>
                <c:pt idx="0">
                  <c:v>Morelos</c:v>
                </c:pt>
                <c:pt idx="1">
                  <c:v>Colima</c:v>
                </c:pt>
                <c:pt idx="2">
                  <c:v>Veracruz</c:v>
                </c:pt>
                <c:pt idx="3">
                  <c:v>Tlaxcala</c:v>
                </c:pt>
                <c:pt idx="4">
                  <c:v>Durango</c:v>
                </c:pt>
                <c:pt idx="5">
                  <c:v>Guerrero</c:v>
                </c:pt>
                <c:pt idx="6">
                  <c:v>Aguascalientes</c:v>
                </c:pt>
                <c:pt idx="7">
                  <c:v>Zacatecas</c:v>
                </c:pt>
                <c:pt idx="8">
                  <c:v>Sinaloa</c:v>
                </c:pt>
                <c:pt idx="9">
                  <c:v>Campeche</c:v>
                </c:pt>
                <c:pt idx="10">
                  <c:v>Baja California</c:v>
                </c:pt>
                <c:pt idx="11">
                  <c:v>Tamaulipas</c:v>
                </c:pt>
                <c:pt idx="12">
                  <c:v>Querétaro</c:v>
                </c:pt>
                <c:pt idx="13">
                  <c:v>Yucatán</c:v>
                </c:pt>
                <c:pt idx="14">
                  <c:v>Michoacán</c:v>
                </c:pt>
                <c:pt idx="15">
                  <c:v>Estado de México</c:v>
                </c:pt>
                <c:pt idx="16">
                  <c:v>San Luis Potosí</c:v>
                </c:pt>
                <c:pt idx="17">
                  <c:v>Nacional</c:v>
                </c:pt>
                <c:pt idx="18">
                  <c:v>Sonora</c:v>
                </c:pt>
                <c:pt idx="19">
                  <c:v>Nuevo León</c:v>
                </c:pt>
                <c:pt idx="20">
                  <c:v>Chihuahua</c:v>
                </c:pt>
                <c:pt idx="21">
                  <c:v>Baja California Sur</c:v>
                </c:pt>
                <c:pt idx="22">
                  <c:v>Nayarit</c:v>
                </c:pt>
                <c:pt idx="23">
                  <c:v>Jalisco</c:v>
                </c:pt>
                <c:pt idx="24">
                  <c:v>Coahuila</c:v>
                </c:pt>
                <c:pt idx="25">
                  <c:v>Tabasco</c:v>
                </c:pt>
                <c:pt idx="26">
                  <c:v>Guanajuato</c:v>
                </c:pt>
                <c:pt idx="27">
                  <c:v>Puebla</c:v>
                </c:pt>
                <c:pt idx="28">
                  <c:v>Hidalgo</c:v>
                </c:pt>
                <c:pt idx="29">
                  <c:v>Ciudad de México</c:v>
                </c:pt>
                <c:pt idx="30">
                  <c:v>Chiapas</c:v>
                </c:pt>
                <c:pt idx="31">
                  <c:v>Quintana Roo</c:v>
                </c:pt>
                <c:pt idx="32">
                  <c:v>Oaxaca</c:v>
                </c:pt>
              </c:strCache>
            </c:strRef>
          </c:cat>
          <c:val>
            <c:numRef>
              <c:f>'F89'!$B$6:$B$38</c:f>
              <c:numCache>
                <c:formatCode>0.0</c:formatCode>
                <c:ptCount val="33"/>
                <c:pt idx="0">
                  <c:v>-25.455956470783999</c:v>
                </c:pt>
                <c:pt idx="1">
                  <c:v>-10.019482616189</c:v>
                </c:pt>
                <c:pt idx="2">
                  <c:v>-8.6295298095199993</c:v>
                </c:pt>
                <c:pt idx="3">
                  <c:v>-8.1754981657610006</c:v>
                </c:pt>
                <c:pt idx="4">
                  <c:v>-7.1624563270730004</c:v>
                </c:pt>
                <c:pt idx="5">
                  <c:v>-4.9679506820819999</c:v>
                </c:pt>
                <c:pt idx="6">
                  <c:v>-4.8296237127800001</c:v>
                </c:pt>
                <c:pt idx="7">
                  <c:v>-4.478926193295</c:v>
                </c:pt>
                <c:pt idx="8">
                  <c:v>-3.7631710210099998</c:v>
                </c:pt>
                <c:pt idx="9">
                  <c:v>-3.7578254065790002</c:v>
                </c:pt>
                <c:pt idx="10">
                  <c:v>-3.0141425468629999</c:v>
                </c:pt>
                <c:pt idx="11">
                  <c:v>-2.156837266263</c:v>
                </c:pt>
                <c:pt idx="12">
                  <c:v>-0.59574655098700002</c:v>
                </c:pt>
                <c:pt idx="13">
                  <c:v>-0.58430061972699998</c:v>
                </c:pt>
                <c:pt idx="14">
                  <c:v>0.94086921583100003</c:v>
                </c:pt>
                <c:pt idx="15">
                  <c:v>1.0608130721060001</c:v>
                </c:pt>
                <c:pt idx="16">
                  <c:v>1.407460060195</c:v>
                </c:pt>
                <c:pt idx="17">
                  <c:v>2.4296501372939998</c:v>
                </c:pt>
                <c:pt idx="18">
                  <c:v>2.6050593205319998</c:v>
                </c:pt>
                <c:pt idx="19">
                  <c:v>3.303457954362</c:v>
                </c:pt>
                <c:pt idx="20">
                  <c:v>4.334331539321</c:v>
                </c:pt>
                <c:pt idx="21">
                  <c:v>6.0500573342850004</c:v>
                </c:pt>
                <c:pt idx="22">
                  <c:v>7.5610577695280003</c:v>
                </c:pt>
                <c:pt idx="23">
                  <c:v>8.2316989736909996</c:v>
                </c:pt>
                <c:pt idx="24">
                  <c:v>8.3087144291480008</c:v>
                </c:pt>
                <c:pt idx="25">
                  <c:v>9.3404503931700003</c:v>
                </c:pt>
                <c:pt idx="26">
                  <c:v>11.296985258521</c:v>
                </c:pt>
                <c:pt idx="27">
                  <c:v>11.310697031953</c:v>
                </c:pt>
                <c:pt idx="28">
                  <c:v>12.921309382246999</c:v>
                </c:pt>
                <c:pt idx="29">
                  <c:v>13.178667472978001</c:v>
                </c:pt>
                <c:pt idx="30">
                  <c:v>15.380952989240001</c:v>
                </c:pt>
                <c:pt idx="31">
                  <c:v>28.409494556927999</c:v>
                </c:pt>
                <c:pt idx="32">
                  <c:v>55.329893359758003</c:v>
                </c:pt>
              </c:numCache>
            </c:numRef>
          </c:val>
          <c:extLst>
            <c:ext xmlns:c16="http://schemas.microsoft.com/office/drawing/2014/chart" uri="{C3380CC4-5D6E-409C-BE32-E72D297353CC}">
              <c16:uniqueId val="{00000026-E64C-481F-92B8-9E624C512C1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DF8-471D-B678-0CA9AE24658C}"/>
              </c:ext>
            </c:extLst>
          </c:dPt>
          <c:dPt>
            <c:idx val="1"/>
            <c:invertIfNegative val="0"/>
            <c:bubble3D val="0"/>
            <c:spPr>
              <a:solidFill>
                <a:srgbClr val="7C878E"/>
              </a:solidFill>
              <a:ln>
                <a:noFill/>
              </a:ln>
              <a:effectLst/>
            </c:spPr>
            <c:extLst>
              <c:ext xmlns:c16="http://schemas.microsoft.com/office/drawing/2014/chart" uri="{C3380CC4-5D6E-409C-BE32-E72D297353CC}">
                <c16:uniqueId val="{00000003-6DF8-471D-B678-0CA9AE24658C}"/>
              </c:ext>
            </c:extLst>
          </c:dPt>
          <c:dPt>
            <c:idx val="2"/>
            <c:invertIfNegative val="0"/>
            <c:bubble3D val="0"/>
            <c:spPr>
              <a:solidFill>
                <a:srgbClr val="7C878E"/>
              </a:solidFill>
              <a:ln>
                <a:noFill/>
              </a:ln>
              <a:effectLst/>
            </c:spPr>
            <c:extLst>
              <c:ext xmlns:c16="http://schemas.microsoft.com/office/drawing/2014/chart" uri="{C3380CC4-5D6E-409C-BE32-E72D297353CC}">
                <c16:uniqueId val="{00000005-6DF8-471D-B678-0CA9AE24658C}"/>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F8-471D-B678-0CA9AE24658C}"/>
              </c:ext>
            </c:extLst>
          </c:dPt>
          <c:dPt>
            <c:idx val="4"/>
            <c:invertIfNegative val="0"/>
            <c:bubble3D val="0"/>
            <c:spPr>
              <a:solidFill>
                <a:srgbClr val="7C878E"/>
              </a:solidFill>
              <a:ln>
                <a:noFill/>
              </a:ln>
              <a:effectLst/>
            </c:spPr>
            <c:extLst>
              <c:ext xmlns:c16="http://schemas.microsoft.com/office/drawing/2014/chart" uri="{C3380CC4-5D6E-409C-BE32-E72D297353CC}">
                <c16:uniqueId val="{00000009-6DF8-471D-B678-0CA9AE24658C}"/>
              </c:ext>
            </c:extLst>
          </c:dPt>
          <c:dPt>
            <c:idx val="5"/>
            <c:invertIfNegative val="0"/>
            <c:bubble3D val="0"/>
            <c:spPr>
              <a:solidFill>
                <a:srgbClr val="7C878E"/>
              </a:solidFill>
              <a:ln>
                <a:noFill/>
              </a:ln>
              <a:effectLst/>
            </c:spPr>
            <c:extLst>
              <c:ext xmlns:c16="http://schemas.microsoft.com/office/drawing/2014/chart" uri="{C3380CC4-5D6E-409C-BE32-E72D297353CC}">
                <c16:uniqueId val="{0000000B-6DF8-471D-B678-0CA9AE24658C}"/>
              </c:ext>
            </c:extLst>
          </c:dPt>
          <c:dPt>
            <c:idx val="6"/>
            <c:invertIfNegative val="0"/>
            <c:bubble3D val="0"/>
            <c:spPr>
              <a:solidFill>
                <a:srgbClr val="7C878E"/>
              </a:solidFill>
              <a:ln>
                <a:noFill/>
              </a:ln>
              <a:effectLst/>
            </c:spPr>
            <c:extLst>
              <c:ext xmlns:c16="http://schemas.microsoft.com/office/drawing/2014/chart" uri="{C3380CC4-5D6E-409C-BE32-E72D297353CC}">
                <c16:uniqueId val="{0000000D-6DF8-471D-B678-0CA9AE24658C}"/>
              </c:ext>
            </c:extLst>
          </c:dPt>
          <c:dPt>
            <c:idx val="7"/>
            <c:invertIfNegative val="0"/>
            <c:bubble3D val="0"/>
            <c:spPr>
              <a:solidFill>
                <a:srgbClr val="7C878E"/>
              </a:solidFill>
              <a:ln>
                <a:noFill/>
              </a:ln>
              <a:effectLst/>
            </c:spPr>
            <c:extLst>
              <c:ext xmlns:c16="http://schemas.microsoft.com/office/drawing/2014/chart" uri="{C3380CC4-5D6E-409C-BE32-E72D297353CC}">
                <c16:uniqueId val="{0000000F-6DF8-471D-B678-0CA9AE24658C}"/>
              </c:ext>
            </c:extLst>
          </c:dPt>
          <c:dPt>
            <c:idx val="8"/>
            <c:invertIfNegative val="0"/>
            <c:bubble3D val="0"/>
            <c:spPr>
              <a:solidFill>
                <a:srgbClr val="7C878E"/>
              </a:solidFill>
              <a:ln>
                <a:noFill/>
              </a:ln>
              <a:effectLst/>
            </c:spPr>
            <c:extLst>
              <c:ext xmlns:c16="http://schemas.microsoft.com/office/drawing/2014/chart" uri="{C3380CC4-5D6E-409C-BE32-E72D297353CC}">
                <c16:uniqueId val="{00000011-6DF8-471D-B678-0CA9AE24658C}"/>
              </c:ext>
            </c:extLst>
          </c:dPt>
          <c:dPt>
            <c:idx val="9"/>
            <c:invertIfNegative val="0"/>
            <c:bubble3D val="0"/>
            <c:spPr>
              <a:solidFill>
                <a:srgbClr val="7C878E"/>
              </a:solidFill>
              <a:ln>
                <a:noFill/>
              </a:ln>
              <a:effectLst/>
            </c:spPr>
            <c:extLst>
              <c:ext xmlns:c16="http://schemas.microsoft.com/office/drawing/2014/chart" uri="{C3380CC4-5D6E-409C-BE32-E72D297353CC}">
                <c16:uniqueId val="{00000013-6DF8-471D-B678-0CA9AE24658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DF8-471D-B678-0CA9AE24658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DF8-471D-B678-0CA9AE24658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DF8-471D-B678-0CA9AE24658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DF8-471D-B678-0CA9AE24658C}"/>
              </c:ext>
            </c:extLst>
          </c:dPt>
          <c:dPt>
            <c:idx val="14"/>
            <c:invertIfNegative val="0"/>
            <c:bubble3D val="0"/>
            <c:spPr>
              <a:solidFill>
                <a:srgbClr val="95682B"/>
              </a:solidFill>
              <a:ln>
                <a:noFill/>
              </a:ln>
              <a:effectLst/>
            </c:spPr>
            <c:extLst>
              <c:ext xmlns:c16="http://schemas.microsoft.com/office/drawing/2014/chart" uri="{C3380CC4-5D6E-409C-BE32-E72D297353CC}">
                <c16:uniqueId val="{0000001D-6DF8-471D-B678-0CA9AE24658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DF8-471D-B678-0CA9AE24658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DF8-471D-B678-0CA9AE24658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DF8-471D-B678-0CA9AE24658C}"/>
              </c:ext>
            </c:extLst>
          </c:dPt>
          <c:dPt>
            <c:idx val="28"/>
            <c:invertIfNegative val="0"/>
            <c:bubble3D val="0"/>
            <c:spPr>
              <a:solidFill>
                <a:srgbClr val="FBBB27"/>
              </a:solidFill>
              <a:ln>
                <a:noFill/>
              </a:ln>
              <a:effectLst/>
            </c:spPr>
            <c:extLst>
              <c:ext xmlns:c16="http://schemas.microsoft.com/office/drawing/2014/chart" uri="{C3380CC4-5D6E-409C-BE32-E72D297353CC}">
                <c16:uniqueId val="{00000025-6DF8-471D-B678-0CA9AE24658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'F90'!$A$6:$A$38</c:f>
              <c:strCache>
                <c:ptCount val="33"/>
                <c:pt idx="0">
                  <c:v>Quintana Roo</c:v>
                </c:pt>
                <c:pt idx="1">
                  <c:v>Tlaxcala</c:v>
                </c:pt>
                <c:pt idx="2">
                  <c:v>Sinaloa</c:v>
                </c:pt>
                <c:pt idx="3">
                  <c:v>Baja California Sur</c:v>
                </c:pt>
                <c:pt idx="4">
                  <c:v>Morelos</c:v>
                </c:pt>
                <c:pt idx="5">
                  <c:v>Veracruz</c:v>
                </c:pt>
                <c:pt idx="6">
                  <c:v>Hidalgo</c:v>
                </c:pt>
                <c:pt idx="7">
                  <c:v>Michoacán</c:v>
                </c:pt>
                <c:pt idx="8">
                  <c:v>Chihuahua</c:v>
                </c:pt>
                <c:pt idx="9">
                  <c:v>Sonora</c:v>
                </c:pt>
                <c:pt idx="10">
                  <c:v>Durango</c:v>
                </c:pt>
                <c:pt idx="11">
                  <c:v>Campeche</c:v>
                </c:pt>
                <c:pt idx="12">
                  <c:v>Baja California</c:v>
                </c:pt>
                <c:pt idx="13">
                  <c:v>Querétaro</c:v>
                </c:pt>
                <c:pt idx="14">
                  <c:v>Nacional</c:v>
                </c:pt>
                <c:pt idx="15">
                  <c:v>Puebla</c:v>
                </c:pt>
                <c:pt idx="16">
                  <c:v>San Luis Potosí</c:v>
                </c:pt>
                <c:pt idx="17">
                  <c:v>Tamaulipas</c:v>
                </c:pt>
                <c:pt idx="18">
                  <c:v>Yucatán</c:v>
                </c:pt>
                <c:pt idx="19">
                  <c:v>Tabasco</c:v>
                </c:pt>
                <c:pt idx="20">
                  <c:v>Chiapas</c:v>
                </c:pt>
                <c:pt idx="21">
                  <c:v>Nayarit</c:v>
                </c:pt>
                <c:pt idx="22">
                  <c:v>Nuevo León</c:v>
                </c:pt>
                <c:pt idx="23">
                  <c:v>Guerrero</c:v>
                </c:pt>
                <c:pt idx="24">
                  <c:v>Estado de México</c:v>
                </c:pt>
                <c:pt idx="25">
                  <c:v>Zacatecas</c:v>
                </c:pt>
                <c:pt idx="26">
                  <c:v>Aguascalientes</c:v>
                </c:pt>
                <c:pt idx="27">
                  <c:v>Guanajuato</c:v>
                </c:pt>
                <c:pt idx="28">
                  <c:v>Jalisco</c:v>
                </c:pt>
                <c:pt idx="29">
                  <c:v>Oaxaca</c:v>
                </c:pt>
                <c:pt idx="30">
                  <c:v>Coahuila</c:v>
                </c:pt>
                <c:pt idx="31">
                  <c:v>Colima</c:v>
                </c:pt>
                <c:pt idx="32">
                  <c:v>Ciudad de México</c:v>
                </c:pt>
              </c:strCache>
            </c:strRef>
          </c:cat>
          <c:val>
            <c:numRef>
              <c:f>'F90'!$B$6:$B$38</c:f>
              <c:numCache>
                <c:formatCode>0.0</c:formatCode>
                <c:ptCount val="33"/>
                <c:pt idx="0">
                  <c:v>-23.631200914604001</c:v>
                </c:pt>
                <c:pt idx="1">
                  <c:v>-7.2452265341570001</c:v>
                </c:pt>
                <c:pt idx="2">
                  <c:v>-4.7945104310769997</c:v>
                </c:pt>
                <c:pt idx="3">
                  <c:v>-4.5475733613560001</c:v>
                </c:pt>
                <c:pt idx="4">
                  <c:v>-4.2546863958039998</c:v>
                </c:pt>
                <c:pt idx="5">
                  <c:v>-3.6331926852529999</c:v>
                </c:pt>
                <c:pt idx="6">
                  <c:v>-1.9058400981050001</c:v>
                </c:pt>
                <c:pt idx="7">
                  <c:v>-1.7863736072800001</c:v>
                </c:pt>
                <c:pt idx="8">
                  <c:v>-1.3708772197270001</c:v>
                </c:pt>
                <c:pt idx="9">
                  <c:v>-1.311813372327</c:v>
                </c:pt>
                <c:pt idx="10">
                  <c:v>-1.1103133294680001</c:v>
                </c:pt>
                <c:pt idx="11">
                  <c:v>-0.48006202511099999</c:v>
                </c:pt>
                <c:pt idx="12">
                  <c:v>-0.12864498432900001</c:v>
                </c:pt>
                <c:pt idx="13">
                  <c:v>-9.0498293973999999E-2</c:v>
                </c:pt>
                <c:pt idx="14">
                  <c:v>-5.4819223899E-2</c:v>
                </c:pt>
                <c:pt idx="15">
                  <c:v>0.39761072804699998</c:v>
                </c:pt>
                <c:pt idx="16">
                  <c:v>0.40381927745099999</c:v>
                </c:pt>
                <c:pt idx="17">
                  <c:v>0.48710184077699997</c:v>
                </c:pt>
                <c:pt idx="18">
                  <c:v>0.69871699838599999</c:v>
                </c:pt>
                <c:pt idx="19">
                  <c:v>1.149757339742</c:v>
                </c:pt>
                <c:pt idx="20">
                  <c:v>1.2025820610710001</c:v>
                </c:pt>
                <c:pt idx="21">
                  <c:v>1.332474290622</c:v>
                </c:pt>
                <c:pt idx="22">
                  <c:v>1.764843906196</c:v>
                </c:pt>
                <c:pt idx="23">
                  <c:v>1.81706321877</c:v>
                </c:pt>
                <c:pt idx="24">
                  <c:v>2.0184652901510001</c:v>
                </c:pt>
                <c:pt idx="25">
                  <c:v>2.9265634321389999</c:v>
                </c:pt>
                <c:pt idx="26">
                  <c:v>3.5955535450660001</c:v>
                </c:pt>
                <c:pt idx="27">
                  <c:v>4.4850067003980003</c:v>
                </c:pt>
                <c:pt idx="28">
                  <c:v>5.315778078109</c:v>
                </c:pt>
                <c:pt idx="29">
                  <c:v>6.0896228610180003</c:v>
                </c:pt>
                <c:pt idx="30">
                  <c:v>6.8943877706209999</c:v>
                </c:pt>
                <c:pt idx="31">
                  <c:v>7.3511258825289998</c:v>
                </c:pt>
                <c:pt idx="32">
                  <c:v>7.652040362198</c:v>
                </c:pt>
              </c:numCache>
            </c:numRef>
          </c:val>
          <c:extLst>
            <c:ext xmlns:c16="http://schemas.microsoft.com/office/drawing/2014/chart" uri="{C3380CC4-5D6E-409C-BE32-E72D297353CC}">
              <c16:uniqueId val="{00000026-6DF8-471D-B678-0CA9AE24658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8D30-46A4-8A82-60F5C9AD197A}"/>
              </c:ext>
            </c:extLst>
          </c:dPt>
          <c:dPt>
            <c:idx val="2"/>
            <c:invertIfNegative val="0"/>
            <c:bubble3D val="0"/>
            <c:spPr>
              <a:solidFill>
                <a:srgbClr val="95682B"/>
              </a:solidFill>
              <a:ln>
                <a:noFill/>
              </a:ln>
              <a:effectLst/>
            </c:spPr>
            <c:extLst>
              <c:ext xmlns:c16="http://schemas.microsoft.com/office/drawing/2014/chart" uri="{C3380CC4-5D6E-409C-BE32-E72D297353CC}">
                <c16:uniqueId val="{00000003-8D30-46A4-8A82-60F5C9AD197A}"/>
              </c:ext>
            </c:extLst>
          </c:dPt>
          <c:dPt>
            <c:idx val="3"/>
            <c:invertIfNegative val="0"/>
            <c:bubble3D val="0"/>
            <c:spPr>
              <a:solidFill>
                <a:srgbClr val="BDCFD6"/>
              </a:solidFill>
              <a:ln>
                <a:noFill/>
              </a:ln>
              <a:effectLst/>
            </c:spPr>
            <c:extLst>
              <c:ext xmlns:c16="http://schemas.microsoft.com/office/drawing/2014/chart" uri="{C3380CC4-5D6E-409C-BE32-E72D297353CC}">
                <c16:uniqueId val="{00000005-8D30-46A4-8A82-60F5C9AD197A}"/>
              </c:ext>
            </c:extLst>
          </c:dPt>
          <c:dPt>
            <c:idx val="4"/>
            <c:invertIfNegative val="0"/>
            <c:bubble3D val="0"/>
            <c:spPr>
              <a:solidFill>
                <a:srgbClr val="004A98"/>
              </a:solidFill>
              <a:ln>
                <a:noFill/>
              </a:ln>
              <a:effectLst/>
            </c:spPr>
            <c:extLst>
              <c:ext xmlns:c16="http://schemas.microsoft.com/office/drawing/2014/chart" uri="{C3380CC4-5D6E-409C-BE32-E72D297353CC}">
                <c16:uniqueId val="{00000007-8D30-46A4-8A82-60F5C9AD197A}"/>
              </c:ext>
            </c:extLst>
          </c:dPt>
          <c:dPt>
            <c:idx val="6"/>
            <c:invertIfNegative val="0"/>
            <c:bubble3D val="0"/>
            <c:spPr>
              <a:solidFill>
                <a:srgbClr val="FBBB27"/>
              </a:solidFill>
              <a:ln>
                <a:noFill/>
              </a:ln>
              <a:effectLst/>
            </c:spPr>
            <c:extLst>
              <c:ext xmlns:c16="http://schemas.microsoft.com/office/drawing/2014/chart" uri="{C3380CC4-5D6E-409C-BE32-E72D297353CC}">
                <c16:uniqueId val="{00000009-8D30-46A4-8A82-60F5C9AD197A}"/>
              </c:ext>
            </c:extLst>
          </c:dPt>
          <c:dPt>
            <c:idx val="10"/>
            <c:invertIfNegative val="0"/>
            <c:bubble3D val="0"/>
            <c:spPr>
              <a:solidFill>
                <a:srgbClr val="FBBB27"/>
              </a:solidFill>
              <a:ln>
                <a:noFill/>
              </a:ln>
              <a:effectLst/>
            </c:spPr>
            <c:extLst>
              <c:ext xmlns:c16="http://schemas.microsoft.com/office/drawing/2014/chart" uri="{C3380CC4-5D6E-409C-BE32-E72D297353CC}">
                <c16:uniqueId val="{0000000B-8D30-46A4-8A82-60F5C9AD197A}"/>
              </c:ext>
            </c:extLst>
          </c:dPt>
          <c:dPt>
            <c:idx val="14"/>
            <c:invertIfNegative val="0"/>
            <c:bubble3D val="0"/>
            <c:spPr>
              <a:solidFill>
                <a:srgbClr val="FBBB27"/>
              </a:solidFill>
              <a:ln>
                <a:noFill/>
              </a:ln>
              <a:effectLst/>
            </c:spPr>
            <c:extLst>
              <c:ext xmlns:c16="http://schemas.microsoft.com/office/drawing/2014/chart" uri="{C3380CC4-5D6E-409C-BE32-E72D297353CC}">
                <c16:uniqueId val="{0000000D-8D30-46A4-8A82-60F5C9AD197A}"/>
              </c:ext>
            </c:extLst>
          </c:dPt>
          <c:dPt>
            <c:idx val="18"/>
            <c:invertIfNegative val="0"/>
            <c:bubble3D val="0"/>
            <c:spPr>
              <a:solidFill>
                <a:srgbClr val="FBBB27"/>
              </a:solidFill>
              <a:ln>
                <a:noFill/>
              </a:ln>
              <a:effectLst/>
            </c:spPr>
            <c:extLst>
              <c:ext xmlns:c16="http://schemas.microsoft.com/office/drawing/2014/chart" uri="{C3380CC4-5D6E-409C-BE32-E72D297353CC}">
                <c16:uniqueId val="{0000000F-8D30-46A4-8A82-60F5C9AD197A}"/>
              </c:ext>
            </c:extLst>
          </c:dPt>
          <c:dPt>
            <c:idx val="22"/>
            <c:invertIfNegative val="0"/>
            <c:bubble3D val="0"/>
            <c:spPr>
              <a:solidFill>
                <a:srgbClr val="FBBB27"/>
              </a:solidFill>
              <a:ln>
                <a:noFill/>
              </a:ln>
              <a:effectLst/>
            </c:spPr>
            <c:extLst>
              <c:ext xmlns:c16="http://schemas.microsoft.com/office/drawing/2014/chart" uri="{C3380CC4-5D6E-409C-BE32-E72D297353CC}">
                <c16:uniqueId val="{00000011-8D30-46A4-8A82-60F5C9AD197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'F91'!$A$6:$A$10</c:f>
              <c:strCache>
                <c:ptCount val="5"/>
                <c:pt idx="0">
                  <c:v>Actividades secundarias</c:v>
                </c:pt>
                <c:pt idx="1">
                  <c:v>Industria de la construcción</c:v>
                </c:pt>
                <c:pt idx="2">
                  <c:v>Industrias manufactureras</c:v>
                </c:pt>
                <c:pt idx="3">
                  <c:v>Minería</c:v>
                </c:pt>
                <c:pt idx="4">
                  <c:v>Servicios Públicos</c:v>
                </c:pt>
              </c:strCache>
            </c:strRef>
          </c:cat>
          <c:val>
            <c:numRef>
              <c:f>'F91'!$B$6:$B$10</c:f>
              <c:numCache>
                <c:formatCode>0.0</c:formatCode>
                <c:ptCount val="5"/>
                <c:pt idx="0">
                  <c:v>7.6873349274849998</c:v>
                </c:pt>
                <c:pt idx="1">
                  <c:v>-0.71331472770100002</c:v>
                </c:pt>
                <c:pt idx="2">
                  <c:v>10.698592573736001</c:v>
                </c:pt>
                <c:pt idx="3">
                  <c:v>3.166345998313</c:v>
                </c:pt>
                <c:pt idx="4">
                  <c:v>-2.042668871534</c:v>
                </c:pt>
              </c:numCache>
            </c:numRef>
          </c:val>
          <c:extLst>
            <c:ext xmlns:c16="http://schemas.microsoft.com/office/drawing/2014/chart" uri="{C3380CC4-5D6E-409C-BE32-E72D297353CC}">
              <c16:uniqueId val="{00000012-8D30-46A4-8A82-60F5C9AD197A}"/>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'F92'!$C$5</c:f>
              <c:strCache>
                <c:ptCount val="1"/>
                <c:pt idx="0">
                  <c:v>Variación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F202-4480-A53C-FC149BB3DF3D}"/>
              </c:ext>
            </c:extLst>
          </c:dPt>
          <c:dPt>
            <c:idx val="23"/>
            <c:invertIfNegative val="0"/>
            <c:bubble3D val="0"/>
            <c:spPr>
              <a:solidFill>
                <a:srgbClr val="7C878E"/>
              </a:solidFill>
              <a:ln>
                <a:noFill/>
              </a:ln>
              <a:effectLst/>
            </c:spPr>
            <c:extLst>
              <c:ext xmlns:c16="http://schemas.microsoft.com/office/drawing/2014/chart" uri="{C3380CC4-5D6E-409C-BE32-E72D297353CC}">
                <c16:uniqueId val="{00000003-F202-4480-A53C-FC149BB3DF3D}"/>
              </c:ext>
            </c:extLst>
          </c:dPt>
          <c:dPt>
            <c:idx val="35"/>
            <c:invertIfNegative val="0"/>
            <c:bubble3D val="0"/>
            <c:spPr>
              <a:solidFill>
                <a:srgbClr val="7C878E"/>
              </a:solidFill>
              <a:ln>
                <a:noFill/>
              </a:ln>
              <a:effectLst/>
            </c:spPr>
            <c:extLst>
              <c:ext xmlns:c16="http://schemas.microsoft.com/office/drawing/2014/chart" uri="{C3380CC4-5D6E-409C-BE32-E72D297353CC}">
                <c16:uniqueId val="{00000005-F202-4480-A53C-FC149BB3DF3D}"/>
              </c:ext>
            </c:extLst>
          </c:dPt>
          <c:dPt>
            <c:idx val="47"/>
            <c:invertIfNegative val="0"/>
            <c:bubble3D val="0"/>
            <c:spPr>
              <a:solidFill>
                <a:srgbClr val="7C878E"/>
              </a:solidFill>
              <a:ln>
                <a:noFill/>
              </a:ln>
              <a:effectLst/>
            </c:spPr>
            <c:extLst>
              <c:ext xmlns:c16="http://schemas.microsoft.com/office/drawing/2014/chart" uri="{C3380CC4-5D6E-409C-BE32-E72D297353CC}">
                <c16:uniqueId val="{00000007-F202-4480-A53C-FC149BB3DF3D}"/>
              </c:ext>
            </c:extLst>
          </c:dPt>
          <c:dPt>
            <c:idx val="59"/>
            <c:invertIfNegative val="0"/>
            <c:bubble3D val="0"/>
            <c:spPr>
              <a:solidFill>
                <a:srgbClr val="7C878E"/>
              </a:solidFill>
              <a:ln>
                <a:noFill/>
              </a:ln>
              <a:effectLst/>
            </c:spPr>
            <c:extLst>
              <c:ext xmlns:c16="http://schemas.microsoft.com/office/drawing/2014/chart" uri="{C3380CC4-5D6E-409C-BE32-E72D297353CC}">
                <c16:uniqueId val="{00000009-F202-4480-A53C-FC149BB3DF3D}"/>
              </c:ext>
            </c:extLst>
          </c:dPt>
          <c:dPt>
            <c:idx val="71"/>
            <c:invertIfNegative val="0"/>
            <c:bubble3D val="0"/>
            <c:spPr>
              <a:solidFill>
                <a:srgbClr val="7C878E"/>
              </a:solidFill>
              <a:ln>
                <a:noFill/>
              </a:ln>
              <a:effectLst/>
            </c:spPr>
            <c:extLst>
              <c:ext xmlns:c16="http://schemas.microsoft.com/office/drawing/2014/chart" uri="{C3380CC4-5D6E-409C-BE32-E72D297353CC}">
                <c16:uniqueId val="{0000000B-F202-4480-A53C-FC149BB3DF3D}"/>
              </c:ext>
            </c:extLst>
          </c:dPt>
          <c:dPt>
            <c:idx val="83"/>
            <c:invertIfNegative val="0"/>
            <c:bubble3D val="0"/>
            <c:spPr>
              <a:solidFill>
                <a:srgbClr val="7C878E"/>
              </a:solidFill>
              <a:ln>
                <a:noFill/>
              </a:ln>
              <a:effectLst/>
            </c:spPr>
            <c:extLst>
              <c:ext xmlns:c16="http://schemas.microsoft.com/office/drawing/2014/chart" uri="{C3380CC4-5D6E-409C-BE32-E72D297353CC}">
                <c16:uniqueId val="{0000000D-F202-4480-A53C-FC149BB3DF3D}"/>
              </c:ext>
            </c:extLst>
          </c:dPt>
          <c:dPt>
            <c:idx val="95"/>
            <c:invertIfNegative val="0"/>
            <c:bubble3D val="0"/>
            <c:spPr>
              <a:solidFill>
                <a:srgbClr val="7C878E"/>
              </a:solidFill>
              <a:ln>
                <a:noFill/>
              </a:ln>
              <a:effectLst/>
            </c:spPr>
            <c:extLst>
              <c:ext xmlns:c16="http://schemas.microsoft.com/office/drawing/2014/chart" uri="{C3380CC4-5D6E-409C-BE32-E72D297353CC}">
                <c16:uniqueId val="{0000000F-F202-4480-A53C-FC149BB3DF3D}"/>
              </c:ext>
            </c:extLst>
          </c:dPt>
          <c:dPt>
            <c:idx val="107"/>
            <c:invertIfNegative val="0"/>
            <c:bubble3D val="0"/>
            <c:spPr>
              <a:solidFill>
                <a:srgbClr val="7C878E"/>
              </a:solidFill>
              <a:ln>
                <a:noFill/>
              </a:ln>
              <a:effectLst/>
            </c:spPr>
            <c:extLst>
              <c:ext xmlns:c16="http://schemas.microsoft.com/office/drawing/2014/chart" uri="{C3380CC4-5D6E-409C-BE32-E72D297353CC}">
                <c16:uniqueId val="{00000011-F202-4480-A53C-FC149BB3DF3D}"/>
              </c:ext>
            </c:extLst>
          </c:dPt>
          <c:dPt>
            <c:idx val="119"/>
            <c:invertIfNegative val="0"/>
            <c:bubble3D val="0"/>
            <c:spPr>
              <a:solidFill>
                <a:srgbClr val="FBBB27"/>
              </a:solidFill>
              <a:ln>
                <a:noFill/>
              </a:ln>
              <a:effectLst/>
            </c:spPr>
            <c:extLst>
              <c:ext xmlns:c16="http://schemas.microsoft.com/office/drawing/2014/chart" uri="{C3380CC4-5D6E-409C-BE32-E72D297353CC}">
                <c16:uniqueId val="{00000013-F202-4480-A53C-FC149BB3DF3D}"/>
              </c:ext>
            </c:extLst>
          </c:dPt>
          <c:cat>
            <c:multiLvlStrRef>
              <c:f>'F92'!$A$6:$B$125</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'F92'!$C$6:$C$125</c:f>
              <c:numCache>
                <c:formatCode>0.0</c:formatCode>
                <c:ptCount val="120"/>
                <c:pt idx="0">
                  <c:v>-6.3030388102500003</c:v>
                </c:pt>
                <c:pt idx="1">
                  <c:v>10.537166309092999</c:v>
                </c:pt>
                <c:pt idx="2">
                  <c:v>0.33568804040900002</c:v>
                </c:pt>
                <c:pt idx="3">
                  <c:v>5.5321143209760004</c:v>
                </c:pt>
                <c:pt idx="4">
                  <c:v>4.2366484948650003</c:v>
                </c:pt>
                <c:pt idx="5">
                  <c:v>-0.237713817991</c:v>
                </c:pt>
                <c:pt idx="6">
                  <c:v>-11.130681708709</c:v>
                </c:pt>
                <c:pt idx="7">
                  <c:v>-4.2002370804730003</c:v>
                </c:pt>
                <c:pt idx="8">
                  <c:v>-7.4554859270609999</c:v>
                </c:pt>
                <c:pt idx="9">
                  <c:v>2.9719639952339998</c:v>
                </c:pt>
                <c:pt idx="10">
                  <c:v>-4.2087281755239996</c:v>
                </c:pt>
                <c:pt idx="11">
                  <c:v>0.23437665859000001</c:v>
                </c:pt>
                <c:pt idx="12">
                  <c:v>-10.169887268804001</c:v>
                </c:pt>
                <c:pt idx="13">
                  <c:v>-10.979377136831999</c:v>
                </c:pt>
                <c:pt idx="14">
                  <c:v>1.1803846758700001</c:v>
                </c:pt>
                <c:pt idx="15">
                  <c:v>-0.93329774827</c:v>
                </c:pt>
                <c:pt idx="16">
                  <c:v>1.277380309148</c:v>
                </c:pt>
                <c:pt idx="17">
                  <c:v>7.2421283930399998</c:v>
                </c:pt>
                <c:pt idx="18">
                  <c:v>-4.3924468359409996</c:v>
                </c:pt>
                <c:pt idx="19">
                  <c:v>-3.5340396832819998</c:v>
                </c:pt>
                <c:pt idx="20">
                  <c:v>-7.5066399642129999</c:v>
                </c:pt>
                <c:pt idx="21">
                  <c:v>-2.2528938782460002</c:v>
                </c:pt>
                <c:pt idx="22">
                  <c:v>-5.0349158142080004</c:v>
                </c:pt>
                <c:pt idx="23">
                  <c:v>-1.9455998156209999</c:v>
                </c:pt>
                <c:pt idx="24">
                  <c:v>3.110790724199</c:v>
                </c:pt>
                <c:pt idx="25">
                  <c:v>-8.6215333413300002</c:v>
                </c:pt>
                <c:pt idx="26">
                  <c:v>-8.6180923180170002</c:v>
                </c:pt>
                <c:pt idx="27">
                  <c:v>-1.6146865113969999</c:v>
                </c:pt>
                <c:pt idx="28">
                  <c:v>2.0070108488309999</c:v>
                </c:pt>
                <c:pt idx="29">
                  <c:v>7.7227434833849999</c:v>
                </c:pt>
                <c:pt idx="30">
                  <c:v>25.745566875714001</c:v>
                </c:pt>
                <c:pt idx="31">
                  <c:v>26.009693408415998</c:v>
                </c:pt>
                <c:pt idx="32">
                  <c:v>62.382067594139997</c:v>
                </c:pt>
                <c:pt idx="33">
                  <c:v>2.6541317186720002</c:v>
                </c:pt>
                <c:pt idx="34">
                  <c:v>7.7159649844780001</c:v>
                </c:pt>
                <c:pt idx="35">
                  <c:v>7.410099639207</c:v>
                </c:pt>
                <c:pt idx="36">
                  <c:v>20.916623189606</c:v>
                </c:pt>
                <c:pt idx="37">
                  <c:v>22.632525234309</c:v>
                </c:pt>
                <c:pt idx="38">
                  <c:v>14.626096158169</c:v>
                </c:pt>
                <c:pt idx="39">
                  <c:v>10.665984700434</c:v>
                </c:pt>
                <c:pt idx="40">
                  <c:v>6.1182193104240001</c:v>
                </c:pt>
                <c:pt idx="41">
                  <c:v>1.497022412937</c:v>
                </c:pt>
                <c:pt idx="42">
                  <c:v>-16.525902822862001</c:v>
                </c:pt>
                <c:pt idx="43">
                  <c:v>-13.802730871878</c:v>
                </c:pt>
                <c:pt idx="44">
                  <c:v>-21.933979242448999</c:v>
                </c:pt>
                <c:pt idx="45">
                  <c:v>2.840365310468</c:v>
                </c:pt>
                <c:pt idx="46">
                  <c:v>14.439603581218</c:v>
                </c:pt>
                <c:pt idx="47">
                  <c:v>2.1740779912920001</c:v>
                </c:pt>
                <c:pt idx="48">
                  <c:v>4.3017152267479997</c:v>
                </c:pt>
                <c:pt idx="49">
                  <c:v>5.26899374036</c:v>
                </c:pt>
                <c:pt idx="50">
                  <c:v>9.2988112586810008</c:v>
                </c:pt>
                <c:pt idx="51">
                  <c:v>-7.4557712764230004</c:v>
                </c:pt>
                <c:pt idx="52">
                  <c:v>-5.8107170292969998</c:v>
                </c:pt>
                <c:pt idx="53">
                  <c:v>-0.99310176623799995</c:v>
                </c:pt>
                <c:pt idx="54">
                  <c:v>4.8289770010849997</c:v>
                </c:pt>
                <c:pt idx="55">
                  <c:v>4.429831217117</c:v>
                </c:pt>
                <c:pt idx="56">
                  <c:v>11.176776922366001</c:v>
                </c:pt>
                <c:pt idx="57">
                  <c:v>1.323905841043</c:v>
                </c:pt>
                <c:pt idx="58">
                  <c:v>-1.720407799033</c:v>
                </c:pt>
                <c:pt idx="59">
                  <c:v>11.144133101014001</c:v>
                </c:pt>
                <c:pt idx="60">
                  <c:v>1.2113419710619999</c:v>
                </c:pt>
                <c:pt idx="61">
                  <c:v>-5.2290522854779997</c:v>
                </c:pt>
                <c:pt idx="62">
                  <c:v>-7.9461423712070003</c:v>
                </c:pt>
                <c:pt idx="63">
                  <c:v>-2.992866654747</c:v>
                </c:pt>
                <c:pt idx="64">
                  <c:v>-4.6635322790620002</c:v>
                </c:pt>
                <c:pt idx="65">
                  <c:v>-15.634308001834</c:v>
                </c:pt>
                <c:pt idx="66">
                  <c:v>1.058209501196</c:v>
                </c:pt>
                <c:pt idx="67">
                  <c:v>-2.6429174142680001</c:v>
                </c:pt>
                <c:pt idx="68">
                  <c:v>-14.410181970209001</c:v>
                </c:pt>
                <c:pt idx="69">
                  <c:v>1.7555614032769999</c:v>
                </c:pt>
                <c:pt idx="70">
                  <c:v>-10.991603041265</c:v>
                </c:pt>
                <c:pt idx="71">
                  <c:v>0.96727719596299999</c:v>
                </c:pt>
                <c:pt idx="72">
                  <c:v>9.758145470414</c:v>
                </c:pt>
                <c:pt idx="73">
                  <c:v>10.883598871862</c:v>
                </c:pt>
                <c:pt idx="74">
                  <c:v>2.1781025468999999</c:v>
                </c:pt>
                <c:pt idx="75">
                  <c:v>3.5665780580550002</c:v>
                </c:pt>
                <c:pt idx="76">
                  <c:v>-11.669951095943</c:v>
                </c:pt>
                <c:pt idx="77">
                  <c:v>-3.9800981695209998</c:v>
                </c:pt>
                <c:pt idx="78">
                  <c:v>-7.2465116730129999</c:v>
                </c:pt>
                <c:pt idx="79">
                  <c:v>-6.3472062572389998</c:v>
                </c:pt>
                <c:pt idx="80">
                  <c:v>-14.066716788627</c:v>
                </c:pt>
                <c:pt idx="81">
                  <c:v>-16.351220399260999</c:v>
                </c:pt>
                <c:pt idx="82">
                  <c:v>-8.5105036247230004</c:v>
                </c:pt>
                <c:pt idx="83">
                  <c:v>-19.754815372543</c:v>
                </c:pt>
                <c:pt idx="84">
                  <c:v>-15.50578483138</c:v>
                </c:pt>
                <c:pt idx="85">
                  <c:v>-14.862726162129</c:v>
                </c:pt>
                <c:pt idx="86">
                  <c:v>-2.890845618643</c:v>
                </c:pt>
                <c:pt idx="87">
                  <c:v>-44.809709610017002</c:v>
                </c:pt>
                <c:pt idx="88">
                  <c:v>-30.118374441090999</c:v>
                </c:pt>
                <c:pt idx="89">
                  <c:v>-14.333894990739999</c:v>
                </c:pt>
                <c:pt idx="90">
                  <c:v>-22.476179661545</c:v>
                </c:pt>
                <c:pt idx="91">
                  <c:v>-6.3629153471700004</c:v>
                </c:pt>
                <c:pt idx="92">
                  <c:v>-9.1114072269299999</c:v>
                </c:pt>
                <c:pt idx="93">
                  <c:v>4.3071440233090001</c:v>
                </c:pt>
                <c:pt idx="94">
                  <c:v>15.624420395834999</c:v>
                </c:pt>
                <c:pt idx="95">
                  <c:v>6.7329599625530001</c:v>
                </c:pt>
                <c:pt idx="96">
                  <c:v>3.241450695553</c:v>
                </c:pt>
                <c:pt idx="97">
                  <c:v>3.0879680439300001</c:v>
                </c:pt>
                <c:pt idx="98">
                  <c:v>-3.697815825463</c:v>
                </c:pt>
                <c:pt idx="99">
                  <c:v>63.138235329144997</c:v>
                </c:pt>
                <c:pt idx="100">
                  <c:v>47.839646180922998</c:v>
                </c:pt>
                <c:pt idx="101">
                  <c:v>0.54362949179599995</c:v>
                </c:pt>
                <c:pt idx="102">
                  <c:v>22.053996792058999</c:v>
                </c:pt>
                <c:pt idx="103">
                  <c:v>10.808655065436</c:v>
                </c:pt>
                <c:pt idx="104">
                  <c:v>18.075236068093002</c:v>
                </c:pt>
                <c:pt idx="105">
                  <c:v>1.064413821454</c:v>
                </c:pt>
                <c:pt idx="106">
                  <c:v>-7.3639302452609998</c:v>
                </c:pt>
                <c:pt idx="107">
                  <c:v>-6.4339850287139999</c:v>
                </c:pt>
                <c:pt idx="108">
                  <c:v>-9.4859457727170007</c:v>
                </c:pt>
                <c:pt idx="109">
                  <c:v>-9.8213686816419994</c:v>
                </c:pt>
                <c:pt idx="110">
                  <c:v>-3.6424343717759999</c:v>
                </c:pt>
                <c:pt idx="111">
                  <c:v>-0.93605900202100001</c:v>
                </c:pt>
                <c:pt idx="112">
                  <c:v>-3.5288914928250001</c:v>
                </c:pt>
                <c:pt idx="113">
                  <c:v>10.143044488247</c:v>
                </c:pt>
                <c:pt idx="114">
                  <c:v>-2.0814218077870001</c:v>
                </c:pt>
                <c:pt idx="115">
                  <c:v>-7.3684898266459999</c:v>
                </c:pt>
                <c:pt idx="116">
                  <c:v>-3.6713437020609998</c:v>
                </c:pt>
                <c:pt idx="117">
                  <c:v>-4.3693665252939997</c:v>
                </c:pt>
                <c:pt idx="118">
                  <c:v>-5.9550450665980001</c:v>
                </c:pt>
                <c:pt idx="119">
                  <c:v>-0.71331472770100002</c:v>
                </c:pt>
              </c:numCache>
            </c:numRef>
          </c:val>
          <c:extLst>
            <c:ext xmlns:c16="http://schemas.microsoft.com/office/drawing/2014/chart" uri="{C3380CC4-5D6E-409C-BE32-E72D297353CC}">
              <c16:uniqueId val="{00000014-F202-4480-A53C-FC149BB3DF3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'F92'!$D$5</c:f>
              <c:strCache>
                <c:ptCount val="1"/>
                <c:pt idx="0">
                  <c:v>Variación promedio</c:v>
                </c:pt>
              </c:strCache>
            </c:strRef>
          </c:tx>
          <c:spPr>
            <a:ln w="28575" cap="rnd">
              <a:solidFill>
                <a:srgbClr val="B69630"/>
              </a:solidFill>
              <a:round/>
            </a:ln>
            <a:effectLst/>
          </c:spPr>
          <c:marker>
            <c:symbol val="none"/>
          </c:marker>
          <c:cat>
            <c:multiLvlStrRef>
              <c:f>'F92'!$A$6:$B$125</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'F92'!$D$6:$D$125</c:f>
              <c:numCache>
                <c:formatCode>0.0</c:formatCode>
                <c:ptCount val="120"/>
                <c:pt idx="0">
                  <c:v>1.2790675617770799</c:v>
                </c:pt>
                <c:pt idx="1">
                  <c:v>1.8882142780886699</c:v>
                </c:pt>
                <c:pt idx="2">
                  <c:v>0.97256918009266702</c:v>
                </c:pt>
                <c:pt idx="3">
                  <c:v>1.77800103433458</c:v>
                </c:pt>
                <c:pt idx="4">
                  <c:v>1.78399059076808</c:v>
                </c:pt>
                <c:pt idx="5">
                  <c:v>1.922651429806</c:v>
                </c:pt>
                <c:pt idx="6">
                  <c:v>0.253374708835583</c:v>
                </c:pt>
                <c:pt idx="7">
                  <c:v>-0.78093929499750003</c:v>
                </c:pt>
                <c:pt idx="8">
                  <c:v>-2.05029867219708</c:v>
                </c:pt>
                <c:pt idx="9">
                  <c:v>-1.4453209666882501</c:v>
                </c:pt>
                <c:pt idx="10">
                  <c:v>-1.2131446871298299</c:v>
                </c:pt>
                <c:pt idx="11">
                  <c:v>-0.80732730840341704</c:v>
                </c:pt>
                <c:pt idx="12">
                  <c:v>-1.12956467994958</c:v>
                </c:pt>
                <c:pt idx="13">
                  <c:v>-2.9226099671100001</c:v>
                </c:pt>
                <c:pt idx="14">
                  <c:v>-2.8522185808215799</c:v>
                </c:pt>
                <c:pt idx="15">
                  <c:v>-3.3910029199254201</c:v>
                </c:pt>
                <c:pt idx="16">
                  <c:v>-3.6376086020685001</c:v>
                </c:pt>
                <c:pt idx="17">
                  <c:v>-3.0142884178159202</c:v>
                </c:pt>
                <c:pt idx="18">
                  <c:v>-2.4527688450852501</c:v>
                </c:pt>
                <c:pt idx="19">
                  <c:v>-2.3972523953193301</c:v>
                </c:pt>
                <c:pt idx="20">
                  <c:v>-2.4015152317486699</c:v>
                </c:pt>
                <c:pt idx="21">
                  <c:v>-2.8369200545386701</c:v>
                </c:pt>
                <c:pt idx="22">
                  <c:v>-2.905769024429</c:v>
                </c:pt>
                <c:pt idx="23">
                  <c:v>-3.0874337306132502</c:v>
                </c:pt>
                <c:pt idx="24">
                  <c:v>-1.9807105645296701</c:v>
                </c:pt>
                <c:pt idx="25">
                  <c:v>-1.78422358157117</c:v>
                </c:pt>
                <c:pt idx="26">
                  <c:v>-2.6007633310617502</c:v>
                </c:pt>
                <c:pt idx="27">
                  <c:v>-2.657545727989</c:v>
                </c:pt>
                <c:pt idx="28">
                  <c:v>-2.5967431830154202</c:v>
                </c:pt>
                <c:pt idx="29">
                  <c:v>-2.5566919254866698</c:v>
                </c:pt>
                <c:pt idx="30">
                  <c:v>-4.519078284875E-2</c:v>
                </c:pt>
                <c:pt idx="31">
                  <c:v>2.4167869747927502</c:v>
                </c:pt>
                <c:pt idx="32">
                  <c:v>8.2408459379888299</c:v>
                </c:pt>
                <c:pt idx="33">
                  <c:v>8.6497647377319993</c:v>
                </c:pt>
                <c:pt idx="34">
                  <c:v>9.7123381376225009</c:v>
                </c:pt>
                <c:pt idx="35">
                  <c:v>10.4919797588582</c:v>
                </c:pt>
                <c:pt idx="36">
                  <c:v>11.9757991309754</c:v>
                </c:pt>
                <c:pt idx="37">
                  <c:v>14.580304012278701</c:v>
                </c:pt>
                <c:pt idx="38">
                  <c:v>16.517319718627501</c:v>
                </c:pt>
                <c:pt idx="39">
                  <c:v>17.540708986280102</c:v>
                </c:pt>
                <c:pt idx="40">
                  <c:v>17.883309691412801</c:v>
                </c:pt>
                <c:pt idx="41">
                  <c:v>17.364499602208799</c:v>
                </c:pt>
                <c:pt idx="42">
                  <c:v>13.8418771273275</c:v>
                </c:pt>
                <c:pt idx="43">
                  <c:v>10.5241751039697</c:v>
                </c:pt>
                <c:pt idx="44">
                  <c:v>3.4978378675872501</c:v>
                </c:pt>
                <c:pt idx="45">
                  <c:v>3.5133573335702502</c:v>
                </c:pt>
                <c:pt idx="46">
                  <c:v>4.0736605499652496</c:v>
                </c:pt>
                <c:pt idx="47">
                  <c:v>3.637325412639</c:v>
                </c:pt>
                <c:pt idx="48">
                  <c:v>2.2527497490675001</c:v>
                </c:pt>
                <c:pt idx="49">
                  <c:v>0.80578879123841696</c:v>
                </c:pt>
                <c:pt idx="50">
                  <c:v>0.36184838294775001</c:v>
                </c:pt>
                <c:pt idx="51">
                  <c:v>-1.148297948457</c:v>
                </c:pt>
                <c:pt idx="52">
                  <c:v>-2.14237597676708</c:v>
                </c:pt>
                <c:pt idx="53">
                  <c:v>-2.3498863250316702</c:v>
                </c:pt>
                <c:pt idx="54">
                  <c:v>-0.57031300636941695</c:v>
                </c:pt>
                <c:pt idx="55">
                  <c:v>0.94906716771349997</c:v>
                </c:pt>
                <c:pt idx="56">
                  <c:v>3.7082968481147498</c:v>
                </c:pt>
                <c:pt idx="57">
                  <c:v>3.5819252256626699</c:v>
                </c:pt>
                <c:pt idx="58">
                  <c:v>2.2352576106417499</c:v>
                </c:pt>
                <c:pt idx="59">
                  <c:v>2.9827622031185799</c:v>
                </c:pt>
                <c:pt idx="60">
                  <c:v>2.7252310984780799</c:v>
                </c:pt>
                <c:pt idx="61">
                  <c:v>1.8503939296582499</c:v>
                </c:pt>
                <c:pt idx="62">
                  <c:v>0.41331446050091702</c:v>
                </c:pt>
                <c:pt idx="63">
                  <c:v>0.78522317897391702</c:v>
                </c:pt>
                <c:pt idx="64">
                  <c:v>0.88082190816016703</c:v>
                </c:pt>
                <c:pt idx="65">
                  <c:v>-0.339278611472833</c:v>
                </c:pt>
                <c:pt idx="66">
                  <c:v>-0.65350923646358305</c:v>
                </c:pt>
                <c:pt idx="67">
                  <c:v>-1.2429049557456699</c:v>
                </c:pt>
                <c:pt idx="68">
                  <c:v>-3.3751515301269199</c:v>
                </c:pt>
                <c:pt idx="69">
                  <c:v>-3.3391802332740799</c:v>
                </c:pt>
                <c:pt idx="70">
                  <c:v>-4.1117798367934197</c:v>
                </c:pt>
                <c:pt idx="71">
                  <c:v>-4.9598511622143304</c:v>
                </c:pt>
                <c:pt idx="72">
                  <c:v>-4.2476175372683302</c:v>
                </c:pt>
                <c:pt idx="73">
                  <c:v>-2.90489660749</c:v>
                </c:pt>
                <c:pt idx="74">
                  <c:v>-2.0612095309810798</c:v>
                </c:pt>
                <c:pt idx="75">
                  <c:v>-1.51458913824758</c:v>
                </c:pt>
                <c:pt idx="76">
                  <c:v>-2.0984573729876699</c:v>
                </c:pt>
                <c:pt idx="77">
                  <c:v>-1.1272732202949201</c:v>
                </c:pt>
                <c:pt idx="78">
                  <c:v>-1.8193333181456699</c:v>
                </c:pt>
                <c:pt idx="79">
                  <c:v>-2.1280240550599201</c:v>
                </c:pt>
                <c:pt idx="80">
                  <c:v>-2.0994019565947499</c:v>
                </c:pt>
                <c:pt idx="81">
                  <c:v>-3.6083004401395802</c:v>
                </c:pt>
                <c:pt idx="82">
                  <c:v>-3.4015421554277498</c:v>
                </c:pt>
                <c:pt idx="83">
                  <c:v>-5.1283832028032501</c:v>
                </c:pt>
                <c:pt idx="84">
                  <c:v>-7.2337107279527499</c:v>
                </c:pt>
                <c:pt idx="85">
                  <c:v>-9.3792378141186692</c:v>
                </c:pt>
                <c:pt idx="86">
                  <c:v>-9.8016501612472506</c:v>
                </c:pt>
                <c:pt idx="87">
                  <c:v>-13.8330074669199</c:v>
                </c:pt>
                <c:pt idx="88">
                  <c:v>-15.3703760790156</c:v>
                </c:pt>
                <c:pt idx="89">
                  <c:v>-16.233192480783799</c:v>
                </c:pt>
                <c:pt idx="90">
                  <c:v>-17.5023314798282</c:v>
                </c:pt>
                <c:pt idx="91">
                  <c:v>-17.503640570655801</c:v>
                </c:pt>
                <c:pt idx="92">
                  <c:v>-17.090698107181002</c:v>
                </c:pt>
                <c:pt idx="93">
                  <c:v>-15.3691677386335</c:v>
                </c:pt>
                <c:pt idx="94">
                  <c:v>-13.3579240702537</c:v>
                </c:pt>
                <c:pt idx="95">
                  <c:v>-11.150609458995699</c:v>
                </c:pt>
                <c:pt idx="96">
                  <c:v>-9.5883398317512505</c:v>
                </c:pt>
                <c:pt idx="97">
                  <c:v>-8.0924486479130007</c:v>
                </c:pt>
                <c:pt idx="98">
                  <c:v>-8.1596961651480004</c:v>
                </c:pt>
                <c:pt idx="99">
                  <c:v>0.83596591311549995</c:v>
                </c:pt>
                <c:pt idx="100">
                  <c:v>7.3324676316166704</c:v>
                </c:pt>
                <c:pt idx="101">
                  <c:v>8.5722613384946698</c:v>
                </c:pt>
                <c:pt idx="102">
                  <c:v>12.283109376295</c:v>
                </c:pt>
                <c:pt idx="103">
                  <c:v>13.7140735773455</c:v>
                </c:pt>
                <c:pt idx="104">
                  <c:v>15.9796271852641</c:v>
                </c:pt>
                <c:pt idx="105">
                  <c:v>15.709399668442799</c:v>
                </c:pt>
                <c:pt idx="106">
                  <c:v>13.793703781684799</c:v>
                </c:pt>
                <c:pt idx="107">
                  <c:v>12.696458365745899</c:v>
                </c:pt>
                <c:pt idx="108">
                  <c:v>11.6358419933901</c:v>
                </c:pt>
                <c:pt idx="109">
                  <c:v>10.5600639329258</c:v>
                </c:pt>
                <c:pt idx="110">
                  <c:v>10.5646790540663</c:v>
                </c:pt>
                <c:pt idx="111">
                  <c:v>5.2251545264691703</c:v>
                </c:pt>
                <c:pt idx="112">
                  <c:v>0.94444305365683301</c:v>
                </c:pt>
                <c:pt idx="113">
                  <c:v>1.74439430336108</c:v>
                </c:pt>
                <c:pt idx="114">
                  <c:v>-0.26689057995941701</c:v>
                </c:pt>
                <c:pt idx="115">
                  <c:v>-1.7816526542995801</c:v>
                </c:pt>
                <c:pt idx="116">
                  <c:v>-3.5938676351457501</c:v>
                </c:pt>
                <c:pt idx="117">
                  <c:v>-4.0466826640414197</c:v>
                </c:pt>
                <c:pt idx="118">
                  <c:v>-3.9292755658195002</c:v>
                </c:pt>
                <c:pt idx="119">
                  <c:v>-3.4525530407350802</c:v>
                </c:pt>
              </c:numCache>
            </c:numRef>
          </c:val>
          <c:smooth val="0"/>
          <c:extLst>
            <c:ext xmlns:c16="http://schemas.microsoft.com/office/drawing/2014/chart" uri="{C3380CC4-5D6E-409C-BE32-E72D297353CC}">
              <c16:uniqueId val="{00000015-F202-4480-A53C-FC149BB3DF3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C853-457F-B05C-2A7B36253F78}"/>
              </c:ext>
            </c:extLst>
          </c:dPt>
          <c:dPt>
            <c:idx val="4"/>
            <c:invertIfNegative val="0"/>
            <c:bubble3D val="0"/>
            <c:extLst>
              <c:ext xmlns:c16="http://schemas.microsoft.com/office/drawing/2014/chart" uri="{C3380CC4-5D6E-409C-BE32-E72D297353CC}">
                <c16:uniqueId val="{00000001-C853-457F-B05C-2A7B36253F78}"/>
              </c:ext>
            </c:extLst>
          </c:dPt>
          <c:dPt>
            <c:idx val="5"/>
            <c:invertIfNegative val="0"/>
            <c:bubble3D val="0"/>
            <c:extLst>
              <c:ext xmlns:c16="http://schemas.microsoft.com/office/drawing/2014/chart" uri="{C3380CC4-5D6E-409C-BE32-E72D297353CC}">
                <c16:uniqueId val="{00000002-C853-457F-B05C-2A7B36253F78}"/>
              </c:ext>
            </c:extLst>
          </c:dPt>
          <c:dPt>
            <c:idx val="7"/>
            <c:invertIfNegative val="0"/>
            <c:bubble3D val="0"/>
            <c:extLst>
              <c:ext xmlns:c16="http://schemas.microsoft.com/office/drawing/2014/chart" uri="{C3380CC4-5D6E-409C-BE32-E72D297353CC}">
                <c16:uniqueId val="{00000003-C853-457F-B05C-2A7B36253F78}"/>
              </c:ext>
            </c:extLst>
          </c:dPt>
          <c:dPt>
            <c:idx val="8"/>
            <c:invertIfNegative val="0"/>
            <c:bubble3D val="0"/>
            <c:extLst>
              <c:ext xmlns:c16="http://schemas.microsoft.com/office/drawing/2014/chart" uri="{C3380CC4-5D6E-409C-BE32-E72D297353CC}">
                <c16:uniqueId val="{00000004-C853-457F-B05C-2A7B36253F78}"/>
              </c:ext>
            </c:extLst>
          </c:dPt>
          <c:dPt>
            <c:idx val="13"/>
            <c:invertIfNegative val="0"/>
            <c:bubble3D val="0"/>
            <c:extLst>
              <c:ext xmlns:c16="http://schemas.microsoft.com/office/drawing/2014/chart" uri="{C3380CC4-5D6E-409C-BE32-E72D297353CC}">
                <c16:uniqueId val="{00000005-C853-457F-B05C-2A7B36253F78}"/>
              </c:ext>
            </c:extLst>
          </c:dPt>
          <c:dPt>
            <c:idx val="15"/>
            <c:invertIfNegative val="0"/>
            <c:bubble3D val="0"/>
            <c:spPr>
              <a:solidFill>
                <a:srgbClr val="FFC000"/>
              </a:solidFill>
              <a:ln>
                <a:noFill/>
              </a:ln>
              <a:effectLst/>
            </c:spPr>
            <c:extLst>
              <c:ext xmlns:c16="http://schemas.microsoft.com/office/drawing/2014/chart" uri="{C3380CC4-5D6E-409C-BE32-E72D297353CC}">
                <c16:uniqueId val="{00000007-C853-457F-B05C-2A7B36253F78}"/>
              </c:ext>
            </c:extLst>
          </c:dPt>
          <c:dPt>
            <c:idx val="18"/>
            <c:invertIfNegative val="0"/>
            <c:bubble3D val="0"/>
            <c:extLst>
              <c:ext xmlns:c16="http://schemas.microsoft.com/office/drawing/2014/chart" uri="{C3380CC4-5D6E-409C-BE32-E72D297353CC}">
                <c16:uniqueId val="{00000008-C853-457F-B05C-2A7B36253F78}"/>
              </c:ext>
            </c:extLst>
          </c:dPt>
          <c:dPt>
            <c:idx val="20"/>
            <c:invertIfNegative val="0"/>
            <c:bubble3D val="0"/>
            <c:extLst>
              <c:ext xmlns:c16="http://schemas.microsoft.com/office/drawing/2014/chart" uri="{C3380CC4-5D6E-409C-BE32-E72D297353CC}">
                <c16:uniqueId val="{00000009-C853-457F-B05C-2A7B36253F78}"/>
              </c:ext>
            </c:extLst>
          </c:dPt>
          <c:dPt>
            <c:idx val="21"/>
            <c:invertIfNegative val="0"/>
            <c:bubble3D val="0"/>
            <c:extLst>
              <c:ext xmlns:c16="http://schemas.microsoft.com/office/drawing/2014/chart" uri="{C3380CC4-5D6E-409C-BE32-E72D297353CC}">
                <c16:uniqueId val="{0000000A-C853-457F-B05C-2A7B36253F78}"/>
              </c:ext>
            </c:extLst>
          </c:dPt>
          <c:dPt>
            <c:idx val="23"/>
            <c:invertIfNegative val="0"/>
            <c:bubble3D val="0"/>
            <c:extLst>
              <c:ext xmlns:c16="http://schemas.microsoft.com/office/drawing/2014/chart" uri="{C3380CC4-5D6E-409C-BE32-E72D297353CC}">
                <c16:uniqueId val="{0000000B-C853-457F-B05C-2A7B36253F78}"/>
              </c:ext>
            </c:extLst>
          </c:dPt>
          <c:dPt>
            <c:idx val="24"/>
            <c:invertIfNegative val="0"/>
            <c:bubble3D val="0"/>
            <c:extLst>
              <c:ext xmlns:c16="http://schemas.microsoft.com/office/drawing/2014/chart" uri="{C3380CC4-5D6E-409C-BE32-E72D297353CC}">
                <c16:uniqueId val="{0000000C-C853-457F-B05C-2A7B36253F78}"/>
              </c:ext>
            </c:extLst>
          </c:dPt>
          <c:dPt>
            <c:idx val="25"/>
            <c:invertIfNegative val="0"/>
            <c:bubble3D val="0"/>
            <c:extLst>
              <c:ext xmlns:c16="http://schemas.microsoft.com/office/drawing/2014/chart" uri="{C3380CC4-5D6E-409C-BE32-E72D297353CC}">
                <c16:uniqueId val="{0000000D-C853-457F-B05C-2A7B36253F78}"/>
              </c:ext>
            </c:extLst>
          </c:dPt>
          <c:dPt>
            <c:idx val="26"/>
            <c:invertIfNegative val="0"/>
            <c:bubble3D val="0"/>
            <c:extLst>
              <c:ext xmlns:c16="http://schemas.microsoft.com/office/drawing/2014/chart" uri="{C3380CC4-5D6E-409C-BE32-E72D297353CC}">
                <c16:uniqueId val="{0000000E-C853-457F-B05C-2A7B36253F78}"/>
              </c:ext>
            </c:extLst>
          </c:dPt>
          <c:dPt>
            <c:idx val="27"/>
            <c:invertIfNegative val="0"/>
            <c:bubble3D val="0"/>
            <c:extLst>
              <c:ext xmlns:c16="http://schemas.microsoft.com/office/drawing/2014/chart" uri="{C3380CC4-5D6E-409C-BE32-E72D297353CC}">
                <c16:uniqueId val="{0000000F-C853-457F-B05C-2A7B36253F78}"/>
              </c:ext>
            </c:extLst>
          </c:dPt>
          <c:dPt>
            <c:idx val="28"/>
            <c:invertIfNegative val="0"/>
            <c:bubble3D val="0"/>
            <c:extLst>
              <c:ext xmlns:c16="http://schemas.microsoft.com/office/drawing/2014/chart" uri="{C3380CC4-5D6E-409C-BE32-E72D297353CC}">
                <c16:uniqueId val="{00000010-C853-457F-B05C-2A7B36253F78}"/>
              </c:ext>
            </c:extLst>
          </c:dPt>
          <c:dPt>
            <c:idx val="30"/>
            <c:invertIfNegative val="0"/>
            <c:bubble3D val="0"/>
            <c:extLst>
              <c:ext xmlns:c16="http://schemas.microsoft.com/office/drawing/2014/chart" uri="{C3380CC4-5D6E-409C-BE32-E72D297353CC}">
                <c16:uniqueId val="{00000011-C853-457F-B05C-2A7B36253F78}"/>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'F22'!$B$7:$B$38</c:f>
              <c:strCache>
                <c:ptCount val="32"/>
                <c:pt idx="0">
                  <c:v>Querétaro</c:v>
                </c:pt>
                <c:pt idx="1">
                  <c:v>Ciudad de México</c:v>
                </c:pt>
                <c:pt idx="2">
                  <c:v>Chihuahua</c:v>
                </c:pt>
                <c:pt idx="3">
                  <c:v>Sonora</c:v>
                </c:pt>
                <c:pt idx="4">
                  <c:v>Tabasco</c:v>
                </c:pt>
                <c:pt idx="5">
                  <c:v>Estado de México</c:v>
                </c:pt>
                <c:pt idx="6">
                  <c:v>Baja California Sur</c:v>
                </c:pt>
                <c:pt idx="7">
                  <c:v>Tlaxcala</c:v>
                </c:pt>
                <c:pt idx="8">
                  <c:v>Hidalgo</c:v>
                </c:pt>
                <c:pt idx="9">
                  <c:v>Tamaulipas</c:v>
                </c:pt>
                <c:pt idx="10">
                  <c:v>Nuevo León</c:v>
                </c:pt>
                <c:pt idx="11">
                  <c:v>Coahuila</c:v>
                </c:pt>
                <c:pt idx="12">
                  <c:v>Puebla</c:v>
                </c:pt>
                <c:pt idx="13">
                  <c:v>Guanajuato</c:v>
                </c:pt>
                <c:pt idx="14">
                  <c:v>Baja California</c:v>
                </c:pt>
                <c:pt idx="15">
                  <c:v>Jalisco</c:v>
                </c:pt>
                <c:pt idx="16">
                  <c:v>Aguascalientes</c:v>
                </c:pt>
                <c:pt idx="17">
                  <c:v>San Luis Potosí</c:v>
                </c:pt>
                <c:pt idx="18">
                  <c:v>Zacatecas</c:v>
                </c:pt>
                <c:pt idx="19">
                  <c:v>Sinaloa</c:v>
                </c:pt>
                <c:pt idx="20">
                  <c:v>Quintana Roo</c:v>
                </c:pt>
                <c:pt idx="21">
                  <c:v>Colima</c:v>
                </c:pt>
                <c:pt idx="22">
                  <c:v>Morelos</c:v>
                </c:pt>
                <c:pt idx="23">
                  <c:v>Chiapas</c:v>
                </c:pt>
                <c:pt idx="24">
                  <c:v>Veracruz</c:v>
                </c:pt>
                <c:pt idx="25">
                  <c:v>Guerrero</c:v>
                </c:pt>
                <c:pt idx="26">
                  <c:v>Durango</c:v>
                </c:pt>
                <c:pt idx="27">
                  <c:v>Campeche</c:v>
                </c:pt>
                <c:pt idx="28">
                  <c:v>Nayarit</c:v>
                </c:pt>
                <c:pt idx="29">
                  <c:v>Oaxaca</c:v>
                </c:pt>
                <c:pt idx="30">
                  <c:v>Michoacán</c:v>
                </c:pt>
                <c:pt idx="31">
                  <c:v>Yucatán</c:v>
                </c:pt>
              </c:strCache>
            </c:strRef>
          </c:cat>
          <c:val>
            <c:numRef>
              <c:f>'F22'!$C$7:$C$38</c:f>
              <c:numCache>
                <c:formatCode>0.00</c:formatCode>
                <c:ptCount val="32"/>
                <c:pt idx="0">
                  <c:v>5.72</c:v>
                </c:pt>
                <c:pt idx="1">
                  <c:v>6</c:v>
                </c:pt>
                <c:pt idx="2">
                  <c:v>6.07</c:v>
                </c:pt>
                <c:pt idx="3">
                  <c:v>6.3</c:v>
                </c:pt>
                <c:pt idx="4">
                  <c:v>6.35</c:v>
                </c:pt>
                <c:pt idx="5">
                  <c:v>6.45</c:v>
                </c:pt>
                <c:pt idx="6">
                  <c:v>6.58</c:v>
                </c:pt>
                <c:pt idx="7">
                  <c:v>6.62</c:v>
                </c:pt>
                <c:pt idx="8">
                  <c:v>6.62</c:v>
                </c:pt>
                <c:pt idx="9">
                  <c:v>6.69</c:v>
                </c:pt>
                <c:pt idx="10">
                  <c:v>6.7</c:v>
                </c:pt>
                <c:pt idx="11">
                  <c:v>6.85</c:v>
                </c:pt>
                <c:pt idx="12">
                  <c:v>6.95</c:v>
                </c:pt>
                <c:pt idx="13">
                  <c:v>7.04</c:v>
                </c:pt>
                <c:pt idx="14">
                  <c:v>7.11</c:v>
                </c:pt>
                <c:pt idx="15">
                  <c:v>7.14</c:v>
                </c:pt>
                <c:pt idx="16">
                  <c:v>7.17</c:v>
                </c:pt>
                <c:pt idx="17">
                  <c:v>7.2</c:v>
                </c:pt>
                <c:pt idx="18">
                  <c:v>7.22</c:v>
                </c:pt>
                <c:pt idx="19">
                  <c:v>7.25</c:v>
                </c:pt>
                <c:pt idx="20">
                  <c:v>7.27</c:v>
                </c:pt>
                <c:pt idx="21">
                  <c:v>7.28</c:v>
                </c:pt>
                <c:pt idx="22">
                  <c:v>7.3</c:v>
                </c:pt>
                <c:pt idx="23">
                  <c:v>7.41</c:v>
                </c:pt>
                <c:pt idx="24">
                  <c:v>7.43</c:v>
                </c:pt>
                <c:pt idx="25">
                  <c:v>7.52</c:v>
                </c:pt>
                <c:pt idx="26">
                  <c:v>7.59</c:v>
                </c:pt>
                <c:pt idx="27">
                  <c:v>7.76</c:v>
                </c:pt>
                <c:pt idx="28">
                  <c:v>8.01</c:v>
                </c:pt>
                <c:pt idx="29">
                  <c:v>8.09</c:v>
                </c:pt>
                <c:pt idx="30">
                  <c:v>8.32</c:v>
                </c:pt>
                <c:pt idx="31">
                  <c:v>8.8000000000000007</c:v>
                </c:pt>
              </c:numCache>
            </c:numRef>
          </c:val>
          <c:extLst>
            <c:ext xmlns:c16="http://schemas.microsoft.com/office/drawing/2014/chart" uri="{C3380CC4-5D6E-409C-BE32-E72D297353CC}">
              <c16:uniqueId val="{00000012-C853-457F-B05C-2A7B36253F78}"/>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22006788216631012"/>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6.85</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686805334479014"/>
                      <c:h val="5.5651849758574172E-2"/>
                    </c:manualLayout>
                  </c15:layout>
                </c:ext>
                <c:ext xmlns:c16="http://schemas.microsoft.com/office/drawing/2014/chart" uri="{C3380CC4-5D6E-409C-BE32-E72D297353CC}">
                  <c16:uniqueId val="{00000013-C853-457F-B05C-2A7B36253F78}"/>
                </c:ext>
              </c:extLst>
            </c:dLbl>
            <c:dLbl>
              <c:idx val="1"/>
              <c:delete val="1"/>
              <c:extLst>
                <c:ext xmlns:c15="http://schemas.microsoft.com/office/drawing/2012/chart" uri="{CE6537A1-D6FC-4f65-9D91-7224C49458BB}"/>
                <c:ext xmlns:c16="http://schemas.microsoft.com/office/drawing/2014/chart" uri="{C3380CC4-5D6E-409C-BE32-E72D297353CC}">
                  <c16:uniqueId val="{00000014-C853-457F-B05C-2A7B36253F78}"/>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6.85</c:v>
              </c:pt>
              <c:pt idx="1">
                <c:v>6.85</c:v>
              </c:pt>
            </c:numLit>
          </c:xVal>
          <c:yVal>
            <c:numLit>
              <c:formatCode>General</c:formatCode>
              <c:ptCount val="2"/>
              <c:pt idx="0">
                <c:v>0</c:v>
              </c:pt>
              <c:pt idx="1">
                <c:v>1</c:v>
              </c:pt>
            </c:numLit>
          </c:yVal>
          <c:smooth val="0"/>
          <c:extLst>
            <c:ext xmlns:c16="http://schemas.microsoft.com/office/drawing/2014/chart" uri="{C3380CC4-5D6E-409C-BE32-E72D297353CC}">
              <c16:uniqueId val="{00000015-C853-457F-B05C-2A7B36253F78}"/>
            </c:ext>
          </c:extLst>
        </c:ser>
        <c:dLbls>
          <c:showLegendKey val="0"/>
          <c:showVal val="0"/>
          <c:showCatName val="0"/>
          <c:showSerName val="0"/>
          <c:showPercent val="0"/>
          <c:showBubbleSize val="0"/>
        </c:dLbls>
        <c:axId val="1399944239"/>
        <c:axId val="1397545247"/>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1397545247"/>
        <c:scaling>
          <c:orientation val="minMax"/>
          <c:max val="1"/>
        </c:scaling>
        <c:delete val="1"/>
        <c:axPos val="l"/>
        <c:numFmt formatCode="General" sourceLinked="1"/>
        <c:majorTickMark val="out"/>
        <c:minorTickMark val="none"/>
        <c:tickLblPos val="nextTo"/>
        <c:crossAx val="1399944239"/>
        <c:crosses val="autoZero"/>
        <c:crossBetween val="midCat"/>
      </c:valAx>
      <c:valAx>
        <c:axId val="1399944239"/>
        <c:scaling>
          <c:orientation val="minMax"/>
        </c:scaling>
        <c:delete val="1"/>
        <c:axPos val="b"/>
        <c:numFmt formatCode="General" sourceLinked="1"/>
        <c:majorTickMark val="out"/>
        <c:minorTickMark val="none"/>
        <c:tickLblPos val="nextTo"/>
        <c:crossAx val="139754524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D76-4B86-AB51-E4CF868F5A67}"/>
              </c:ext>
            </c:extLst>
          </c:dPt>
          <c:dPt>
            <c:idx val="1"/>
            <c:invertIfNegative val="0"/>
            <c:bubble3D val="0"/>
            <c:spPr>
              <a:solidFill>
                <a:srgbClr val="7C878E"/>
              </a:solidFill>
              <a:ln>
                <a:noFill/>
              </a:ln>
              <a:effectLst/>
            </c:spPr>
            <c:extLst>
              <c:ext xmlns:c16="http://schemas.microsoft.com/office/drawing/2014/chart" uri="{C3380CC4-5D6E-409C-BE32-E72D297353CC}">
                <c16:uniqueId val="{00000003-8D76-4B86-AB51-E4CF868F5A67}"/>
              </c:ext>
            </c:extLst>
          </c:dPt>
          <c:dPt>
            <c:idx val="2"/>
            <c:invertIfNegative val="0"/>
            <c:bubble3D val="0"/>
            <c:spPr>
              <a:solidFill>
                <a:srgbClr val="7C878E"/>
              </a:solidFill>
              <a:ln>
                <a:noFill/>
              </a:ln>
              <a:effectLst/>
            </c:spPr>
            <c:extLst>
              <c:ext xmlns:c16="http://schemas.microsoft.com/office/drawing/2014/chart" uri="{C3380CC4-5D6E-409C-BE32-E72D297353CC}">
                <c16:uniqueId val="{00000005-8D76-4B86-AB51-E4CF868F5A67}"/>
              </c:ext>
            </c:extLst>
          </c:dPt>
          <c:dPt>
            <c:idx val="3"/>
            <c:invertIfNegative val="0"/>
            <c:bubble3D val="0"/>
            <c:spPr>
              <a:solidFill>
                <a:srgbClr val="7C878E"/>
              </a:solidFill>
              <a:ln>
                <a:noFill/>
              </a:ln>
              <a:effectLst/>
            </c:spPr>
            <c:extLst>
              <c:ext xmlns:c16="http://schemas.microsoft.com/office/drawing/2014/chart" uri="{C3380CC4-5D6E-409C-BE32-E72D297353CC}">
                <c16:uniqueId val="{00000007-8D76-4B86-AB51-E4CF868F5A67}"/>
              </c:ext>
            </c:extLst>
          </c:dPt>
          <c:dPt>
            <c:idx val="4"/>
            <c:invertIfNegative val="0"/>
            <c:bubble3D val="0"/>
            <c:spPr>
              <a:solidFill>
                <a:srgbClr val="7C878E"/>
              </a:solidFill>
              <a:ln>
                <a:noFill/>
              </a:ln>
              <a:effectLst/>
            </c:spPr>
            <c:extLst>
              <c:ext xmlns:c16="http://schemas.microsoft.com/office/drawing/2014/chart" uri="{C3380CC4-5D6E-409C-BE32-E72D297353CC}">
                <c16:uniqueId val="{00000009-8D76-4B86-AB51-E4CF868F5A67}"/>
              </c:ext>
            </c:extLst>
          </c:dPt>
          <c:dPt>
            <c:idx val="5"/>
            <c:invertIfNegative val="0"/>
            <c:bubble3D val="0"/>
            <c:spPr>
              <a:solidFill>
                <a:srgbClr val="7C878E"/>
              </a:solidFill>
              <a:ln>
                <a:noFill/>
              </a:ln>
              <a:effectLst/>
            </c:spPr>
            <c:extLst>
              <c:ext xmlns:c16="http://schemas.microsoft.com/office/drawing/2014/chart" uri="{C3380CC4-5D6E-409C-BE32-E72D297353CC}">
                <c16:uniqueId val="{0000000B-8D76-4B86-AB51-E4CF868F5A67}"/>
              </c:ext>
            </c:extLst>
          </c:dPt>
          <c:dPt>
            <c:idx val="6"/>
            <c:invertIfNegative val="0"/>
            <c:bubble3D val="0"/>
            <c:spPr>
              <a:solidFill>
                <a:srgbClr val="7C878E"/>
              </a:solidFill>
              <a:ln>
                <a:noFill/>
              </a:ln>
              <a:effectLst/>
            </c:spPr>
            <c:extLst>
              <c:ext xmlns:c16="http://schemas.microsoft.com/office/drawing/2014/chart" uri="{C3380CC4-5D6E-409C-BE32-E72D297353CC}">
                <c16:uniqueId val="{0000000D-8D76-4B86-AB51-E4CF868F5A67}"/>
              </c:ext>
            </c:extLst>
          </c:dPt>
          <c:dPt>
            <c:idx val="7"/>
            <c:invertIfNegative val="0"/>
            <c:bubble3D val="0"/>
            <c:spPr>
              <a:solidFill>
                <a:srgbClr val="7C878E"/>
              </a:solidFill>
              <a:ln>
                <a:noFill/>
              </a:ln>
              <a:effectLst/>
            </c:spPr>
            <c:extLst>
              <c:ext xmlns:c16="http://schemas.microsoft.com/office/drawing/2014/chart" uri="{C3380CC4-5D6E-409C-BE32-E72D297353CC}">
                <c16:uniqueId val="{0000000F-8D76-4B86-AB51-E4CF868F5A67}"/>
              </c:ext>
            </c:extLst>
          </c:dPt>
          <c:dPt>
            <c:idx val="8"/>
            <c:invertIfNegative val="0"/>
            <c:bubble3D val="0"/>
            <c:spPr>
              <a:solidFill>
                <a:srgbClr val="7C878E"/>
              </a:solidFill>
              <a:ln>
                <a:noFill/>
              </a:ln>
              <a:effectLst/>
            </c:spPr>
            <c:extLst>
              <c:ext xmlns:c16="http://schemas.microsoft.com/office/drawing/2014/chart" uri="{C3380CC4-5D6E-409C-BE32-E72D297353CC}">
                <c16:uniqueId val="{00000011-8D76-4B86-AB51-E4CF868F5A67}"/>
              </c:ext>
            </c:extLst>
          </c:dPt>
          <c:dPt>
            <c:idx val="9"/>
            <c:invertIfNegative val="0"/>
            <c:bubble3D val="0"/>
            <c:spPr>
              <a:solidFill>
                <a:srgbClr val="7C878E"/>
              </a:solidFill>
              <a:ln>
                <a:noFill/>
              </a:ln>
              <a:effectLst/>
            </c:spPr>
            <c:extLst>
              <c:ext xmlns:c16="http://schemas.microsoft.com/office/drawing/2014/chart" uri="{C3380CC4-5D6E-409C-BE32-E72D297353CC}">
                <c16:uniqueId val="{00000013-8D76-4B86-AB51-E4CF868F5A6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D76-4B86-AB51-E4CF868F5A6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D76-4B86-AB51-E4CF868F5A6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D76-4B86-AB51-E4CF868F5A6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D76-4B86-AB51-E4CF868F5A6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D76-4B86-AB51-E4CF868F5A67}"/>
              </c:ext>
            </c:extLst>
          </c:dPt>
          <c:dPt>
            <c:idx val="15"/>
            <c:invertIfNegative val="0"/>
            <c:bubble3D val="0"/>
            <c:spPr>
              <a:solidFill>
                <a:srgbClr val="FBBB27"/>
              </a:solidFill>
              <a:ln>
                <a:noFill/>
              </a:ln>
              <a:effectLst/>
            </c:spPr>
            <c:extLst>
              <c:ext xmlns:c16="http://schemas.microsoft.com/office/drawing/2014/chart" uri="{C3380CC4-5D6E-409C-BE32-E72D297353CC}">
                <c16:uniqueId val="{0000001F-8D76-4B86-AB51-E4CF868F5A6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D76-4B86-AB51-E4CF868F5A6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D76-4B86-AB51-E4CF868F5A67}"/>
              </c:ext>
            </c:extLst>
          </c:dPt>
          <c:dPt>
            <c:idx val="19"/>
            <c:invertIfNegative val="0"/>
            <c:bubble3D val="0"/>
            <c:spPr>
              <a:solidFill>
                <a:srgbClr val="95682B"/>
              </a:solidFill>
              <a:ln>
                <a:noFill/>
              </a:ln>
              <a:effectLst/>
            </c:spPr>
            <c:extLst>
              <c:ext xmlns:c16="http://schemas.microsoft.com/office/drawing/2014/chart" uri="{C3380CC4-5D6E-409C-BE32-E72D297353CC}">
                <c16:uniqueId val="{00000025-8D76-4B86-AB51-E4CF868F5A6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'F93'!$A$6:$A$38</c:f>
              <c:strCache>
                <c:ptCount val="33"/>
                <c:pt idx="0">
                  <c:v>Morelos</c:v>
                </c:pt>
                <c:pt idx="1">
                  <c:v>Tlaxcala</c:v>
                </c:pt>
                <c:pt idx="2">
                  <c:v>Aguascalientes</c:v>
                </c:pt>
                <c:pt idx="3">
                  <c:v>Guerrero</c:v>
                </c:pt>
                <c:pt idx="4">
                  <c:v>Colima</c:v>
                </c:pt>
                <c:pt idx="5">
                  <c:v>Durango</c:v>
                </c:pt>
                <c:pt idx="6">
                  <c:v>Zacatecas</c:v>
                </c:pt>
                <c:pt idx="7">
                  <c:v>Veracruz</c:v>
                </c:pt>
                <c:pt idx="8">
                  <c:v>Baja California</c:v>
                </c:pt>
                <c:pt idx="9">
                  <c:v>Tamaulipas</c:v>
                </c:pt>
                <c:pt idx="10">
                  <c:v>Nuevo León</c:v>
                </c:pt>
                <c:pt idx="11">
                  <c:v>Sinaloa</c:v>
                </c:pt>
                <c:pt idx="12">
                  <c:v>Tabasco</c:v>
                </c:pt>
                <c:pt idx="13">
                  <c:v>Michoacán</c:v>
                </c:pt>
                <c:pt idx="14">
                  <c:v>Querétaro</c:v>
                </c:pt>
                <c:pt idx="15">
                  <c:v>Jalisco</c:v>
                </c:pt>
                <c:pt idx="16">
                  <c:v>Puebla</c:v>
                </c:pt>
                <c:pt idx="17">
                  <c:v>Yucatán</c:v>
                </c:pt>
                <c:pt idx="18">
                  <c:v>Coahuila</c:v>
                </c:pt>
                <c:pt idx="19">
                  <c:v>Nacional</c:v>
                </c:pt>
                <c:pt idx="20">
                  <c:v>San Luis Potosí</c:v>
                </c:pt>
                <c:pt idx="21">
                  <c:v>Baja California Sur</c:v>
                </c:pt>
                <c:pt idx="22">
                  <c:v>Sonora</c:v>
                </c:pt>
                <c:pt idx="23">
                  <c:v>Guanajuato</c:v>
                </c:pt>
                <c:pt idx="24">
                  <c:v>Estado de México</c:v>
                </c:pt>
                <c:pt idx="25">
                  <c:v>Chihuahua</c:v>
                </c:pt>
                <c:pt idx="26">
                  <c:v>Chiapas</c:v>
                </c:pt>
                <c:pt idx="27">
                  <c:v>Nayarit</c:v>
                </c:pt>
                <c:pt idx="28">
                  <c:v>Ciudad de México</c:v>
                </c:pt>
                <c:pt idx="29">
                  <c:v>Campeche</c:v>
                </c:pt>
                <c:pt idx="30">
                  <c:v>Quintana Roo</c:v>
                </c:pt>
                <c:pt idx="31">
                  <c:v>Hidalgo</c:v>
                </c:pt>
                <c:pt idx="32">
                  <c:v>Oaxaca</c:v>
                </c:pt>
              </c:strCache>
            </c:strRef>
          </c:cat>
          <c:val>
            <c:numRef>
              <c:f>'F93'!$B$6:$B$38</c:f>
              <c:numCache>
                <c:formatCode>0.0</c:formatCode>
                <c:ptCount val="33"/>
                <c:pt idx="0">
                  <c:v>-49.173755900617003</c:v>
                </c:pt>
                <c:pt idx="1">
                  <c:v>-24.874286849977999</c:v>
                </c:pt>
                <c:pt idx="2">
                  <c:v>-20.864557838060001</c:v>
                </c:pt>
                <c:pt idx="3">
                  <c:v>-17.964720399920999</c:v>
                </c:pt>
                <c:pt idx="4">
                  <c:v>-16.826071204906999</c:v>
                </c:pt>
                <c:pt idx="5">
                  <c:v>-12.730535086981</c:v>
                </c:pt>
                <c:pt idx="6">
                  <c:v>-12.477553300336</c:v>
                </c:pt>
                <c:pt idx="7">
                  <c:v>-11.252117364405001</c:v>
                </c:pt>
                <c:pt idx="8">
                  <c:v>-10.741009239438</c:v>
                </c:pt>
                <c:pt idx="9">
                  <c:v>-6.9219561009700001</c:v>
                </c:pt>
                <c:pt idx="10">
                  <c:v>-6.7011874841759997</c:v>
                </c:pt>
                <c:pt idx="11">
                  <c:v>-5.8849549811359996</c:v>
                </c:pt>
                <c:pt idx="12">
                  <c:v>-3.1609267761040001</c:v>
                </c:pt>
                <c:pt idx="13">
                  <c:v>-2.167008429579</c:v>
                </c:pt>
                <c:pt idx="14">
                  <c:v>-1.7003682909210001</c:v>
                </c:pt>
                <c:pt idx="15">
                  <c:v>-0.71331472770100002</c:v>
                </c:pt>
                <c:pt idx="16">
                  <c:v>5.5624904128000002E-2</c:v>
                </c:pt>
                <c:pt idx="17">
                  <c:v>2.180555057541</c:v>
                </c:pt>
                <c:pt idx="18">
                  <c:v>3.6117141036049998</c:v>
                </c:pt>
                <c:pt idx="19">
                  <c:v>5.5217916519959998</c:v>
                </c:pt>
                <c:pt idx="20">
                  <c:v>7.6256385784249998</c:v>
                </c:pt>
                <c:pt idx="21">
                  <c:v>8.0251416041630002</c:v>
                </c:pt>
                <c:pt idx="22">
                  <c:v>10.594772245811001</c:v>
                </c:pt>
                <c:pt idx="23">
                  <c:v>10.749861698888999</c:v>
                </c:pt>
                <c:pt idx="24">
                  <c:v>11.500848482919</c:v>
                </c:pt>
                <c:pt idx="25">
                  <c:v>13.419205238944</c:v>
                </c:pt>
                <c:pt idx="26">
                  <c:v>13.609267291373</c:v>
                </c:pt>
                <c:pt idx="27">
                  <c:v>14.906068839224</c:v>
                </c:pt>
                <c:pt idx="28">
                  <c:v>35.796350385865999</c:v>
                </c:pt>
                <c:pt idx="29">
                  <c:v>39.490565154229003</c:v>
                </c:pt>
                <c:pt idx="30">
                  <c:v>44.888640091253002</c:v>
                </c:pt>
                <c:pt idx="31">
                  <c:v>52.808748409636998</c:v>
                </c:pt>
                <c:pt idx="32">
                  <c:v>95.808566882242005</c:v>
                </c:pt>
              </c:numCache>
            </c:numRef>
          </c:val>
          <c:extLst>
            <c:ext xmlns:c16="http://schemas.microsoft.com/office/drawing/2014/chart" uri="{C3380CC4-5D6E-409C-BE32-E72D297353CC}">
              <c16:uniqueId val="{00000026-8D76-4B86-AB51-E4CF868F5A6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'F94'!$C$5</c:f>
              <c:strCache>
                <c:ptCount val="1"/>
                <c:pt idx="0">
                  <c:v>Variación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9BF2-45DE-BC8D-ED3B8B84118A}"/>
              </c:ext>
            </c:extLst>
          </c:dPt>
          <c:dPt>
            <c:idx val="23"/>
            <c:invertIfNegative val="0"/>
            <c:bubble3D val="0"/>
            <c:spPr>
              <a:solidFill>
                <a:srgbClr val="7C878E"/>
              </a:solidFill>
              <a:ln>
                <a:noFill/>
              </a:ln>
              <a:effectLst/>
            </c:spPr>
            <c:extLst>
              <c:ext xmlns:c16="http://schemas.microsoft.com/office/drawing/2014/chart" uri="{C3380CC4-5D6E-409C-BE32-E72D297353CC}">
                <c16:uniqueId val="{00000003-9BF2-45DE-BC8D-ED3B8B84118A}"/>
              </c:ext>
            </c:extLst>
          </c:dPt>
          <c:dPt>
            <c:idx val="35"/>
            <c:invertIfNegative val="0"/>
            <c:bubble3D val="0"/>
            <c:spPr>
              <a:solidFill>
                <a:srgbClr val="7C878E"/>
              </a:solidFill>
              <a:ln>
                <a:noFill/>
              </a:ln>
              <a:effectLst/>
            </c:spPr>
            <c:extLst>
              <c:ext xmlns:c16="http://schemas.microsoft.com/office/drawing/2014/chart" uri="{C3380CC4-5D6E-409C-BE32-E72D297353CC}">
                <c16:uniqueId val="{00000005-9BF2-45DE-BC8D-ED3B8B84118A}"/>
              </c:ext>
            </c:extLst>
          </c:dPt>
          <c:dPt>
            <c:idx val="47"/>
            <c:invertIfNegative val="0"/>
            <c:bubble3D val="0"/>
            <c:spPr>
              <a:solidFill>
                <a:srgbClr val="7C878E"/>
              </a:solidFill>
              <a:ln>
                <a:noFill/>
              </a:ln>
              <a:effectLst/>
            </c:spPr>
            <c:extLst>
              <c:ext xmlns:c16="http://schemas.microsoft.com/office/drawing/2014/chart" uri="{C3380CC4-5D6E-409C-BE32-E72D297353CC}">
                <c16:uniqueId val="{00000007-9BF2-45DE-BC8D-ED3B8B84118A}"/>
              </c:ext>
            </c:extLst>
          </c:dPt>
          <c:dPt>
            <c:idx val="59"/>
            <c:invertIfNegative val="0"/>
            <c:bubble3D val="0"/>
            <c:spPr>
              <a:solidFill>
                <a:srgbClr val="7C878E"/>
              </a:solidFill>
              <a:ln>
                <a:noFill/>
              </a:ln>
              <a:effectLst/>
            </c:spPr>
            <c:extLst>
              <c:ext xmlns:c16="http://schemas.microsoft.com/office/drawing/2014/chart" uri="{C3380CC4-5D6E-409C-BE32-E72D297353CC}">
                <c16:uniqueId val="{00000009-9BF2-45DE-BC8D-ED3B8B84118A}"/>
              </c:ext>
            </c:extLst>
          </c:dPt>
          <c:dPt>
            <c:idx val="71"/>
            <c:invertIfNegative val="0"/>
            <c:bubble3D val="0"/>
            <c:spPr>
              <a:solidFill>
                <a:srgbClr val="7C878E"/>
              </a:solidFill>
              <a:ln>
                <a:noFill/>
              </a:ln>
              <a:effectLst/>
            </c:spPr>
            <c:extLst>
              <c:ext xmlns:c16="http://schemas.microsoft.com/office/drawing/2014/chart" uri="{C3380CC4-5D6E-409C-BE32-E72D297353CC}">
                <c16:uniqueId val="{0000000B-9BF2-45DE-BC8D-ED3B8B84118A}"/>
              </c:ext>
            </c:extLst>
          </c:dPt>
          <c:dPt>
            <c:idx val="83"/>
            <c:invertIfNegative val="0"/>
            <c:bubble3D val="0"/>
            <c:spPr>
              <a:solidFill>
                <a:srgbClr val="7C878E"/>
              </a:solidFill>
              <a:ln>
                <a:noFill/>
              </a:ln>
              <a:effectLst/>
            </c:spPr>
            <c:extLst>
              <c:ext xmlns:c16="http://schemas.microsoft.com/office/drawing/2014/chart" uri="{C3380CC4-5D6E-409C-BE32-E72D297353CC}">
                <c16:uniqueId val="{0000000D-9BF2-45DE-BC8D-ED3B8B84118A}"/>
              </c:ext>
            </c:extLst>
          </c:dPt>
          <c:dPt>
            <c:idx val="95"/>
            <c:invertIfNegative val="0"/>
            <c:bubble3D val="0"/>
            <c:spPr>
              <a:solidFill>
                <a:srgbClr val="7C878E"/>
              </a:solidFill>
              <a:ln>
                <a:noFill/>
              </a:ln>
              <a:effectLst/>
            </c:spPr>
            <c:extLst>
              <c:ext xmlns:c16="http://schemas.microsoft.com/office/drawing/2014/chart" uri="{C3380CC4-5D6E-409C-BE32-E72D297353CC}">
                <c16:uniqueId val="{0000000F-9BF2-45DE-BC8D-ED3B8B84118A}"/>
              </c:ext>
            </c:extLst>
          </c:dPt>
          <c:dPt>
            <c:idx val="107"/>
            <c:invertIfNegative val="0"/>
            <c:bubble3D val="0"/>
            <c:spPr>
              <a:solidFill>
                <a:srgbClr val="7C878E"/>
              </a:solidFill>
              <a:ln>
                <a:noFill/>
              </a:ln>
              <a:effectLst/>
            </c:spPr>
            <c:extLst>
              <c:ext xmlns:c16="http://schemas.microsoft.com/office/drawing/2014/chart" uri="{C3380CC4-5D6E-409C-BE32-E72D297353CC}">
                <c16:uniqueId val="{00000011-9BF2-45DE-BC8D-ED3B8B84118A}"/>
              </c:ext>
            </c:extLst>
          </c:dPt>
          <c:dPt>
            <c:idx val="119"/>
            <c:invertIfNegative val="0"/>
            <c:bubble3D val="0"/>
            <c:spPr>
              <a:solidFill>
                <a:srgbClr val="FBBB27"/>
              </a:solidFill>
              <a:ln>
                <a:noFill/>
              </a:ln>
              <a:effectLst/>
            </c:spPr>
            <c:extLst>
              <c:ext xmlns:c16="http://schemas.microsoft.com/office/drawing/2014/chart" uri="{C3380CC4-5D6E-409C-BE32-E72D297353CC}">
                <c16:uniqueId val="{00000013-9BF2-45DE-BC8D-ED3B8B84118A}"/>
              </c:ext>
            </c:extLst>
          </c:dPt>
          <c:cat>
            <c:multiLvlStrRef>
              <c:f>'F94'!$A$6:$B$125</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'F94'!$C$6:$C$125</c:f>
              <c:numCache>
                <c:formatCode>0.0</c:formatCode>
                <c:ptCount val="120"/>
                <c:pt idx="0">
                  <c:v>4.3489814822520003</c:v>
                </c:pt>
                <c:pt idx="1">
                  <c:v>7.6688342542999999E-2</c:v>
                </c:pt>
                <c:pt idx="2">
                  <c:v>-5.3107610952369999</c:v>
                </c:pt>
                <c:pt idx="3">
                  <c:v>9.7672991222899999</c:v>
                </c:pt>
                <c:pt idx="4">
                  <c:v>-0.25038604494</c:v>
                </c:pt>
                <c:pt idx="5">
                  <c:v>0.41425849692400002</c:v>
                </c:pt>
                <c:pt idx="6">
                  <c:v>8.5280309815350002</c:v>
                </c:pt>
                <c:pt idx="7">
                  <c:v>9.3677517911389998</c:v>
                </c:pt>
                <c:pt idx="8">
                  <c:v>8.7003794736369997</c:v>
                </c:pt>
                <c:pt idx="9">
                  <c:v>10.349140011433001</c:v>
                </c:pt>
                <c:pt idx="10">
                  <c:v>8.4341761885840008</c:v>
                </c:pt>
                <c:pt idx="11">
                  <c:v>7.3449979922399997</c:v>
                </c:pt>
                <c:pt idx="12">
                  <c:v>12.679695661944001</c:v>
                </c:pt>
                <c:pt idx="13">
                  <c:v>10.472691544741</c:v>
                </c:pt>
                <c:pt idx="14">
                  <c:v>17.076960310813998</c:v>
                </c:pt>
                <c:pt idx="15">
                  <c:v>10.079026376462</c:v>
                </c:pt>
                <c:pt idx="16">
                  <c:v>19.196487897335999</c:v>
                </c:pt>
                <c:pt idx="17">
                  <c:v>14.833549292520001</c:v>
                </c:pt>
                <c:pt idx="18">
                  <c:v>12.098835811023999</c:v>
                </c:pt>
                <c:pt idx="19">
                  <c:v>7.1974996770089996</c:v>
                </c:pt>
                <c:pt idx="20">
                  <c:v>15.484734199774</c:v>
                </c:pt>
                <c:pt idx="21">
                  <c:v>9.2245568760839998</c:v>
                </c:pt>
                <c:pt idx="22">
                  <c:v>10.836714628345</c:v>
                </c:pt>
                <c:pt idx="23">
                  <c:v>15.347833212195001</c:v>
                </c:pt>
                <c:pt idx="24">
                  <c:v>12.581733517883</c:v>
                </c:pt>
                <c:pt idx="25">
                  <c:v>12.340382375542999</c:v>
                </c:pt>
                <c:pt idx="26">
                  <c:v>6.0925930226059997</c:v>
                </c:pt>
                <c:pt idx="27">
                  <c:v>3.9920059982580001</c:v>
                </c:pt>
                <c:pt idx="28">
                  <c:v>0.96123128205800001</c:v>
                </c:pt>
                <c:pt idx="29">
                  <c:v>3.503677285562</c:v>
                </c:pt>
                <c:pt idx="30">
                  <c:v>4.3477102514850001</c:v>
                </c:pt>
                <c:pt idx="31">
                  <c:v>3.3938480963759998</c:v>
                </c:pt>
                <c:pt idx="32">
                  <c:v>2.569342680394</c:v>
                </c:pt>
                <c:pt idx="33">
                  <c:v>1.2471075522640001</c:v>
                </c:pt>
                <c:pt idx="34">
                  <c:v>1.083706185729</c:v>
                </c:pt>
                <c:pt idx="35">
                  <c:v>3.728677662045</c:v>
                </c:pt>
                <c:pt idx="36">
                  <c:v>-1.5802503460999999</c:v>
                </c:pt>
                <c:pt idx="37">
                  <c:v>1.6608267011069999</c:v>
                </c:pt>
                <c:pt idx="38">
                  <c:v>0.22143961993399999</c:v>
                </c:pt>
                <c:pt idx="39">
                  <c:v>5.4558337595589999</c:v>
                </c:pt>
                <c:pt idx="40">
                  <c:v>1.1027071126650001</c:v>
                </c:pt>
                <c:pt idx="41">
                  <c:v>2.446162429233</c:v>
                </c:pt>
                <c:pt idx="42">
                  <c:v>-1.7398381847290001</c:v>
                </c:pt>
                <c:pt idx="43">
                  <c:v>2.2406719064830001</c:v>
                </c:pt>
                <c:pt idx="44">
                  <c:v>-1.297198673302</c:v>
                </c:pt>
                <c:pt idx="45">
                  <c:v>-4.9589783469729998</c:v>
                </c:pt>
                <c:pt idx="46">
                  <c:v>-2.9734585952030002</c:v>
                </c:pt>
                <c:pt idx="47">
                  <c:v>-3.4627131512129998</c:v>
                </c:pt>
                <c:pt idx="48">
                  <c:v>-2.505453673481</c:v>
                </c:pt>
                <c:pt idx="49">
                  <c:v>-1.1246399283349999</c:v>
                </c:pt>
                <c:pt idx="50">
                  <c:v>7.0054736958459998</c:v>
                </c:pt>
                <c:pt idx="51">
                  <c:v>-4.2845433174950003</c:v>
                </c:pt>
                <c:pt idx="52">
                  <c:v>4.2747418007839997</c:v>
                </c:pt>
                <c:pt idx="53">
                  <c:v>5.4941229190850001</c:v>
                </c:pt>
                <c:pt idx="54">
                  <c:v>1.5463505636479999</c:v>
                </c:pt>
                <c:pt idx="55">
                  <c:v>2.6980369594029998</c:v>
                </c:pt>
                <c:pt idx="56">
                  <c:v>0.16771004394200001</c:v>
                </c:pt>
                <c:pt idx="57">
                  <c:v>1.2292601913429999</c:v>
                </c:pt>
                <c:pt idx="58">
                  <c:v>0.91486294564899995</c:v>
                </c:pt>
                <c:pt idx="59">
                  <c:v>2.0542082721049999</c:v>
                </c:pt>
                <c:pt idx="60">
                  <c:v>5.4769990498369996</c:v>
                </c:pt>
                <c:pt idx="61">
                  <c:v>3.4040632899859999</c:v>
                </c:pt>
                <c:pt idx="62">
                  <c:v>-1.3884936747650001</c:v>
                </c:pt>
                <c:pt idx="63">
                  <c:v>7.9669359163219999</c:v>
                </c:pt>
                <c:pt idx="64">
                  <c:v>2.454945466186</c:v>
                </c:pt>
                <c:pt idx="65">
                  <c:v>1.8007274404389999</c:v>
                </c:pt>
                <c:pt idx="66">
                  <c:v>2.9218341820710001</c:v>
                </c:pt>
                <c:pt idx="67">
                  <c:v>3.8362137040070001</c:v>
                </c:pt>
                <c:pt idx="68">
                  <c:v>1.6821145768220001</c:v>
                </c:pt>
                <c:pt idx="69">
                  <c:v>4.7389041746549996</c:v>
                </c:pt>
                <c:pt idx="70">
                  <c:v>1.0111262358540001</c:v>
                </c:pt>
                <c:pt idx="71">
                  <c:v>-7.2123897479909997</c:v>
                </c:pt>
                <c:pt idx="72">
                  <c:v>-4.7469251201549998</c:v>
                </c:pt>
                <c:pt idx="73">
                  <c:v>-0.204216946639</c:v>
                </c:pt>
                <c:pt idx="74">
                  <c:v>5.4898010081380004</c:v>
                </c:pt>
                <c:pt idx="75">
                  <c:v>2.1679932632579999</c:v>
                </c:pt>
                <c:pt idx="76">
                  <c:v>4.9030498187529998</c:v>
                </c:pt>
                <c:pt idx="77">
                  <c:v>0.83982048721400004</c:v>
                </c:pt>
                <c:pt idx="78">
                  <c:v>3.0764761667610001</c:v>
                </c:pt>
                <c:pt idx="79">
                  <c:v>0.99744517075600003</c:v>
                </c:pt>
                <c:pt idx="80">
                  <c:v>2.9292222942100001</c:v>
                </c:pt>
                <c:pt idx="81">
                  <c:v>0.65342344324699997</c:v>
                </c:pt>
                <c:pt idx="82">
                  <c:v>2.304396280602</c:v>
                </c:pt>
                <c:pt idx="83">
                  <c:v>5.2487456399100001</c:v>
                </c:pt>
                <c:pt idx="84">
                  <c:v>6.5398092959670002</c:v>
                </c:pt>
                <c:pt idx="85">
                  <c:v>0.90690058852900002</c:v>
                </c:pt>
                <c:pt idx="86">
                  <c:v>-7.9842849611369999</c:v>
                </c:pt>
                <c:pt idx="87">
                  <c:v>-24.628350928591999</c:v>
                </c:pt>
                <c:pt idx="88">
                  <c:v>-28.539517184087</c:v>
                </c:pt>
                <c:pt idx="89">
                  <c:v>-18.103365220238</c:v>
                </c:pt>
                <c:pt idx="90">
                  <c:v>-10.887123649547</c:v>
                </c:pt>
                <c:pt idx="91">
                  <c:v>-14.383621891342999</c:v>
                </c:pt>
                <c:pt idx="92">
                  <c:v>-4.5621733655929999</c:v>
                </c:pt>
                <c:pt idx="93">
                  <c:v>-8.6215557063970003</c:v>
                </c:pt>
                <c:pt idx="94">
                  <c:v>-7.1754910162080003</c:v>
                </c:pt>
                <c:pt idx="95">
                  <c:v>1.6371687716800001</c:v>
                </c:pt>
                <c:pt idx="96">
                  <c:v>-9.8813196386069997</c:v>
                </c:pt>
                <c:pt idx="97">
                  <c:v>-4.7567316430849997</c:v>
                </c:pt>
                <c:pt idx="98">
                  <c:v>1.3485695471720001</c:v>
                </c:pt>
                <c:pt idx="99">
                  <c:v>22.876777582237001</c:v>
                </c:pt>
                <c:pt idx="100">
                  <c:v>24.024668840316998</c:v>
                </c:pt>
                <c:pt idx="101">
                  <c:v>14.626882733713</c:v>
                </c:pt>
                <c:pt idx="102">
                  <c:v>8.7860589592569998</c:v>
                </c:pt>
                <c:pt idx="103">
                  <c:v>8.5247799704259997</c:v>
                </c:pt>
                <c:pt idx="104">
                  <c:v>-3.2260920666790001</c:v>
                </c:pt>
                <c:pt idx="105">
                  <c:v>3.0479312995219998</c:v>
                </c:pt>
                <c:pt idx="106">
                  <c:v>5.8609182704389999</c:v>
                </c:pt>
                <c:pt idx="107">
                  <c:v>2.913040070483</c:v>
                </c:pt>
                <c:pt idx="108">
                  <c:v>11.056521783359001</c:v>
                </c:pt>
                <c:pt idx="109">
                  <c:v>12.299571867136001</c:v>
                </c:pt>
                <c:pt idx="110">
                  <c:v>13.072342853406999</c:v>
                </c:pt>
                <c:pt idx="111">
                  <c:v>13.726399088876001</c:v>
                </c:pt>
                <c:pt idx="112">
                  <c:v>17.873428944467999</c:v>
                </c:pt>
                <c:pt idx="113">
                  <c:v>12.687927855274999</c:v>
                </c:pt>
                <c:pt idx="114">
                  <c:v>10.347180120579999</c:v>
                </c:pt>
                <c:pt idx="115">
                  <c:v>11.099166742894001</c:v>
                </c:pt>
                <c:pt idx="116">
                  <c:v>16.330428669330999</c:v>
                </c:pt>
                <c:pt idx="117">
                  <c:v>10.076544576143</c:v>
                </c:pt>
                <c:pt idx="118">
                  <c:v>4.7537763257119998</c:v>
                </c:pt>
                <c:pt idx="119">
                  <c:v>10.698592573736001</c:v>
                </c:pt>
              </c:numCache>
            </c:numRef>
          </c:val>
          <c:extLst>
            <c:ext xmlns:c16="http://schemas.microsoft.com/office/drawing/2014/chart" uri="{C3380CC4-5D6E-409C-BE32-E72D297353CC}">
              <c16:uniqueId val="{00000014-9BF2-45DE-BC8D-ED3B8B84118A}"/>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'F94'!$D$5</c:f>
              <c:strCache>
                <c:ptCount val="1"/>
                <c:pt idx="0">
                  <c:v>Variación promedio</c:v>
                </c:pt>
              </c:strCache>
            </c:strRef>
          </c:tx>
          <c:spPr>
            <a:ln w="28575" cap="rnd">
              <a:solidFill>
                <a:srgbClr val="B69630"/>
              </a:solidFill>
              <a:round/>
            </a:ln>
            <a:effectLst/>
          </c:spPr>
          <c:marker>
            <c:symbol val="none"/>
          </c:marker>
          <c:cat>
            <c:multiLvlStrRef>
              <c:f>'F94'!$A$6:$B$125</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'F94'!$D$6:$D$125</c:f>
              <c:numCache>
                <c:formatCode>0.0</c:formatCode>
                <c:ptCount val="120"/>
                <c:pt idx="0">
                  <c:v>5.2030053348549199</c:v>
                </c:pt>
                <c:pt idx="1">
                  <c:v>4.7129195465056704</c:v>
                </c:pt>
                <c:pt idx="2">
                  <c:v>3.6913954383451699</c:v>
                </c:pt>
                <c:pt idx="3">
                  <c:v>4.28521560719983</c:v>
                </c:pt>
                <c:pt idx="4">
                  <c:v>3.5709777579664199</c:v>
                </c:pt>
                <c:pt idx="5">
                  <c:v>2.9637603172204998</c:v>
                </c:pt>
                <c:pt idx="6">
                  <c:v>2.9196097435453301</c:v>
                </c:pt>
                <c:pt idx="7">
                  <c:v>3.4002351250531699</c:v>
                </c:pt>
                <c:pt idx="8">
                  <c:v>4.09242021374292</c:v>
                </c:pt>
                <c:pt idx="9">
                  <c:v>4.4626172202744998</c:v>
                </c:pt>
                <c:pt idx="10">
                  <c:v>4.8845333419124204</c:v>
                </c:pt>
                <c:pt idx="11">
                  <c:v>5.1475463952</c:v>
                </c:pt>
                <c:pt idx="12">
                  <c:v>5.8417725768409996</c:v>
                </c:pt>
                <c:pt idx="13">
                  <c:v>6.7081061770241703</c:v>
                </c:pt>
                <c:pt idx="14">
                  <c:v>8.5737496275284197</c:v>
                </c:pt>
                <c:pt idx="15">
                  <c:v>8.5997268987094202</c:v>
                </c:pt>
                <c:pt idx="16">
                  <c:v>10.220299727232399</c:v>
                </c:pt>
                <c:pt idx="17">
                  <c:v>11.421907293532101</c:v>
                </c:pt>
                <c:pt idx="18">
                  <c:v>11.7194743626562</c:v>
                </c:pt>
                <c:pt idx="19">
                  <c:v>11.538620019812001</c:v>
                </c:pt>
                <c:pt idx="20">
                  <c:v>12.1039829136568</c:v>
                </c:pt>
                <c:pt idx="21">
                  <c:v>12.010267652377699</c:v>
                </c:pt>
                <c:pt idx="22">
                  <c:v>12.210479189024401</c:v>
                </c:pt>
                <c:pt idx="23">
                  <c:v>12.8773821240207</c:v>
                </c:pt>
                <c:pt idx="24">
                  <c:v>12.869218612015599</c:v>
                </c:pt>
                <c:pt idx="25">
                  <c:v>13.024859514582401</c:v>
                </c:pt>
                <c:pt idx="26">
                  <c:v>12.1094955738984</c:v>
                </c:pt>
                <c:pt idx="27">
                  <c:v>11.6022438757148</c:v>
                </c:pt>
                <c:pt idx="28">
                  <c:v>10.082639157774899</c:v>
                </c:pt>
                <c:pt idx="29">
                  <c:v>9.1384831571950809</c:v>
                </c:pt>
                <c:pt idx="30">
                  <c:v>8.4925560272334994</c:v>
                </c:pt>
                <c:pt idx="31">
                  <c:v>8.1755850621807493</c:v>
                </c:pt>
                <c:pt idx="32">
                  <c:v>7.0993024355657504</c:v>
                </c:pt>
                <c:pt idx="33">
                  <c:v>6.4345149919140798</c:v>
                </c:pt>
                <c:pt idx="34">
                  <c:v>5.6217642883627503</c:v>
                </c:pt>
                <c:pt idx="35">
                  <c:v>4.6535013258502502</c:v>
                </c:pt>
                <c:pt idx="36">
                  <c:v>3.4733360038516699</c:v>
                </c:pt>
                <c:pt idx="37">
                  <c:v>2.583373030982</c:v>
                </c:pt>
                <c:pt idx="38">
                  <c:v>2.0941102474259998</c:v>
                </c:pt>
                <c:pt idx="39">
                  <c:v>2.21609589420108</c:v>
                </c:pt>
                <c:pt idx="40">
                  <c:v>2.2278855467516698</c:v>
                </c:pt>
                <c:pt idx="41">
                  <c:v>2.1397593087242499</c:v>
                </c:pt>
                <c:pt idx="42">
                  <c:v>1.6324636057064199</c:v>
                </c:pt>
                <c:pt idx="43">
                  <c:v>1.5363655898819999</c:v>
                </c:pt>
                <c:pt idx="44">
                  <c:v>1.2141538104073299</c:v>
                </c:pt>
                <c:pt idx="45">
                  <c:v>0.696979985470917</c:v>
                </c:pt>
                <c:pt idx="46">
                  <c:v>0.35888292039324998</c:v>
                </c:pt>
                <c:pt idx="47">
                  <c:v>-0.24039964737825001</c:v>
                </c:pt>
                <c:pt idx="48">
                  <c:v>-0.31749992465999999</c:v>
                </c:pt>
                <c:pt idx="49">
                  <c:v>-0.54962214378016705</c:v>
                </c:pt>
                <c:pt idx="50">
                  <c:v>1.5714029212500001E-2</c:v>
                </c:pt>
                <c:pt idx="51">
                  <c:v>-0.79598406054199999</c:v>
                </c:pt>
                <c:pt idx="52">
                  <c:v>-0.53164783653208303</c:v>
                </c:pt>
                <c:pt idx="53">
                  <c:v>-0.27765112904441702</c:v>
                </c:pt>
                <c:pt idx="54">
                  <c:v>-3.8020666796666999E-3</c:v>
                </c:pt>
                <c:pt idx="55">
                  <c:v>3.4311687730333301E-2</c:v>
                </c:pt>
                <c:pt idx="56">
                  <c:v>0.15638741416733301</c:v>
                </c:pt>
                <c:pt idx="57">
                  <c:v>0.67207395902699996</c:v>
                </c:pt>
                <c:pt idx="58">
                  <c:v>0.99610075409800003</c:v>
                </c:pt>
                <c:pt idx="59">
                  <c:v>1.45584420604117</c:v>
                </c:pt>
                <c:pt idx="60">
                  <c:v>2.121048599651</c:v>
                </c:pt>
                <c:pt idx="61">
                  <c:v>2.4984405345110798</c:v>
                </c:pt>
                <c:pt idx="62">
                  <c:v>1.7989432536268299</c:v>
                </c:pt>
                <c:pt idx="63">
                  <c:v>2.8198998564449198</c:v>
                </c:pt>
                <c:pt idx="64">
                  <c:v>2.66825016189508</c:v>
                </c:pt>
                <c:pt idx="65">
                  <c:v>2.3604672053412501</c:v>
                </c:pt>
                <c:pt idx="66">
                  <c:v>2.4750908402098299</c:v>
                </c:pt>
                <c:pt idx="67">
                  <c:v>2.5699389022601702</c:v>
                </c:pt>
                <c:pt idx="68">
                  <c:v>2.6961392800001698</c:v>
                </c:pt>
                <c:pt idx="69">
                  <c:v>2.98860961194283</c:v>
                </c:pt>
                <c:pt idx="70">
                  <c:v>2.9966315527932501</c:v>
                </c:pt>
                <c:pt idx="71">
                  <c:v>2.2244150511185801</c:v>
                </c:pt>
                <c:pt idx="72">
                  <c:v>1.37242137028592</c:v>
                </c:pt>
                <c:pt idx="73">
                  <c:v>1.0717313505671699</c:v>
                </c:pt>
                <c:pt idx="74">
                  <c:v>1.64492257414242</c:v>
                </c:pt>
                <c:pt idx="75">
                  <c:v>1.1616773530537501</c:v>
                </c:pt>
                <c:pt idx="76">
                  <c:v>1.3656860491010001</c:v>
                </c:pt>
                <c:pt idx="77">
                  <c:v>1.2856104696655799</c:v>
                </c:pt>
                <c:pt idx="78">
                  <c:v>1.2984973017230801</c:v>
                </c:pt>
                <c:pt idx="79">
                  <c:v>1.0619332572855</c:v>
                </c:pt>
                <c:pt idx="80">
                  <c:v>1.1658589004011699</c:v>
                </c:pt>
                <c:pt idx="81">
                  <c:v>0.82540217278383299</c:v>
                </c:pt>
                <c:pt idx="82">
                  <c:v>0.93317467651283303</c:v>
                </c:pt>
                <c:pt idx="83">
                  <c:v>1.97160262550458</c:v>
                </c:pt>
                <c:pt idx="84">
                  <c:v>2.9121638268480798</c:v>
                </c:pt>
                <c:pt idx="85">
                  <c:v>3.0047569547787498</c:v>
                </c:pt>
                <c:pt idx="86">
                  <c:v>1.88191645733917</c:v>
                </c:pt>
                <c:pt idx="87">
                  <c:v>-0.35111222531500003</c:v>
                </c:pt>
                <c:pt idx="88">
                  <c:v>-3.137992808885</c:v>
                </c:pt>
                <c:pt idx="89">
                  <c:v>-4.7165916178393301</c:v>
                </c:pt>
                <c:pt idx="90">
                  <c:v>-5.8802249358649998</c:v>
                </c:pt>
                <c:pt idx="91">
                  <c:v>-7.1619805243732504</c:v>
                </c:pt>
                <c:pt idx="92">
                  <c:v>-7.7862634960235004</c:v>
                </c:pt>
                <c:pt idx="93">
                  <c:v>-8.5591784251604999</c:v>
                </c:pt>
                <c:pt idx="94">
                  <c:v>-9.3491690332279997</c:v>
                </c:pt>
                <c:pt idx="95">
                  <c:v>-9.6501337722471696</c:v>
                </c:pt>
                <c:pt idx="96">
                  <c:v>-11.018561183461699</c:v>
                </c:pt>
                <c:pt idx="97">
                  <c:v>-11.4905305360962</c:v>
                </c:pt>
                <c:pt idx="98">
                  <c:v>-10.7127926604037</c:v>
                </c:pt>
                <c:pt idx="99">
                  <c:v>-6.7540319511679998</c:v>
                </c:pt>
                <c:pt idx="100">
                  <c:v>-2.3736831158010001</c:v>
                </c:pt>
                <c:pt idx="101">
                  <c:v>0.35383754702824999</c:v>
                </c:pt>
                <c:pt idx="102">
                  <c:v>1.9932694310952499</c:v>
                </c:pt>
                <c:pt idx="103">
                  <c:v>3.902302919576</c:v>
                </c:pt>
                <c:pt idx="104">
                  <c:v>4.01364302781883</c:v>
                </c:pt>
                <c:pt idx="105">
                  <c:v>4.9861002783120796</c:v>
                </c:pt>
                <c:pt idx="106">
                  <c:v>6.0724677188660001</c:v>
                </c:pt>
                <c:pt idx="107">
                  <c:v>6.1787903270995796</c:v>
                </c:pt>
                <c:pt idx="108">
                  <c:v>7.9236104455967498</c:v>
                </c:pt>
                <c:pt idx="109">
                  <c:v>9.3449690714484994</c:v>
                </c:pt>
                <c:pt idx="110">
                  <c:v>10.3219501803014</c:v>
                </c:pt>
                <c:pt idx="111">
                  <c:v>9.5594186391879994</c:v>
                </c:pt>
                <c:pt idx="112">
                  <c:v>9.0468153145339194</c:v>
                </c:pt>
                <c:pt idx="113">
                  <c:v>8.8852357413307494</c:v>
                </c:pt>
                <c:pt idx="114">
                  <c:v>9.0153291714409995</c:v>
                </c:pt>
                <c:pt idx="115">
                  <c:v>9.2298614024799992</c:v>
                </c:pt>
                <c:pt idx="116">
                  <c:v>10.8595714638142</c:v>
                </c:pt>
                <c:pt idx="117">
                  <c:v>11.4452892368659</c:v>
                </c:pt>
                <c:pt idx="118">
                  <c:v>11.353027408138701</c:v>
                </c:pt>
                <c:pt idx="119">
                  <c:v>12.001823450076399</c:v>
                </c:pt>
              </c:numCache>
            </c:numRef>
          </c:val>
          <c:smooth val="0"/>
          <c:extLst>
            <c:ext xmlns:c16="http://schemas.microsoft.com/office/drawing/2014/chart" uri="{C3380CC4-5D6E-409C-BE32-E72D297353CC}">
              <c16:uniqueId val="{00000015-9BF2-45DE-BC8D-ED3B8B84118A}"/>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A00-428D-93B9-636DBE0C0EA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A00-428D-93B9-636DBE0C0EAB}"/>
              </c:ext>
            </c:extLst>
          </c:dPt>
          <c:dPt>
            <c:idx val="2"/>
            <c:invertIfNegative val="0"/>
            <c:bubble3D val="0"/>
            <c:spPr>
              <a:solidFill>
                <a:srgbClr val="7C878E"/>
              </a:solidFill>
              <a:ln>
                <a:noFill/>
              </a:ln>
              <a:effectLst/>
            </c:spPr>
            <c:extLst>
              <c:ext xmlns:c16="http://schemas.microsoft.com/office/drawing/2014/chart" uri="{C3380CC4-5D6E-409C-BE32-E72D297353CC}">
                <c16:uniqueId val="{00000005-4A00-428D-93B9-636DBE0C0EAB}"/>
              </c:ext>
            </c:extLst>
          </c:dPt>
          <c:dPt>
            <c:idx val="3"/>
            <c:invertIfNegative val="0"/>
            <c:bubble3D val="0"/>
            <c:spPr>
              <a:solidFill>
                <a:srgbClr val="7C878E"/>
              </a:solidFill>
              <a:ln>
                <a:noFill/>
              </a:ln>
              <a:effectLst/>
            </c:spPr>
            <c:extLst>
              <c:ext xmlns:c16="http://schemas.microsoft.com/office/drawing/2014/chart" uri="{C3380CC4-5D6E-409C-BE32-E72D297353CC}">
                <c16:uniqueId val="{00000007-4A00-428D-93B9-636DBE0C0EAB}"/>
              </c:ext>
            </c:extLst>
          </c:dPt>
          <c:dPt>
            <c:idx val="4"/>
            <c:invertIfNegative val="0"/>
            <c:bubble3D val="0"/>
            <c:spPr>
              <a:solidFill>
                <a:srgbClr val="7C878E"/>
              </a:solidFill>
              <a:ln>
                <a:noFill/>
              </a:ln>
              <a:effectLst/>
            </c:spPr>
            <c:extLst>
              <c:ext xmlns:c16="http://schemas.microsoft.com/office/drawing/2014/chart" uri="{C3380CC4-5D6E-409C-BE32-E72D297353CC}">
                <c16:uniqueId val="{00000009-4A00-428D-93B9-636DBE0C0EAB}"/>
              </c:ext>
            </c:extLst>
          </c:dPt>
          <c:dPt>
            <c:idx val="5"/>
            <c:invertIfNegative val="0"/>
            <c:bubble3D val="0"/>
            <c:spPr>
              <a:solidFill>
                <a:srgbClr val="7C878E"/>
              </a:solidFill>
              <a:ln>
                <a:noFill/>
              </a:ln>
              <a:effectLst/>
            </c:spPr>
            <c:extLst>
              <c:ext xmlns:c16="http://schemas.microsoft.com/office/drawing/2014/chart" uri="{C3380CC4-5D6E-409C-BE32-E72D297353CC}">
                <c16:uniqueId val="{0000000B-4A00-428D-93B9-636DBE0C0EAB}"/>
              </c:ext>
            </c:extLst>
          </c:dPt>
          <c:dPt>
            <c:idx val="6"/>
            <c:invertIfNegative val="0"/>
            <c:bubble3D val="0"/>
            <c:spPr>
              <a:solidFill>
                <a:srgbClr val="7C878E"/>
              </a:solidFill>
              <a:ln>
                <a:noFill/>
              </a:ln>
              <a:effectLst/>
            </c:spPr>
            <c:extLst>
              <c:ext xmlns:c16="http://schemas.microsoft.com/office/drawing/2014/chart" uri="{C3380CC4-5D6E-409C-BE32-E72D297353CC}">
                <c16:uniqueId val="{0000000D-4A00-428D-93B9-636DBE0C0EAB}"/>
              </c:ext>
            </c:extLst>
          </c:dPt>
          <c:dPt>
            <c:idx val="7"/>
            <c:invertIfNegative val="0"/>
            <c:bubble3D val="0"/>
            <c:spPr>
              <a:solidFill>
                <a:srgbClr val="7C878E"/>
              </a:solidFill>
              <a:ln>
                <a:noFill/>
              </a:ln>
              <a:effectLst/>
            </c:spPr>
            <c:extLst>
              <c:ext xmlns:c16="http://schemas.microsoft.com/office/drawing/2014/chart" uri="{C3380CC4-5D6E-409C-BE32-E72D297353CC}">
                <c16:uniqueId val="{0000000F-4A00-428D-93B9-636DBE0C0EAB}"/>
              </c:ext>
            </c:extLst>
          </c:dPt>
          <c:dPt>
            <c:idx val="8"/>
            <c:invertIfNegative val="0"/>
            <c:bubble3D val="0"/>
            <c:spPr>
              <a:solidFill>
                <a:srgbClr val="7C878E"/>
              </a:solidFill>
              <a:ln>
                <a:noFill/>
              </a:ln>
              <a:effectLst/>
            </c:spPr>
            <c:extLst>
              <c:ext xmlns:c16="http://schemas.microsoft.com/office/drawing/2014/chart" uri="{C3380CC4-5D6E-409C-BE32-E72D297353CC}">
                <c16:uniqueId val="{00000011-4A00-428D-93B9-636DBE0C0EAB}"/>
              </c:ext>
            </c:extLst>
          </c:dPt>
          <c:dPt>
            <c:idx val="9"/>
            <c:invertIfNegative val="0"/>
            <c:bubble3D val="0"/>
            <c:spPr>
              <a:solidFill>
                <a:srgbClr val="7C878E"/>
              </a:solidFill>
              <a:ln>
                <a:noFill/>
              </a:ln>
              <a:effectLst/>
            </c:spPr>
            <c:extLst>
              <c:ext xmlns:c16="http://schemas.microsoft.com/office/drawing/2014/chart" uri="{C3380CC4-5D6E-409C-BE32-E72D297353CC}">
                <c16:uniqueId val="{00000013-4A00-428D-93B9-636DBE0C0EA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A00-428D-93B9-636DBE0C0EA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A00-428D-93B9-636DBE0C0EA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A00-428D-93B9-636DBE0C0EA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A00-428D-93B9-636DBE0C0EA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A00-428D-93B9-636DBE0C0EA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A00-428D-93B9-636DBE0C0EA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A00-428D-93B9-636DBE0C0EA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A00-428D-93B9-636DBE0C0EAB}"/>
              </c:ext>
            </c:extLst>
          </c:dPt>
          <c:dPt>
            <c:idx val="21"/>
            <c:invertIfNegative val="0"/>
            <c:bubble3D val="0"/>
            <c:spPr>
              <a:solidFill>
                <a:srgbClr val="95682B"/>
              </a:solidFill>
              <a:ln>
                <a:noFill/>
              </a:ln>
              <a:effectLst/>
            </c:spPr>
            <c:extLst>
              <c:ext xmlns:c16="http://schemas.microsoft.com/office/drawing/2014/chart" uri="{C3380CC4-5D6E-409C-BE32-E72D297353CC}">
                <c16:uniqueId val="{00000025-4A00-428D-93B9-636DBE0C0EAB}"/>
              </c:ext>
            </c:extLst>
          </c:dPt>
          <c:dPt>
            <c:idx val="29"/>
            <c:invertIfNegative val="0"/>
            <c:bubble3D val="0"/>
            <c:spPr>
              <a:solidFill>
                <a:srgbClr val="FBBB27"/>
              </a:solidFill>
              <a:ln>
                <a:noFill/>
              </a:ln>
              <a:effectLst/>
            </c:spPr>
            <c:extLst>
              <c:ext xmlns:c16="http://schemas.microsoft.com/office/drawing/2014/chart" uri="{C3380CC4-5D6E-409C-BE32-E72D297353CC}">
                <c16:uniqueId val="{00000027-4A00-428D-93B9-636DBE0C0EA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'F95'!$A$6:$A$38</c:f>
              <c:strCache>
                <c:ptCount val="33"/>
                <c:pt idx="0">
                  <c:v>Morelos</c:v>
                </c:pt>
                <c:pt idx="1">
                  <c:v>Veracruz</c:v>
                </c:pt>
                <c:pt idx="2">
                  <c:v>Durango</c:v>
                </c:pt>
                <c:pt idx="3">
                  <c:v>Zacatecas</c:v>
                </c:pt>
                <c:pt idx="4">
                  <c:v>Yucatán</c:v>
                </c:pt>
                <c:pt idx="5">
                  <c:v>Tabasco</c:v>
                </c:pt>
                <c:pt idx="6">
                  <c:v>Estado de México</c:v>
                </c:pt>
                <c:pt idx="7">
                  <c:v>Baja California Sur</c:v>
                </c:pt>
                <c:pt idx="8">
                  <c:v>Nayarit</c:v>
                </c:pt>
                <c:pt idx="9">
                  <c:v>Tlaxcala</c:v>
                </c:pt>
                <c:pt idx="10">
                  <c:v>San Luis Potosí</c:v>
                </c:pt>
                <c:pt idx="11">
                  <c:v>Tamaulipas</c:v>
                </c:pt>
                <c:pt idx="12">
                  <c:v>Guerrero</c:v>
                </c:pt>
                <c:pt idx="13">
                  <c:v>Ciudad de México</c:v>
                </c:pt>
                <c:pt idx="14">
                  <c:v>Querétaro</c:v>
                </c:pt>
                <c:pt idx="15">
                  <c:v>Hidalgo</c:v>
                </c:pt>
                <c:pt idx="16">
                  <c:v>Baja California</c:v>
                </c:pt>
                <c:pt idx="17">
                  <c:v>Sinaloa</c:v>
                </c:pt>
                <c:pt idx="18">
                  <c:v>Colima</c:v>
                </c:pt>
                <c:pt idx="19">
                  <c:v>Aguascalientes</c:v>
                </c:pt>
                <c:pt idx="20">
                  <c:v>Michoacán</c:v>
                </c:pt>
                <c:pt idx="21">
                  <c:v>Nacional</c:v>
                </c:pt>
                <c:pt idx="22">
                  <c:v>Chihuahua</c:v>
                </c:pt>
                <c:pt idx="23">
                  <c:v>Sonora</c:v>
                </c:pt>
                <c:pt idx="24">
                  <c:v>Quintana Roo</c:v>
                </c:pt>
                <c:pt idx="25">
                  <c:v>Nuevo León</c:v>
                </c:pt>
                <c:pt idx="26">
                  <c:v>Coahuila</c:v>
                </c:pt>
                <c:pt idx="27">
                  <c:v>Campeche</c:v>
                </c:pt>
                <c:pt idx="28">
                  <c:v>Guanajuato</c:v>
                </c:pt>
                <c:pt idx="29">
                  <c:v>Jalisco</c:v>
                </c:pt>
                <c:pt idx="30">
                  <c:v>Puebla</c:v>
                </c:pt>
                <c:pt idx="31">
                  <c:v>Oaxaca</c:v>
                </c:pt>
                <c:pt idx="32">
                  <c:v>Chiapas</c:v>
                </c:pt>
              </c:strCache>
            </c:strRef>
          </c:cat>
          <c:val>
            <c:numRef>
              <c:f>'F95'!$B$6:$B$38</c:f>
              <c:numCache>
                <c:formatCode>0.0</c:formatCode>
                <c:ptCount val="33"/>
                <c:pt idx="0">
                  <c:v>-10.452566366538999</c:v>
                </c:pt>
                <c:pt idx="1">
                  <c:v>-7.8355326513910004</c:v>
                </c:pt>
                <c:pt idx="2">
                  <c:v>-7.3356906676199998</c:v>
                </c:pt>
                <c:pt idx="3">
                  <c:v>-5.7385995201020004</c:v>
                </c:pt>
                <c:pt idx="4">
                  <c:v>-4.9905721786650004</c:v>
                </c:pt>
                <c:pt idx="5">
                  <c:v>-4.8953617384149997</c:v>
                </c:pt>
                <c:pt idx="6">
                  <c:v>-3.6002691306729999</c:v>
                </c:pt>
                <c:pt idx="7">
                  <c:v>-3.3092172401400002</c:v>
                </c:pt>
                <c:pt idx="8">
                  <c:v>-2.4808787272230002</c:v>
                </c:pt>
                <c:pt idx="9">
                  <c:v>-2.0640246260259998</c:v>
                </c:pt>
                <c:pt idx="10">
                  <c:v>-1.9537492079259999</c:v>
                </c:pt>
                <c:pt idx="11">
                  <c:v>-1.51830241756</c:v>
                </c:pt>
                <c:pt idx="12">
                  <c:v>-1.2538619337579999</c:v>
                </c:pt>
                <c:pt idx="13">
                  <c:v>-1.026197758835</c:v>
                </c:pt>
                <c:pt idx="14">
                  <c:v>-0.58247588698700004</c:v>
                </c:pt>
                <c:pt idx="15">
                  <c:v>0.29528045433599998</c:v>
                </c:pt>
                <c:pt idx="16">
                  <c:v>0.331042019252</c:v>
                </c:pt>
                <c:pt idx="17">
                  <c:v>0.487282058909</c:v>
                </c:pt>
                <c:pt idx="18">
                  <c:v>1.036491235512</c:v>
                </c:pt>
                <c:pt idx="19">
                  <c:v>1.519214029317</c:v>
                </c:pt>
                <c:pt idx="20">
                  <c:v>1.862029724079</c:v>
                </c:pt>
                <c:pt idx="21">
                  <c:v>2.6976328987059999</c:v>
                </c:pt>
                <c:pt idx="22">
                  <c:v>2.9433886839249999</c:v>
                </c:pt>
                <c:pt idx="23">
                  <c:v>3.4379106433189999</c:v>
                </c:pt>
                <c:pt idx="24">
                  <c:v>3.7004809302389998</c:v>
                </c:pt>
                <c:pt idx="25">
                  <c:v>5.3379416598600002</c:v>
                </c:pt>
                <c:pt idx="26">
                  <c:v>7.905357864001</c:v>
                </c:pt>
                <c:pt idx="27">
                  <c:v>9.3586632060429995</c:v>
                </c:pt>
                <c:pt idx="28">
                  <c:v>10.606618441142</c:v>
                </c:pt>
                <c:pt idx="29">
                  <c:v>10.698592573736001</c:v>
                </c:pt>
                <c:pt idx="30">
                  <c:v>13.458410938411999</c:v>
                </c:pt>
                <c:pt idx="31">
                  <c:v>15.175947897035</c:v>
                </c:pt>
                <c:pt idx="32">
                  <c:v>16.947926028918001</c:v>
                </c:pt>
              </c:numCache>
            </c:numRef>
          </c:val>
          <c:extLst>
            <c:ext xmlns:c16="http://schemas.microsoft.com/office/drawing/2014/chart" uri="{C3380CC4-5D6E-409C-BE32-E72D297353CC}">
              <c16:uniqueId val="{00000028-4A00-428D-93B9-636DBE0C0EA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B216-46F6-962C-6B5F02B2C9C3}"/>
              </c:ext>
            </c:extLst>
          </c:dPt>
          <c:dPt>
            <c:idx val="17"/>
            <c:invertIfNegative val="0"/>
            <c:bubble3D val="0"/>
            <c:spPr>
              <a:solidFill>
                <a:srgbClr val="FBBB27"/>
              </a:solidFill>
              <a:ln>
                <a:noFill/>
              </a:ln>
              <a:effectLst/>
            </c:spPr>
            <c:extLst>
              <c:ext xmlns:c16="http://schemas.microsoft.com/office/drawing/2014/chart" uri="{C3380CC4-5D6E-409C-BE32-E72D297353CC}">
                <c16:uniqueId val="{00000003-B216-46F6-962C-6B5F02B2C9C3}"/>
              </c:ext>
            </c:extLst>
          </c:dPt>
          <c:dLbls>
            <c:dLbl>
              <c:idx val="0"/>
              <c:delete val="1"/>
              <c:extLst>
                <c:ext xmlns:c15="http://schemas.microsoft.com/office/drawing/2012/chart" uri="{CE6537A1-D6FC-4f65-9D91-7224C49458BB}"/>
                <c:ext xmlns:c16="http://schemas.microsoft.com/office/drawing/2014/chart" uri="{C3380CC4-5D6E-409C-BE32-E72D297353CC}">
                  <c16:uniqueId val="{00000004-B216-46F6-962C-6B5F02B2C9C3}"/>
                </c:ext>
              </c:extLst>
            </c:dLbl>
            <c:dLbl>
              <c:idx val="1"/>
              <c:delete val="1"/>
              <c:extLst>
                <c:ext xmlns:c15="http://schemas.microsoft.com/office/drawing/2012/chart" uri="{CE6537A1-D6FC-4f65-9D91-7224C49458BB}"/>
                <c:ext xmlns:c16="http://schemas.microsoft.com/office/drawing/2014/chart" uri="{C3380CC4-5D6E-409C-BE32-E72D297353CC}">
                  <c16:uniqueId val="{00000005-B216-46F6-962C-6B5F02B2C9C3}"/>
                </c:ext>
              </c:extLst>
            </c:dLbl>
            <c:dLbl>
              <c:idx val="2"/>
              <c:delete val="1"/>
              <c:extLst>
                <c:ext xmlns:c15="http://schemas.microsoft.com/office/drawing/2012/chart" uri="{CE6537A1-D6FC-4f65-9D91-7224C49458BB}"/>
                <c:ext xmlns:c16="http://schemas.microsoft.com/office/drawing/2014/chart" uri="{C3380CC4-5D6E-409C-BE32-E72D297353CC}">
                  <c16:uniqueId val="{00000006-B216-46F6-962C-6B5F02B2C9C3}"/>
                </c:ext>
              </c:extLst>
            </c:dLbl>
            <c:dLbl>
              <c:idx val="3"/>
              <c:delete val="1"/>
              <c:extLst>
                <c:ext xmlns:c15="http://schemas.microsoft.com/office/drawing/2012/chart" uri="{CE6537A1-D6FC-4f65-9D91-7224C49458BB}"/>
                <c:ext xmlns:c16="http://schemas.microsoft.com/office/drawing/2014/chart" uri="{C3380CC4-5D6E-409C-BE32-E72D297353CC}">
                  <c16:uniqueId val="{00000007-B216-46F6-962C-6B5F02B2C9C3}"/>
                </c:ext>
              </c:extLst>
            </c:dLbl>
            <c:dLbl>
              <c:idx val="4"/>
              <c:delete val="1"/>
              <c:extLst>
                <c:ext xmlns:c15="http://schemas.microsoft.com/office/drawing/2012/chart" uri="{CE6537A1-D6FC-4f65-9D91-7224C49458BB}"/>
                <c:ext xmlns:c16="http://schemas.microsoft.com/office/drawing/2014/chart" uri="{C3380CC4-5D6E-409C-BE32-E72D297353CC}">
                  <c16:uniqueId val="{00000008-B216-46F6-962C-6B5F02B2C9C3}"/>
                </c:ext>
              </c:extLst>
            </c:dLbl>
            <c:dLbl>
              <c:idx val="5"/>
              <c:delete val="1"/>
              <c:extLst>
                <c:ext xmlns:c15="http://schemas.microsoft.com/office/drawing/2012/chart" uri="{CE6537A1-D6FC-4f65-9D91-7224C49458BB}"/>
                <c:ext xmlns:c16="http://schemas.microsoft.com/office/drawing/2014/chart" uri="{C3380CC4-5D6E-409C-BE32-E72D297353CC}">
                  <c16:uniqueId val="{00000009-B216-46F6-962C-6B5F02B2C9C3}"/>
                </c:ext>
              </c:extLst>
            </c:dLbl>
            <c:dLbl>
              <c:idx val="6"/>
              <c:delete val="1"/>
              <c:extLst>
                <c:ext xmlns:c15="http://schemas.microsoft.com/office/drawing/2012/chart" uri="{CE6537A1-D6FC-4f65-9D91-7224C49458BB}"/>
                <c:ext xmlns:c16="http://schemas.microsoft.com/office/drawing/2014/chart" uri="{C3380CC4-5D6E-409C-BE32-E72D297353CC}">
                  <c16:uniqueId val="{00000001-B216-46F6-962C-6B5F02B2C9C3}"/>
                </c:ext>
              </c:extLst>
            </c:dLbl>
            <c:dLbl>
              <c:idx val="7"/>
              <c:delete val="1"/>
              <c:extLst>
                <c:ext xmlns:c15="http://schemas.microsoft.com/office/drawing/2012/chart" uri="{CE6537A1-D6FC-4f65-9D91-7224C49458BB}"/>
                <c:ext xmlns:c16="http://schemas.microsoft.com/office/drawing/2014/chart" uri="{C3380CC4-5D6E-409C-BE32-E72D297353CC}">
                  <c16:uniqueId val="{0000000A-B216-46F6-962C-6B5F02B2C9C3}"/>
                </c:ext>
              </c:extLst>
            </c:dLbl>
            <c:dLbl>
              <c:idx val="8"/>
              <c:delete val="1"/>
              <c:extLst>
                <c:ext xmlns:c15="http://schemas.microsoft.com/office/drawing/2012/chart" uri="{CE6537A1-D6FC-4f65-9D91-7224C49458BB}"/>
                <c:ext xmlns:c16="http://schemas.microsoft.com/office/drawing/2014/chart" uri="{C3380CC4-5D6E-409C-BE32-E72D297353CC}">
                  <c16:uniqueId val="{0000000B-B216-46F6-962C-6B5F02B2C9C3}"/>
                </c:ext>
              </c:extLst>
            </c:dLbl>
            <c:dLbl>
              <c:idx val="9"/>
              <c:delete val="1"/>
              <c:extLst>
                <c:ext xmlns:c15="http://schemas.microsoft.com/office/drawing/2012/chart" uri="{CE6537A1-D6FC-4f65-9D91-7224C49458BB}"/>
                <c:ext xmlns:c16="http://schemas.microsoft.com/office/drawing/2014/chart" uri="{C3380CC4-5D6E-409C-BE32-E72D297353CC}">
                  <c16:uniqueId val="{0000000C-B216-46F6-962C-6B5F02B2C9C3}"/>
                </c:ext>
              </c:extLst>
            </c:dLbl>
            <c:dLbl>
              <c:idx val="10"/>
              <c:delete val="1"/>
              <c:extLst>
                <c:ext xmlns:c15="http://schemas.microsoft.com/office/drawing/2012/chart" uri="{CE6537A1-D6FC-4f65-9D91-7224C49458BB}"/>
                <c:ext xmlns:c16="http://schemas.microsoft.com/office/drawing/2014/chart" uri="{C3380CC4-5D6E-409C-BE32-E72D297353CC}">
                  <c16:uniqueId val="{0000000D-B216-46F6-962C-6B5F02B2C9C3}"/>
                </c:ext>
              </c:extLst>
            </c:dLbl>
            <c:dLbl>
              <c:idx val="11"/>
              <c:delete val="1"/>
              <c:extLst>
                <c:ext xmlns:c15="http://schemas.microsoft.com/office/drawing/2012/chart" uri="{CE6537A1-D6FC-4f65-9D91-7224C49458BB}"/>
                <c:ext xmlns:c16="http://schemas.microsoft.com/office/drawing/2014/chart" uri="{C3380CC4-5D6E-409C-BE32-E72D297353CC}">
                  <c16:uniqueId val="{0000000E-B216-46F6-962C-6B5F02B2C9C3}"/>
                </c:ext>
              </c:extLst>
            </c:dLbl>
            <c:dLbl>
              <c:idx val="12"/>
              <c:delete val="1"/>
              <c:extLst>
                <c:ext xmlns:c15="http://schemas.microsoft.com/office/drawing/2012/chart" uri="{CE6537A1-D6FC-4f65-9D91-7224C49458BB}"/>
                <c:ext xmlns:c16="http://schemas.microsoft.com/office/drawing/2014/chart" uri="{C3380CC4-5D6E-409C-BE32-E72D297353CC}">
                  <c16:uniqueId val="{0000000F-B216-46F6-962C-6B5F02B2C9C3}"/>
                </c:ext>
              </c:extLst>
            </c:dLbl>
            <c:dLbl>
              <c:idx val="13"/>
              <c:delete val="1"/>
              <c:extLst>
                <c:ext xmlns:c15="http://schemas.microsoft.com/office/drawing/2012/chart" uri="{CE6537A1-D6FC-4f65-9D91-7224C49458BB}"/>
                <c:ext xmlns:c16="http://schemas.microsoft.com/office/drawing/2014/chart" uri="{C3380CC4-5D6E-409C-BE32-E72D297353CC}">
                  <c16:uniqueId val="{00000010-B216-46F6-962C-6B5F02B2C9C3}"/>
                </c:ext>
              </c:extLst>
            </c:dLbl>
            <c:dLbl>
              <c:idx val="14"/>
              <c:delete val="1"/>
              <c:extLst>
                <c:ext xmlns:c15="http://schemas.microsoft.com/office/drawing/2012/chart" uri="{CE6537A1-D6FC-4f65-9D91-7224C49458BB}"/>
                <c:ext xmlns:c16="http://schemas.microsoft.com/office/drawing/2014/chart" uri="{C3380CC4-5D6E-409C-BE32-E72D297353CC}">
                  <c16:uniqueId val="{00000011-B216-46F6-962C-6B5F02B2C9C3}"/>
                </c:ext>
              </c:extLst>
            </c:dLbl>
            <c:dLbl>
              <c:idx val="15"/>
              <c:delete val="1"/>
              <c:extLst>
                <c:ext xmlns:c15="http://schemas.microsoft.com/office/drawing/2012/chart" uri="{CE6537A1-D6FC-4f65-9D91-7224C49458BB}"/>
                <c:ext xmlns:c16="http://schemas.microsoft.com/office/drawing/2014/chart" uri="{C3380CC4-5D6E-409C-BE32-E72D297353CC}">
                  <c16:uniqueId val="{00000012-B216-46F6-962C-6B5F02B2C9C3}"/>
                </c:ext>
              </c:extLst>
            </c:dLbl>
            <c:dLbl>
              <c:idx val="16"/>
              <c:delete val="1"/>
              <c:extLst>
                <c:ext xmlns:c15="http://schemas.microsoft.com/office/drawing/2012/chart" uri="{CE6537A1-D6FC-4f65-9D91-7224C49458BB}"/>
                <c:ext xmlns:c16="http://schemas.microsoft.com/office/drawing/2014/chart" uri="{C3380CC4-5D6E-409C-BE32-E72D297353CC}">
                  <c16:uniqueId val="{00000013-B216-46F6-962C-6B5F02B2C9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'F96'!$A$6:$A$23</c:f>
              <c:strCache>
                <c:ptCount val="18"/>
                <c:pt idx="0">
                  <c:v>2006/02</c:v>
                </c:pt>
                <c:pt idx="1">
                  <c:v>2007/02</c:v>
                </c:pt>
                <c:pt idx="2">
                  <c:v>2008/02</c:v>
                </c:pt>
                <c:pt idx="3">
                  <c:v>2009/02</c:v>
                </c:pt>
                <c:pt idx="4">
                  <c:v>2010/02</c:v>
                </c:pt>
                <c:pt idx="5">
                  <c:v>2011/02</c:v>
                </c:pt>
                <c:pt idx="6">
                  <c:v>2012/02</c:v>
                </c:pt>
                <c:pt idx="7">
                  <c:v>2013/02</c:v>
                </c:pt>
                <c:pt idx="8">
                  <c:v>2014/02</c:v>
                </c:pt>
                <c:pt idx="9">
                  <c:v>2015/02</c:v>
                </c:pt>
                <c:pt idx="10">
                  <c:v>2016/02</c:v>
                </c:pt>
                <c:pt idx="11">
                  <c:v>2017/02</c:v>
                </c:pt>
                <c:pt idx="12">
                  <c:v>2018/02</c:v>
                </c:pt>
                <c:pt idx="13">
                  <c:v>2019/02</c:v>
                </c:pt>
                <c:pt idx="14">
                  <c:v>2020/02</c:v>
                </c:pt>
                <c:pt idx="15">
                  <c:v>2021/02</c:v>
                </c:pt>
                <c:pt idx="16">
                  <c:v>2022/02</c:v>
                </c:pt>
                <c:pt idx="17">
                  <c:v>2023/02</c:v>
                </c:pt>
              </c:strCache>
            </c:strRef>
          </c:cat>
          <c:val>
            <c:numRef>
              <c:f>'F96'!$B$6:$B$23</c:f>
              <c:numCache>
                <c:formatCode>#,##0</c:formatCode>
                <c:ptCount val="18"/>
                <c:pt idx="0">
                  <c:v>2280.6019380600001</c:v>
                </c:pt>
                <c:pt idx="1">
                  <c:v>2786.2200886310002</c:v>
                </c:pt>
                <c:pt idx="2">
                  <c:v>3296.227077645</c:v>
                </c:pt>
                <c:pt idx="3">
                  <c:v>2185.8102213030002</c:v>
                </c:pt>
                <c:pt idx="4">
                  <c:v>2113.1716122359999</c:v>
                </c:pt>
                <c:pt idx="5">
                  <c:v>2658.7170377980001</c:v>
                </c:pt>
                <c:pt idx="6">
                  <c:v>2164.0936760009999</c:v>
                </c:pt>
                <c:pt idx="7">
                  <c:v>2285.2278420080002</c:v>
                </c:pt>
                <c:pt idx="8">
                  <c:v>1679.347788495</c:v>
                </c:pt>
                <c:pt idx="9">
                  <c:v>1868.261175443</c:v>
                </c:pt>
                <c:pt idx="10">
                  <c:v>2683.0153910640001</c:v>
                </c:pt>
                <c:pt idx="11">
                  <c:v>2183.8845315489998</c:v>
                </c:pt>
                <c:pt idx="12">
                  <c:v>1833.0975500510001</c:v>
                </c:pt>
                <c:pt idx="13">
                  <c:v>1743.1875806170001</c:v>
                </c:pt>
                <c:pt idx="14">
                  <c:v>1672.5844089719999</c:v>
                </c:pt>
                <c:pt idx="15">
                  <c:v>1282.641466066</c:v>
                </c:pt>
                <c:pt idx="16">
                  <c:v>1757.8703063360001</c:v>
                </c:pt>
                <c:pt idx="17">
                  <c:v>1167.616659757</c:v>
                </c:pt>
              </c:numCache>
            </c:numRef>
          </c:val>
          <c:extLst>
            <c:ext xmlns:c16="http://schemas.microsoft.com/office/drawing/2014/chart" uri="{C3380CC4-5D6E-409C-BE32-E72D297353CC}">
              <c16:uniqueId val="{00000014-B216-46F6-962C-6B5F02B2C9C3}"/>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'F97'!$C$5</c:f>
              <c:strCache>
                <c:ptCount val="1"/>
                <c:pt idx="0">
                  <c:v>Valor de la producción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6AE5-43C6-8E09-9C02BFA36B10}"/>
              </c:ext>
            </c:extLst>
          </c:dPt>
          <c:dPt>
            <c:idx val="13"/>
            <c:invertIfNegative val="0"/>
            <c:bubble3D val="0"/>
            <c:spPr>
              <a:solidFill>
                <a:srgbClr val="7C878E"/>
              </a:solidFill>
              <a:ln>
                <a:noFill/>
              </a:ln>
              <a:effectLst/>
            </c:spPr>
            <c:extLst>
              <c:ext xmlns:c16="http://schemas.microsoft.com/office/drawing/2014/chart" uri="{C3380CC4-5D6E-409C-BE32-E72D297353CC}">
                <c16:uniqueId val="{00000003-6AE5-43C6-8E09-9C02BFA36B10}"/>
              </c:ext>
            </c:extLst>
          </c:dPt>
          <c:dPt>
            <c:idx val="25"/>
            <c:invertIfNegative val="0"/>
            <c:bubble3D val="0"/>
            <c:spPr>
              <a:solidFill>
                <a:srgbClr val="7C878E"/>
              </a:solidFill>
              <a:ln>
                <a:noFill/>
              </a:ln>
              <a:effectLst/>
            </c:spPr>
            <c:extLst>
              <c:ext xmlns:c16="http://schemas.microsoft.com/office/drawing/2014/chart" uri="{C3380CC4-5D6E-409C-BE32-E72D297353CC}">
                <c16:uniqueId val="{00000005-6AE5-43C6-8E09-9C02BFA36B10}"/>
              </c:ext>
            </c:extLst>
          </c:dPt>
          <c:dPt>
            <c:idx val="37"/>
            <c:invertIfNegative val="0"/>
            <c:bubble3D val="0"/>
            <c:spPr>
              <a:solidFill>
                <a:srgbClr val="7C878E"/>
              </a:solidFill>
              <a:ln>
                <a:noFill/>
              </a:ln>
              <a:effectLst/>
            </c:spPr>
            <c:extLst>
              <c:ext xmlns:c16="http://schemas.microsoft.com/office/drawing/2014/chart" uri="{C3380CC4-5D6E-409C-BE32-E72D297353CC}">
                <c16:uniqueId val="{00000007-6AE5-43C6-8E09-9C02BFA36B10}"/>
              </c:ext>
            </c:extLst>
          </c:dPt>
          <c:dPt>
            <c:idx val="49"/>
            <c:invertIfNegative val="0"/>
            <c:bubble3D val="0"/>
            <c:spPr>
              <a:solidFill>
                <a:srgbClr val="7C878E"/>
              </a:solidFill>
              <a:ln>
                <a:noFill/>
              </a:ln>
              <a:effectLst/>
            </c:spPr>
            <c:extLst>
              <c:ext xmlns:c16="http://schemas.microsoft.com/office/drawing/2014/chart" uri="{C3380CC4-5D6E-409C-BE32-E72D297353CC}">
                <c16:uniqueId val="{00000009-6AE5-43C6-8E09-9C02BFA36B10}"/>
              </c:ext>
            </c:extLst>
          </c:dPt>
          <c:dPt>
            <c:idx val="61"/>
            <c:invertIfNegative val="0"/>
            <c:bubble3D val="0"/>
            <c:spPr>
              <a:solidFill>
                <a:srgbClr val="7C878E"/>
              </a:solidFill>
              <a:ln>
                <a:noFill/>
              </a:ln>
              <a:effectLst/>
            </c:spPr>
            <c:extLst>
              <c:ext xmlns:c16="http://schemas.microsoft.com/office/drawing/2014/chart" uri="{C3380CC4-5D6E-409C-BE32-E72D297353CC}">
                <c16:uniqueId val="{0000000B-6AE5-43C6-8E09-9C02BFA36B10}"/>
              </c:ext>
            </c:extLst>
          </c:dPt>
          <c:dPt>
            <c:idx val="73"/>
            <c:invertIfNegative val="0"/>
            <c:bubble3D val="0"/>
            <c:spPr>
              <a:solidFill>
                <a:srgbClr val="7C878E"/>
              </a:solidFill>
              <a:ln>
                <a:noFill/>
              </a:ln>
              <a:effectLst/>
            </c:spPr>
            <c:extLst>
              <c:ext xmlns:c16="http://schemas.microsoft.com/office/drawing/2014/chart" uri="{C3380CC4-5D6E-409C-BE32-E72D297353CC}">
                <c16:uniqueId val="{0000000D-6AE5-43C6-8E09-9C02BFA36B10}"/>
              </c:ext>
            </c:extLst>
          </c:dPt>
          <c:dPt>
            <c:idx val="85"/>
            <c:invertIfNegative val="0"/>
            <c:bubble3D val="0"/>
            <c:spPr>
              <a:solidFill>
                <a:srgbClr val="7C878E"/>
              </a:solidFill>
              <a:ln>
                <a:noFill/>
              </a:ln>
              <a:effectLst/>
            </c:spPr>
            <c:extLst>
              <c:ext xmlns:c16="http://schemas.microsoft.com/office/drawing/2014/chart" uri="{C3380CC4-5D6E-409C-BE32-E72D297353CC}">
                <c16:uniqueId val="{0000000F-6AE5-43C6-8E09-9C02BFA36B10}"/>
              </c:ext>
            </c:extLst>
          </c:dPt>
          <c:dPt>
            <c:idx val="97"/>
            <c:invertIfNegative val="0"/>
            <c:bubble3D val="0"/>
            <c:spPr>
              <a:solidFill>
                <a:srgbClr val="7C878E"/>
              </a:solidFill>
              <a:ln>
                <a:noFill/>
              </a:ln>
              <a:effectLst/>
            </c:spPr>
            <c:extLst>
              <c:ext xmlns:c16="http://schemas.microsoft.com/office/drawing/2014/chart" uri="{C3380CC4-5D6E-409C-BE32-E72D297353CC}">
                <c16:uniqueId val="{00000011-6AE5-43C6-8E09-9C02BFA36B10}"/>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6AE5-43C6-8E09-9C02BFA36B10}"/>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6AE5-43C6-8E09-9C02BFA36B10}"/>
              </c:ext>
            </c:extLst>
          </c:dPt>
          <c:cat>
            <c:multiLvlStrRef>
              <c:f>'F97'!$A$6:$B$127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'F97'!$C$6:$C$127</c:f>
              <c:numCache>
                <c:formatCode>#,##0</c:formatCode>
                <c:ptCount val="122"/>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1374.0323922780001</c:v>
                </c:pt>
                <c:pt idx="97">
                  <c:v>1282.641466066</c:v>
                </c:pt>
                <c:pt idx="98">
                  <c:v>1547.5648647600001</c:v>
                </c:pt>
                <c:pt idx="99">
                  <c:v>1429.229989488</c:v>
                </c:pt>
                <c:pt idx="100">
                  <c:v>1396.621149413</c:v>
                </c:pt>
                <c:pt idx="101">
                  <c:v>1263.375675842</c:v>
                </c:pt>
                <c:pt idx="102">
                  <c:v>1569.0249322730001</c:v>
                </c:pt>
                <c:pt idx="103">
                  <c:v>1383.8764539700001</c:v>
                </c:pt>
                <c:pt idx="104">
                  <c:v>1543.995102864</c:v>
                </c:pt>
                <c:pt idx="105">
                  <c:v>1674.4945027809999</c:v>
                </c:pt>
                <c:pt idx="106">
                  <c:v>1566.8856219270001</c:v>
                </c:pt>
                <c:pt idx="107">
                  <c:v>1916.746872036</c:v>
                </c:pt>
                <c:pt idx="108">
                  <c:v>1684.9914587589999</c:v>
                </c:pt>
                <c:pt idx="109">
                  <c:v>1757.8703063360001</c:v>
                </c:pt>
                <c:pt idx="110">
                  <c:v>1718.0126302230001</c:v>
                </c:pt>
                <c:pt idx="111">
                  <c:v>1800.6606182769999</c:v>
                </c:pt>
                <c:pt idx="112">
                  <c:v>1813.264389062</c:v>
                </c:pt>
                <c:pt idx="113">
                  <c:v>1633.802953786</c:v>
                </c:pt>
                <c:pt idx="114">
                  <c:v>1775.8545098019999</c:v>
                </c:pt>
                <c:pt idx="115">
                  <c:v>1857.969963864</c:v>
                </c:pt>
                <c:pt idx="116">
                  <c:v>1713.091630633</c:v>
                </c:pt>
                <c:pt idx="117">
                  <c:v>1648.032151054</c:v>
                </c:pt>
                <c:pt idx="118">
                  <c:v>1834.5809242129999</c:v>
                </c:pt>
                <c:pt idx="119">
                  <c:v>2071.6498124919999</c:v>
                </c:pt>
                <c:pt idx="120">
                  <c:v>1223.196630248</c:v>
                </c:pt>
                <c:pt idx="121">
                  <c:v>1167.616659757</c:v>
                </c:pt>
              </c:numCache>
            </c:numRef>
          </c:val>
          <c:extLst>
            <c:ext xmlns:c16="http://schemas.microsoft.com/office/drawing/2014/chart" uri="{C3380CC4-5D6E-409C-BE32-E72D297353CC}">
              <c16:uniqueId val="{00000016-6AE5-43C6-8E09-9C02BFA36B1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'F97'!$D$5</c:f>
              <c:strCache>
                <c:ptCount val="1"/>
                <c:pt idx="0">
                  <c:v>Promedio</c:v>
                </c:pt>
              </c:strCache>
            </c:strRef>
          </c:tx>
          <c:spPr>
            <a:ln w="28575" cap="rnd">
              <a:solidFill>
                <a:srgbClr val="B69630"/>
              </a:solidFill>
              <a:round/>
            </a:ln>
            <a:effectLst/>
          </c:spPr>
          <c:marker>
            <c:symbol val="none"/>
          </c:marker>
          <c:cat>
            <c:multiLvlStrRef>
              <c:f>'F97'!$A$6:$B$127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'F97'!$D$6:$D$127</c:f>
              <c:numCache>
                <c:formatCode>#,##0</c:formatCode>
                <c:ptCount val="122"/>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1393.1478056631699</c:v>
                </c:pt>
                <c:pt idx="97">
                  <c:v>1360.6525604210001</c:v>
                </c:pt>
                <c:pt idx="98">
                  <c:v>1359.9618679288301</c:v>
                </c:pt>
                <c:pt idx="99">
                  <c:v>1372.57672944367</c:v>
                </c:pt>
                <c:pt idx="100">
                  <c:v>1386.98573978992</c:v>
                </c:pt>
                <c:pt idx="101">
                  <c:v>1383.31944325933</c:v>
                </c:pt>
                <c:pt idx="102">
                  <c:v>1405.1277334900001</c:v>
                </c:pt>
                <c:pt idx="103">
                  <c:v>1411.25526638925</c:v>
                </c:pt>
                <c:pt idx="104">
                  <c:v>1417.3377693602499</c:v>
                </c:pt>
                <c:pt idx="105">
                  <c:v>1443.25877007092</c:v>
                </c:pt>
                <c:pt idx="106">
                  <c:v>1452.1085132430801</c:v>
                </c:pt>
                <c:pt idx="107">
                  <c:v>1495.7074186415</c:v>
                </c:pt>
                <c:pt idx="108">
                  <c:v>1521.6206741815799</c:v>
                </c:pt>
                <c:pt idx="109">
                  <c:v>1561.2230775374201</c:v>
                </c:pt>
                <c:pt idx="110">
                  <c:v>1575.4270579926699</c:v>
                </c:pt>
                <c:pt idx="111">
                  <c:v>1606.37961039175</c:v>
                </c:pt>
                <c:pt idx="112">
                  <c:v>1641.0998803625</c:v>
                </c:pt>
                <c:pt idx="113">
                  <c:v>1671.9688201911699</c:v>
                </c:pt>
                <c:pt idx="114">
                  <c:v>1689.2046183185801</c:v>
                </c:pt>
                <c:pt idx="115">
                  <c:v>1728.7124108097501</c:v>
                </c:pt>
                <c:pt idx="116">
                  <c:v>1742.8037881238299</c:v>
                </c:pt>
                <c:pt idx="117">
                  <c:v>1740.5985921465799</c:v>
                </c:pt>
                <c:pt idx="118">
                  <c:v>1762.90653400375</c:v>
                </c:pt>
                <c:pt idx="119">
                  <c:v>1775.8151123750799</c:v>
                </c:pt>
                <c:pt idx="120">
                  <c:v>1737.3322099991699</c:v>
                </c:pt>
                <c:pt idx="121">
                  <c:v>1688.14440611758</c:v>
                </c:pt>
              </c:numCache>
            </c:numRef>
          </c:val>
          <c:smooth val="0"/>
          <c:extLst>
            <c:ext xmlns:c16="http://schemas.microsoft.com/office/drawing/2014/chart" uri="{C3380CC4-5D6E-409C-BE32-E72D297353CC}">
              <c16:uniqueId val="{00000017-6AE5-43C6-8E09-9C02BFA36B1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'F98'!$C$5</c:f>
              <c:strCache>
                <c:ptCount val="1"/>
                <c:pt idx="0">
                  <c:v>Variación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23AF-4D27-A7F6-43502B8625E8}"/>
              </c:ext>
            </c:extLst>
          </c:dPt>
          <c:dPt>
            <c:idx val="13"/>
            <c:invertIfNegative val="0"/>
            <c:bubble3D val="0"/>
            <c:spPr>
              <a:solidFill>
                <a:srgbClr val="7C878E"/>
              </a:solidFill>
              <a:ln>
                <a:noFill/>
              </a:ln>
              <a:effectLst/>
            </c:spPr>
            <c:extLst>
              <c:ext xmlns:c16="http://schemas.microsoft.com/office/drawing/2014/chart" uri="{C3380CC4-5D6E-409C-BE32-E72D297353CC}">
                <c16:uniqueId val="{00000003-23AF-4D27-A7F6-43502B8625E8}"/>
              </c:ext>
            </c:extLst>
          </c:dPt>
          <c:dPt>
            <c:idx val="25"/>
            <c:invertIfNegative val="0"/>
            <c:bubble3D val="0"/>
            <c:spPr>
              <a:solidFill>
                <a:srgbClr val="7C878E"/>
              </a:solidFill>
              <a:ln>
                <a:noFill/>
              </a:ln>
              <a:effectLst/>
            </c:spPr>
            <c:extLst>
              <c:ext xmlns:c16="http://schemas.microsoft.com/office/drawing/2014/chart" uri="{C3380CC4-5D6E-409C-BE32-E72D297353CC}">
                <c16:uniqueId val="{00000005-23AF-4D27-A7F6-43502B8625E8}"/>
              </c:ext>
            </c:extLst>
          </c:dPt>
          <c:dPt>
            <c:idx val="37"/>
            <c:invertIfNegative val="0"/>
            <c:bubble3D val="0"/>
            <c:spPr>
              <a:solidFill>
                <a:srgbClr val="7C878E"/>
              </a:solidFill>
              <a:ln>
                <a:noFill/>
              </a:ln>
              <a:effectLst/>
            </c:spPr>
            <c:extLst>
              <c:ext xmlns:c16="http://schemas.microsoft.com/office/drawing/2014/chart" uri="{C3380CC4-5D6E-409C-BE32-E72D297353CC}">
                <c16:uniqueId val="{00000007-23AF-4D27-A7F6-43502B8625E8}"/>
              </c:ext>
            </c:extLst>
          </c:dPt>
          <c:dPt>
            <c:idx val="49"/>
            <c:invertIfNegative val="0"/>
            <c:bubble3D val="0"/>
            <c:spPr>
              <a:solidFill>
                <a:srgbClr val="7C878E"/>
              </a:solidFill>
              <a:ln>
                <a:noFill/>
              </a:ln>
              <a:effectLst/>
            </c:spPr>
            <c:extLst>
              <c:ext xmlns:c16="http://schemas.microsoft.com/office/drawing/2014/chart" uri="{C3380CC4-5D6E-409C-BE32-E72D297353CC}">
                <c16:uniqueId val="{00000009-23AF-4D27-A7F6-43502B8625E8}"/>
              </c:ext>
            </c:extLst>
          </c:dPt>
          <c:dPt>
            <c:idx val="61"/>
            <c:invertIfNegative val="0"/>
            <c:bubble3D val="0"/>
            <c:spPr>
              <a:solidFill>
                <a:srgbClr val="7C878E"/>
              </a:solidFill>
              <a:ln>
                <a:noFill/>
              </a:ln>
              <a:effectLst/>
            </c:spPr>
            <c:extLst>
              <c:ext xmlns:c16="http://schemas.microsoft.com/office/drawing/2014/chart" uri="{C3380CC4-5D6E-409C-BE32-E72D297353CC}">
                <c16:uniqueId val="{0000000B-23AF-4D27-A7F6-43502B8625E8}"/>
              </c:ext>
            </c:extLst>
          </c:dPt>
          <c:dPt>
            <c:idx val="73"/>
            <c:invertIfNegative val="0"/>
            <c:bubble3D val="0"/>
            <c:spPr>
              <a:solidFill>
                <a:srgbClr val="7C878E"/>
              </a:solidFill>
              <a:ln>
                <a:noFill/>
              </a:ln>
              <a:effectLst/>
            </c:spPr>
            <c:extLst>
              <c:ext xmlns:c16="http://schemas.microsoft.com/office/drawing/2014/chart" uri="{C3380CC4-5D6E-409C-BE32-E72D297353CC}">
                <c16:uniqueId val="{0000000D-23AF-4D27-A7F6-43502B8625E8}"/>
              </c:ext>
            </c:extLst>
          </c:dPt>
          <c:dPt>
            <c:idx val="85"/>
            <c:invertIfNegative val="0"/>
            <c:bubble3D val="0"/>
            <c:spPr>
              <a:solidFill>
                <a:srgbClr val="7C878E"/>
              </a:solidFill>
              <a:ln>
                <a:noFill/>
              </a:ln>
              <a:effectLst/>
            </c:spPr>
            <c:extLst>
              <c:ext xmlns:c16="http://schemas.microsoft.com/office/drawing/2014/chart" uri="{C3380CC4-5D6E-409C-BE32-E72D297353CC}">
                <c16:uniqueId val="{0000000F-23AF-4D27-A7F6-43502B8625E8}"/>
              </c:ext>
            </c:extLst>
          </c:dPt>
          <c:dPt>
            <c:idx val="97"/>
            <c:invertIfNegative val="0"/>
            <c:bubble3D val="0"/>
            <c:spPr>
              <a:solidFill>
                <a:srgbClr val="7C878E"/>
              </a:solidFill>
              <a:ln>
                <a:noFill/>
              </a:ln>
              <a:effectLst/>
            </c:spPr>
            <c:extLst>
              <c:ext xmlns:c16="http://schemas.microsoft.com/office/drawing/2014/chart" uri="{C3380CC4-5D6E-409C-BE32-E72D297353CC}">
                <c16:uniqueId val="{00000011-23AF-4D27-A7F6-43502B8625E8}"/>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23AF-4D27-A7F6-43502B8625E8}"/>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23AF-4D27-A7F6-43502B8625E8}"/>
              </c:ext>
            </c:extLst>
          </c:dPt>
          <c:cat>
            <c:multiLvlStrRef>
              <c:f>'F98'!$A$6:$B$127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'F98'!$C$6:$C$127</c:f>
              <c:numCache>
                <c:formatCode>0.0</c:formatCode>
                <c:ptCount val="122"/>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-23.787529491672199</c:v>
                </c:pt>
                <c:pt idx="97">
                  <c:v>-25.324837205080701</c:v>
                </c:pt>
                <c:pt idx="98">
                  <c:v>-23.862510510551001</c:v>
                </c:pt>
                <c:pt idx="99">
                  <c:v>-21.486383776864901</c:v>
                </c:pt>
                <c:pt idx="100">
                  <c:v>-18.426508434794201</c:v>
                </c:pt>
                <c:pt idx="101">
                  <c:v>-16.7103695767433</c:v>
                </c:pt>
                <c:pt idx="102">
                  <c:v>-13.4104808697849</c:v>
                </c:pt>
                <c:pt idx="103">
                  <c:v>-10.393894270441701</c:v>
                </c:pt>
                <c:pt idx="104">
                  <c:v>-8.0710273494697802</c:v>
                </c:pt>
                <c:pt idx="105">
                  <c:v>-3.32162382571124</c:v>
                </c:pt>
                <c:pt idx="106">
                  <c:v>-0.19095319404508501</c:v>
                </c:pt>
                <c:pt idx="107">
                  <c:v>6.03443377890021</c:v>
                </c:pt>
                <c:pt idx="108">
                  <c:v>9.2217687165836004</c:v>
                </c:pt>
                <c:pt idx="109">
                  <c:v>14.7407591732571</c:v>
                </c:pt>
                <c:pt idx="110">
                  <c:v>15.843472905014499</c:v>
                </c:pt>
                <c:pt idx="111">
                  <c:v>17.033866007829499</c:v>
                </c:pt>
                <c:pt idx="112">
                  <c:v>18.321323232283099</c:v>
                </c:pt>
                <c:pt idx="113">
                  <c:v>20.866429539349699</c:v>
                </c:pt>
                <c:pt idx="114">
                  <c:v>20.217157348606602</c:v>
                </c:pt>
                <c:pt idx="115">
                  <c:v>22.494664996554899</c:v>
                </c:pt>
                <c:pt idx="116">
                  <c:v>22.963193798927001</c:v>
                </c:pt>
                <c:pt idx="117">
                  <c:v>20.6019757677313</c:v>
                </c:pt>
                <c:pt idx="118">
                  <c:v>21.40322282572</c:v>
                </c:pt>
                <c:pt idx="119">
                  <c:v>18.727438952465398</c:v>
                </c:pt>
                <c:pt idx="120">
                  <c:v>14.176433028133401</c:v>
                </c:pt>
                <c:pt idx="121">
                  <c:v>8.1296087923812301</c:v>
                </c:pt>
              </c:numCache>
            </c:numRef>
          </c:val>
          <c:extLst>
            <c:ext xmlns:c16="http://schemas.microsoft.com/office/drawing/2014/chart" uri="{C3380CC4-5D6E-409C-BE32-E72D297353CC}">
              <c16:uniqueId val="{00000016-23AF-4D27-A7F6-43502B8625E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'F98'!$D$5</c:f>
              <c:strCache>
                <c:ptCount val="1"/>
                <c:pt idx="0">
                  <c:v>Variación promedio</c:v>
                </c:pt>
              </c:strCache>
            </c:strRef>
          </c:tx>
          <c:spPr>
            <a:ln w="28575" cap="rnd">
              <a:solidFill>
                <a:srgbClr val="B69630"/>
              </a:solidFill>
              <a:round/>
            </a:ln>
            <a:effectLst/>
          </c:spPr>
          <c:marker>
            <c:symbol val="none"/>
          </c:marker>
          <c:cat>
            <c:multiLvlStrRef>
              <c:f>'F98'!$A$6:$B$127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'F98'!$D$6:$D$127</c:f>
              <c:numCache>
                <c:formatCode>0.0</c:formatCode>
                <c:ptCount val="122"/>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-19.895452740891301</c:v>
                </c:pt>
                <c:pt idx="97">
                  <c:v>-20.682790897365798</c:v>
                </c:pt>
                <c:pt idx="98">
                  <c:v>-21.2118938655194</c:v>
                </c:pt>
                <c:pt idx="99">
                  <c:v>-21.471749026601898</c:v>
                </c:pt>
                <c:pt idx="100">
                  <c:v>-21.487236989463302</c:v>
                </c:pt>
                <c:pt idx="101">
                  <c:v>-21.288071828530999</c:v>
                </c:pt>
                <c:pt idx="102">
                  <c:v>-20.829230812351401</c:v>
                </c:pt>
                <c:pt idx="103">
                  <c:v>-20.185423331556098</c:v>
                </c:pt>
                <c:pt idx="104">
                  <c:v>-19.1995486820556</c:v>
                </c:pt>
                <c:pt idx="105">
                  <c:v>-17.6934957128693</c:v>
                </c:pt>
                <c:pt idx="106">
                  <c:v>-15.7055472232091</c:v>
                </c:pt>
                <c:pt idx="107">
                  <c:v>-13.245973727188201</c:v>
                </c:pt>
                <c:pt idx="108">
                  <c:v>-10.4951988765003</c:v>
                </c:pt>
                <c:pt idx="109">
                  <c:v>-7.1563991783054304</c:v>
                </c:pt>
                <c:pt idx="110">
                  <c:v>-3.8475672270083101</c:v>
                </c:pt>
                <c:pt idx="111">
                  <c:v>-0.63754641161710401</c:v>
                </c:pt>
                <c:pt idx="112">
                  <c:v>2.42477289397267</c:v>
                </c:pt>
                <c:pt idx="113">
                  <c:v>5.5561728203137504</c:v>
                </c:pt>
                <c:pt idx="114">
                  <c:v>8.3584760051797105</c:v>
                </c:pt>
                <c:pt idx="115">
                  <c:v>11.099189277429399</c:v>
                </c:pt>
                <c:pt idx="116">
                  <c:v>13.6853743731292</c:v>
                </c:pt>
                <c:pt idx="117">
                  <c:v>15.679007672582699</c:v>
                </c:pt>
                <c:pt idx="118">
                  <c:v>17.4785223408965</c:v>
                </c:pt>
                <c:pt idx="119">
                  <c:v>18.536272772026901</c:v>
                </c:pt>
                <c:pt idx="120">
                  <c:v>18.949161464656001</c:v>
                </c:pt>
                <c:pt idx="121">
                  <c:v>18.3982322662497</c:v>
                </c:pt>
              </c:numCache>
            </c:numRef>
          </c:val>
          <c:smooth val="0"/>
          <c:extLst>
            <c:ext xmlns:c16="http://schemas.microsoft.com/office/drawing/2014/chart" uri="{C3380CC4-5D6E-409C-BE32-E72D297353CC}">
              <c16:uniqueId val="{00000017-23AF-4D27-A7F6-43502B8625E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2E3-443A-9883-D8FBD1DAA02D}"/>
              </c:ext>
            </c:extLst>
          </c:dPt>
          <c:dPt>
            <c:idx val="1"/>
            <c:invertIfNegative val="0"/>
            <c:bubble3D val="0"/>
            <c:spPr>
              <a:solidFill>
                <a:srgbClr val="7C878E"/>
              </a:solidFill>
              <a:ln>
                <a:noFill/>
              </a:ln>
              <a:effectLst/>
            </c:spPr>
            <c:extLst>
              <c:ext xmlns:c16="http://schemas.microsoft.com/office/drawing/2014/chart" uri="{C3380CC4-5D6E-409C-BE32-E72D297353CC}">
                <c16:uniqueId val="{00000003-12E3-443A-9883-D8FBD1DAA02D}"/>
              </c:ext>
            </c:extLst>
          </c:dPt>
          <c:dPt>
            <c:idx val="2"/>
            <c:invertIfNegative val="0"/>
            <c:bubble3D val="0"/>
            <c:spPr>
              <a:solidFill>
                <a:srgbClr val="7C878E"/>
              </a:solidFill>
              <a:ln>
                <a:noFill/>
              </a:ln>
              <a:effectLst/>
            </c:spPr>
            <c:extLst>
              <c:ext xmlns:c16="http://schemas.microsoft.com/office/drawing/2014/chart" uri="{C3380CC4-5D6E-409C-BE32-E72D297353CC}">
                <c16:uniqueId val="{00000005-12E3-443A-9883-D8FBD1DAA02D}"/>
              </c:ext>
            </c:extLst>
          </c:dPt>
          <c:dPt>
            <c:idx val="3"/>
            <c:invertIfNegative val="0"/>
            <c:bubble3D val="0"/>
            <c:spPr>
              <a:solidFill>
                <a:srgbClr val="7C878E"/>
              </a:solidFill>
              <a:ln>
                <a:noFill/>
              </a:ln>
              <a:effectLst/>
            </c:spPr>
            <c:extLst>
              <c:ext xmlns:c16="http://schemas.microsoft.com/office/drawing/2014/chart" uri="{C3380CC4-5D6E-409C-BE32-E72D297353CC}">
                <c16:uniqueId val="{00000007-12E3-443A-9883-D8FBD1DAA02D}"/>
              </c:ext>
            </c:extLst>
          </c:dPt>
          <c:dPt>
            <c:idx val="4"/>
            <c:invertIfNegative val="0"/>
            <c:bubble3D val="0"/>
            <c:spPr>
              <a:solidFill>
                <a:srgbClr val="7C878E"/>
              </a:solidFill>
              <a:ln>
                <a:noFill/>
              </a:ln>
              <a:effectLst/>
            </c:spPr>
            <c:extLst>
              <c:ext xmlns:c16="http://schemas.microsoft.com/office/drawing/2014/chart" uri="{C3380CC4-5D6E-409C-BE32-E72D297353CC}">
                <c16:uniqueId val="{00000009-12E3-443A-9883-D8FBD1DAA02D}"/>
              </c:ext>
            </c:extLst>
          </c:dPt>
          <c:dPt>
            <c:idx val="5"/>
            <c:invertIfNegative val="0"/>
            <c:bubble3D val="0"/>
            <c:spPr>
              <a:solidFill>
                <a:srgbClr val="7C878E"/>
              </a:solidFill>
              <a:ln>
                <a:noFill/>
              </a:ln>
              <a:effectLst/>
            </c:spPr>
            <c:extLst>
              <c:ext xmlns:c16="http://schemas.microsoft.com/office/drawing/2014/chart" uri="{C3380CC4-5D6E-409C-BE32-E72D297353CC}">
                <c16:uniqueId val="{0000000B-12E3-443A-9883-D8FBD1DAA02D}"/>
              </c:ext>
            </c:extLst>
          </c:dPt>
          <c:dPt>
            <c:idx val="6"/>
            <c:invertIfNegative val="0"/>
            <c:bubble3D val="0"/>
            <c:spPr>
              <a:solidFill>
                <a:srgbClr val="7C878E"/>
              </a:solidFill>
              <a:ln>
                <a:noFill/>
              </a:ln>
              <a:effectLst/>
            </c:spPr>
            <c:extLst>
              <c:ext xmlns:c16="http://schemas.microsoft.com/office/drawing/2014/chart" uri="{C3380CC4-5D6E-409C-BE32-E72D297353CC}">
                <c16:uniqueId val="{0000000D-12E3-443A-9883-D8FBD1DAA02D}"/>
              </c:ext>
            </c:extLst>
          </c:dPt>
          <c:dPt>
            <c:idx val="7"/>
            <c:invertIfNegative val="0"/>
            <c:bubble3D val="0"/>
            <c:spPr>
              <a:solidFill>
                <a:srgbClr val="7C878E"/>
              </a:solidFill>
              <a:ln>
                <a:noFill/>
              </a:ln>
              <a:effectLst/>
            </c:spPr>
            <c:extLst>
              <c:ext xmlns:c16="http://schemas.microsoft.com/office/drawing/2014/chart" uri="{C3380CC4-5D6E-409C-BE32-E72D297353CC}">
                <c16:uniqueId val="{0000000F-12E3-443A-9883-D8FBD1DAA02D}"/>
              </c:ext>
            </c:extLst>
          </c:dPt>
          <c:dPt>
            <c:idx val="8"/>
            <c:invertIfNegative val="0"/>
            <c:bubble3D val="0"/>
            <c:spPr>
              <a:solidFill>
                <a:srgbClr val="7C878E"/>
              </a:solidFill>
              <a:ln>
                <a:noFill/>
              </a:ln>
              <a:effectLst/>
            </c:spPr>
            <c:extLst>
              <c:ext xmlns:c16="http://schemas.microsoft.com/office/drawing/2014/chart" uri="{C3380CC4-5D6E-409C-BE32-E72D297353CC}">
                <c16:uniqueId val="{00000011-12E3-443A-9883-D8FBD1DAA02D}"/>
              </c:ext>
            </c:extLst>
          </c:dPt>
          <c:dPt>
            <c:idx val="9"/>
            <c:invertIfNegative val="0"/>
            <c:bubble3D val="0"/>
            <c:spPr>
              <a:solidFill>
                <a:srgbClr val="7C878E"/>
              </a:solidFill>
              <a:ln>
                <a:noFill/>
              </a:ln>
              <a:effectLst/>
            </c:spPr>
            <c:extLst>
              <c:ext xmlns:c16="http://schemas.microsoft.com/office/drawing/2014/chart" uri="{C3380CC4-5D6E-409C-BE32-E72D297353CC}">
                <c16:uniqueId val="{00000013-12E3-443A-9883-D8FBD1DAA02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2E3-443A-9883-D8FBD1DAA02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2E3-443A-9883-D8FBD1DAA02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2E3-443A-9883-D8FBD1DAA02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2E3-443A-9883-D8FBD1DAA02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2E3-443A-9883-D8FBD1DAA02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2E3-443A-9883-D8FBD1DAA02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2E3-443A-9883-D8FBD1DAA02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2E3-443A-9883-D8FBD1DAA02D}"/>
              </c:ext>
            </c:extLst>
          </c:dPt>
          <c:dPt>
            <c:idx val="25"/>
            <c:invertIfNegative val="0"/>
            <c:bubble3D val="0"/>
            <c:spPr>
              <a:solidFill>
                <a:srgbClr val="FBBB27"/>
              </a:solidFill>
              <a:ln>
                <a:noFill/>
              </a:ln>
              <a:effectLst/>
            </c:spPr>
            <c:extLst>
              <c:ext xmlns:c16="http://schemas.microsoft.com/office/drawing/2014/chart" uri="{C3380CC4-5D6E-409C-BE32-E72D297353CC}">
                <c16:uniqueId val="{00000025-12E3-443A-9883-D8FBD1DAA02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'F99'!$A$6:$A$37</c:f>
              <c:strCache>
                <c:ptCount val="32"/>
                <c:pt idx="0">
                  <c:v>Tlaxcala</c:v>
                </c:pt>
                <c:pt idx="1">
                  <c:v>Morelos</c:v>
                </c:pt>
                <c:pt idx="2">
                  <c:v>Zacatecas</c:v>
                </c:pt>
                <c:pt idx="3">
                  <c:v>Guerrero</c:v>
                </c:pt>
                <c:pt idx="4">
                  <c:v>Baja California Sur</c:v>
                </c:pt>
                <c:pt idx="5">
                  <c:v>Aguascalientes</c:v>
                </c:pt>
                <c:pt idx="6">
                  <c:v>Michoacán</c:v>
                </c:pt>
                <c:pt idx="7">
                  <c:v>Durango</c:v>
                </c:pt>
                <c:pt idx="8">
                  <c:v>Puebla</c:v>
                </c:pt>
                <c:pt idx="9">
                  <c:v>Colima</c:v>
                </c:pt>
                <c:pt idx="10">
                  <c:v>Nayarit</c:v>
                </c:pt>
                <c:pt idx="11">
                  <c:v>Chiapas</c:v>
                </c:pt>
                <c:pt idx="12">
                  <c:v>San Luis Potosí</c:v>
                </c:pt>
                <c:pt idx="13">
                  <c:v>Sinaloa</c:v>
                </c:pt>
                <c:pt idx="14">
                  <c:v>Tamaulipas</c:v>
                </c:pt>
                <c:pt idx="15">
                  <c:v>Coahuila</c:v>
                </c:pt>
                <c:pt idx="16">
                  <c:v>Yucatán</c:v>
                </c:pt>
                <c:pt idx="17">
                  <c:v>Veracruz</c:v>
                </c:pt>
                <c:pt idx="18">
                  <c:v>Guanajuato</c:v>
                </c:pt>
                <c:pt idx="19">
                  <c:v>Querétaro</c:v>
                </c:pt>
                <c:pt idx="20">
                  <c:v>Hidalgo</c:v>
                </c:pt>
                <c:pt idx="21">
                  <c:v>Oaxaca</c:v>
                </c:pt>
                <c:pt idx="22">
                  <c:v>Baja California</c:v>
                </c:pt>
                <c:pt idx="23">
                  <c:v>Chihuahua</c:v>
                </c:pt>
                <c:pt idx="24">
                  <c:v>Quintana Roo</c:v>
                </c:pt>
                <c:pt idx="25">
                  <c:v>Jalisco</c:v>
                </c:pt>
                <c:pt idx="26">
                  <c:v>Campeche</c:v>
                </c:pt>
                <c:pt idx="27">
                  <c:v>Tabasco</c:v>
                </c:pt>
                <c:pt idx="28">
                  <c:v>Estado de México</c:v>
                </c:pt>
                <c:pt idx="29">
                  <c:v>Sonora</c:v>
                </c:pt>
                <c:pt idx="30">
                  <c:v>Ciudad de México</c:v>
                </c:pt>
                <c:pt idx="31">
                  <c:v>Nuevo León</c:v>
                </c:pt>
              </c:strCache>
            </c:strRef>
          </c:cat>
          <c:val>
            <c:numRef>
              <c:f>'F99'!$B$6:$B$37</c:f>
              <c:numCache>
                <c:formatCode>0.0</c:formatCode>
                <c:ptCount val="32"/>
                <c:pt idx="0">
                  <c:v>0.28951596033933502</c:v>
                </c:pt>
                <c:pt idx="1">
                  <c:v>0.462548472137219</c:v>
                </c:pt>
                <c:pt idx="2">
                  <c:v>0.47477077622380598</c:v>
                </c:pt>
                <c:pt idx="3">
                  <c:v>0.48952519111764298</c:v>
                </c:pt>
                <c:pt idx="4">
                  <c:v>0.68447866887800302</c:v>
                </c:pt>
                <c:pt idx="5">
                  <c:v>0.68733046925075003</c:v>
                </c:pt>
                <c:pt idx="6">
                  <c:v>0.88643779434005798</c:v>
                </c:pt>
                <c:pt idx="7">
                  <c:v>0.99217247485058802</c:v>
                </c:pt>
                <c:pt idx="8">
                  <c:v>1.08022472270934</c:v>
                </c:pt>
                <c:pt idx="9">
                  <c:v>1.1656030107675499</c:v>
                </c:pt>
                <c:pt idx="10">
                  <c:v>1.2305762118855099</c:v>
                </c:pt>
                <c:pt idx="11">
                  <c:v>1.6699397798067801</c:v>
                </c:pt>
                <c:pt idx="12">
                  <c:v>1.98045786321838</c:v>
                </c:pt>
                <c:pt idx="13">
                  <c:v>2.3817889574677702</c:v>
                </c:pt>
                <c:pt idx="14">
                  <c:v>2.3840521902807401</c:v>
                </c:pt>
                <c:pt idx="15">
                  <c:v>2.7711687427324598</c:v>
                </c:pt>
                <c:pt idx="16">
                  <c:v>2.91455904432972</c:v>
                </c:pt>
                <c:pt idx="17">
                  <c:v>3.0733346713795799</c:v>
                </c:pt>
                <c:pt idx="18">
                  <c:v>3.1306268540980899</c:v>
                </c:pt>
                <c:pt idx="19">
                  <c:v>3.2820898467492401</c:v>
                </c:pt>
                <c:pt idx="20">
                  <c:v>3.3555104743864801</c:v>
                </c:pt>
                <c:pt idx="21">
                  <c:v>3.8439220448526399</c:v>
                </c:pt>
                <c:pt idx="22">
                  <c:v>3.91861931365642</c:v>
                </c:pt>
                <c:pt idx="23">
                  <c:v>4.3358734892902202</c:v>
                </c:pt>
                <c:pt idx="24">
                  <c:v>4.5235926672054596</c:v>
                </c:pt>
                <c:pt idx="25">
                  <c:v>4.7317677436159604</c:v>
                </c:pt>
                <c:pt idx="26">
                  <c:v>5.01375935462654</c:v>
                </c:pt>
                <c:pt idx="27">
                  <c:v>6.1459219889805601</c:v>
                </c:pt>
                <c:pt idx="28">
                  <c:v>6.1848563683495499</c:v>
                </c:pt>
                <c:pt idx="29">
                  <c:v>6.6570844480011599</c:v>
                </c:pt>
                <c:pt idx="30">
                  <c:v>7.0004882146689296</c:v>
                </c:pt>
                <c:pt idx="31">
                  <c:v>12.2574021898035</c:v>
                </c:pt>
              </c:numCache>
            </c:numRef>
          </c:val>
          <c:extLst>
            <c:ext xmlns:c16="http://schemas.microsoft.com/office/drawing/2014/chart" uri="{C3380CC4-5D6E-409C-BE32-E72D297353CC}">
              <c16:uniqueId val="{00000026-12E3-443A-9883-D8FBD1DAA02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BAF-49D3-A5DB-4C38CB8F78F6}"/>
              </c:ext>
            </c:extLst>
          </c:dPt>
          <c:dPt>
            <c:idx val="1"/>
            <c:invertIfNegative val="0"/>
            <c:bubble3D val="0"/>
            <c:spPr>
              <a:solidFill>
                <a:srgbClr val="7C878E"/>
              </a:solidFill>
              <a:ln>
                <a:noFill/>
              </a:ln>
              <a:effectLst/>
            </c:spPr>
            <c:extLst>
              <c:ext xmlns:c16="http://schemas.microsoft.com/office/drawing/2014/chart" uri="{C3380CC4-5D6E-409C-BE32-E72D297353CC}">
                <c16:uniqueId val="{00000003-DBAF-49D3-A5DB-4C38CB8F78F6}"/>
              </c:ext>
            </c:extLst>
          </c:dPt>
          <c:dPt>
            <c:idx val="2"/>
            <c:invertIfNegative val="0"/>
            <c:bubble3D val="0"/>
            <c:spPr>
              <a:solidFill>
                <a:srgbClr val="7C878E"/>
              </a:solidFill>
              <a:ln>
                <a:noFill/>
              </a:ln>
              <a:effectLst/>
            </c:spPr>
            <c:extLst>
              <c:ext xmlns:c16="http://schemas.microsoft.com/office/drawing/2014/chart" uri="{C3380CC4-5D6E-409C-BE32-E72D297353CC}">
                <c16:uniqueId val="{00000005-DBAF-49D3-A5DB-4C38CB8F78F6}"/>
              </c:ext>
            </c:extLst>
          </c:dPt>
          <c:dPt>
            <c:idx val="3"/>
            <c:invertIfNegative val="0"/>
            <c:bubble3D val="0"/>
            <c:spPr>
              <a:solidFill>
                <a:srgbClr val="7C878E"/>
              </a:solidFill>
              <a:ln>
                <a:noFill/>
              </a:ln>
              <a:effectLst/>
            </c:spPr>
            <c:extLst>
              <c:ext xmlns:c16="http://schemas.microsoft.com/office/drawing/2014/chart" uri="{C3380CC4-5D6E-409C-BE32-E72D297353CC}">
                <c16:uniqueId val="{00000007-DBAF-49D3-A5DB-4C38CB8F78F6}"/>
              </c:ext>
            </c:extLst>
          </c:dPt>
          <c:dPt>
            <c:idx val="4"/>
            <c:invertIfNegative val="0"/>
            <c:bubble3D val="0"/>
            <c:spPr>
              <a:solidFill>
                <a:srgbClr val="7C878E"/>
              </a:solidFill>
              <a:ln>
                <a:noFill/>
              </a:ln>
              <a:effectLst/>
            </c:spPr>
            <c:extLst>
              <c:ext xmlns:c16="http://schemas.microsoft.com/office/drawing/2014/chart" uri="{C3380CC4-5D6E-409C-BE32-E72D297353CC}">
                <c16:uniqueId val="{00000009-DBAF-49D3-A5DB-4C38CB8F78F6}"/>
              </c:ext>
            </c:extLst>
          </c:dPt>
          <c:dPt>
            <c:idx val="5"/>
            <c:invertIfNegative val="0"/>
            <c:bubble3D val="0"/>
            <c:spPr>
              <a:solidFill>
                <a:srgbClr val="FBBB27"/>
              </a:solidFill>
              <a:ln>
                <a:noFill/>
              </a:ln>
              <a:effectLst/>
            </c:spPr>
            <c:extLst>
              <c:ext xmlns:c16="http://schemas.microsoft.com/office/drawing/2014/chart" uri="{C3380CC4-5D6E-409C-BE32-E72D297353CC}">
                <c16:uniqueId val="{0000000B-DBAF-49D3-A5DB-4C38CB8F78F6}"/>
              </c:ext>
            </c:extLst>
          </c:dPt>
          <c:dPt>
            <c:idx val="6"/>
            <c:invertIfNegative val="0"/>
            <c:bubble3D val="0"/>
            <c:spPr>
              <a:solidFill>
                <a:srgbClr val="7C878E"/>
              </a:solidFill>
              <a:ln>
                <a:noFill/>
              </a:ln>
              <a:effectLst/>
            </c:spPr>
            <c:extLst>
              <c:ext xmlns:c16="http://schemas.microsoft.com/office/drawing/2014/chart" uri="{C3380CC4-5D6E-409C-BE32-E72D297353CC}">
                <c16:uniqueId val="{0000000D-DBAF-49D3-A5DB-4C38CB8F78F6}"/>
              </c:ext>
            </c:extLst>
          </c:dPt>
          <c:dPt>
            <c:idx val="7"/>
            <c:invertIfNegative val="0"/>
            <c:bubble3D val="0"/>
            <c:spPr>
              <a:solidFill>
                <a:srgbClr val="7C878E"/>
              </a:solidFill>
              <a:ln>
                <a:noFill/>
              </a:ln>
              <a:effectLst/>
            </c:spPr>
            <c:extLst>
              <c:ext xmlns:c16="http://schemas.microsoft.com/office/drawing/2014/chart" uri="{C3380CC4-5D6E-409C-BE32-E72D297353CC}">
                <c16:uniqueId val="{0000000F-DBAF-49D3-A5DB-4C38CB8F78F6}"/>
              </c:ext>
            </c:extLst>
          </c:dPt>
          <c:dPt>
            <c:idx val="8"/>
            <c:invertIfNegative val="0"/>
            <c:bubble3D val="0"/>
            <c:spPr>
              <a:solidFill>
                <a:srgbClr val="7C878E"/>
              </a:solidFill>
              <a:ln>
                <a:noFill/>
              </a:ln>
              <a:effectLst/>
            </c:spPr>
            <c:extLst>
              <c:ext xmlns:c16="http://schemas.microsoft.com/office/drawing/2014/chart" uri="{C3380CC4-5D6E-409C-BE32-E72D297353CC}">
                <c16:uniqueId val="{00000011-DBAF-49D3-A5DB-4C38CB8F78F6}"/>
              </c:ext>
            </c:extLst>
          </c:dPt>
          <c:dPt>
            <c:idx val="9"/>
            <c:invertIfNegative val="0"/>
            <c:bubble3D val="0"/>
            <c:spPr>
              <a:solidFill>
                <a:srgbClr val="7C878E"/>
              </a:solidFill>
              <a:ln>
                <a:noFill/>
              </a:ln>
              <a:effectLst/>
            </c:spPr>
            <c:extLst>
              <c:ext xmlns:c16="http://schemas.microsoft.com/office/drawing/2014/chart" uri="{C3380CC4-5D6E-409C-BE32-E72D297353CC}">
                <c16:uniqueId val="{00000013-DBAF-49D3-A5DB-4C38CB8F78F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BAF-49D3-A5DB-4C38CB8F78F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BAF-49D3-A5DB-4C38CB8F78F6}"/>
              </c:ext>
            </c:extLst>
          </c:dPt>
          <c:dPt>
            <c:idx val="12"/>
            <c:invertIfNegative val="0"/>
            <c:bubble3D val="0"/>
            <c:spPr>
              <a:solidFill>
                <a:srgbClr val="95682B"/>
              </a:solidFill>
              <a:ln>
                <a:noFill/>
              </a:ln>
              <a:effectLst/>
            </c:spPr>
            <c:extLst>
              <c:ext xmlns:c16="http://schemas.microsoft.com/office/drawing/2014/chart" uri="{C3380CC4-5D6E-409C-BE32-E72D297353CC}">
                <c16:uniqueId val="{00000019-DBAF-49D3-A5DB-4C38CB8F78F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BAF-49D3-A5DB-4C38CB8F78F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BAF-49D3-A5DB-4C38CB8F78F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BAF-49D3-A5DB-4C38CB8F78F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BAF-49D3-A5DB-4C38CB8F78F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BAF-49D3-A5DB-4C38CB8F78F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'F100'!$A$6:$A$38</c:f>
              <c:strCache>
                <c:ptCount val="33"/>
                <c:pt idx="0">
                  <c:v>Zacatecas</c:v>
                </c:pt>
                <c:pt idx="1">
                  <c:v>Estado de México</c:v>
                </c:pt>
                <c:pt idx="2">
                  <c:v>Aguascalientes</c:v>
                </c:pt>
                <c:pt idx="3">
                  <c:v>Tabasco</c:v>
                </c:pt>
                <c:pt idx="4">
                  <c:v>Guanajuato</c:v>
                </c:pt>
                <c:pt idx="5">
                  <c:v>Jalisco</c:v>
                </c:pt>
                <c:pt idx="6">
                  <c:v>Guerrero</c:v>
                </c:pt>
                <c:pt idx="7">
                  <c:v>Durango</c:v>
                </c:pt>
                <c:pt idx="8">
                  <c:v>Colima</c:v>
                </c:pt>
                <c:pt idx="9">
                  <c:v>Baja California</c:v>
                </c:pt>
                <c:pt idx="10">
                  <c:v>Morelos</c:v>
                </c:pt>
                <c:pt idx="11">
                  <c:v>Michoacán</c:v>
                </c:pt>
                <c:pt idx="12">
                  <c:v>Nacional</c:v>
                </c:pt>
                <c:pt idx="13">
                  <c:v>Coahuila</c:v>
                </c:pt>
                <c:pt idx="14">
                  <c:v>Tamaulipas</c:v>
                </c:pt>
                <c:pt idx="15">
                  <c:v>Nuevo León</c:v>
                </c:pt>
                <c:pt idx="16">
                  <c:v>Chihuahua</c:v>
                </c:pt>
                <c:pt idx="17">
                  <c:v>Sinaloa</c:v>
                </c:pt>
                <c:pt idx="18">
                  <c:v>Baja California Sur</c:v>
                </c:pt>
                <c:pt idx="19">
                  <c:v>Ciudad de México</c:v>
                </c:pt>
                <c:pt idx="20">
                  <c:v>Veracruz</c:v>
                </c:pt>
                <c:pt idx="21">
                  <c:v>Yucatán</c:v>
                </c:pt>
                <c:pt idx="22">
                  <c:v>Sonora</c:v>
                </c:pt>
                <c:pt idx="23">
                  <c:v>Querétaro</c:v>
                </c:pt>
                <c:pt idx="24">
                  <c:v>Puebla</c:v>
                </c:pt>
                <c:pt idx="25">
                  <c:v>San Luis Potosí</c:v>
                </c:pt>
                <c:pt idx="26">
                  <c:v>Oaxaca</c:v>
                </c:pt>
                <c:pt idx="27">
                  <c:v>Chiapas</c:v>
                </c:pt>
                <c:pt idx="28">
                  <c:v>Tlaxcala</c:v>
                </c:pt>
                <c:pt idx="29">
                  <c:v>Nayarit</c:v>
                </c:pt>
                <c:pt idx="30">
                  <c:v>Campeche</c:v>
                </c:pt>
                <c:pt idx="31">
                  <c:v>Quintana Roo</c:v>
                </c:pt>
                <c:pt idx="32">
                  <c:v>Hidalgo</c:v>
                </c:pt>
              </c:strCache>
            </c:strRef>
          </c:cat>
          <c:val>
            <c:numRef>
              <c:f>'F100'!$B$6:$B$38</c:f>
              <c:numCache>
                <c:formatCode>0.0</c:formatCode>
                <c:ptCount val="33"/>
                <c:pt idx="0">
                  <c:v>-66.454510546534806</c:v>
                </c:pt>
                <c:pt idx="1">
                  <c:v>-52.338671974384198</c:v>
                </c:pt>
                <c:pt idx="2">
                  <c:v>-44.5028301428273</c:v>
                </c:pt>
                <c:pt idx="3">
                  <c:v>-44.229964940119999</c:v>
                </c:pt>
                <c:pt idx="4">
                  <c:v>-35.312163923592401</c:v>
                </c:pt>
                <c:pt idx="5">
                  <c:v>-33.577769898695799</c:v>
                </c:pt>
                <c:pt idx="6">
                  <c:v>-20.628201345043699</c:v>
                </c:pt>
                <c:pt idx="7">
                  <c:v>-18.1038005423197</c:v>
                </c:pt>
                <c:pt idx="8">
                  <c:v>-11.2896786019045</c:v>
                </c:pt>
                <c:pt idx="9">
                  <c:v>-5.0170919480452998</c:v>
                </c:pt>
                <c:pt idx="10">
                  <c:v>-1.77059610876777</c:v>
                </c:pt>
                <c:pt idx="11">
                  <c:v>2.3835855264827699</c:v>
                </c:pt>
                <c:pt idx="12">
                  <c:v>6.1494827654853497</c:v>
                </c:pt>
                <c:pt idx="13">
                  <c:v>6.3216932267705603</c:v>
                </c:pt>
                <c:pt idx="14">
                  <c:v>9.0991884800927707</c:v>
                </c:pt>
                <c:pt idx="15">
                  <c:v>17.090878163745199</c:v>
                </c:pt>
                <c:pt idx="16">
                  <c:v>19.068634311369699</c:v>
                </c:pt>
                <c:pt idx="17">
                  <c:v>25.4411111400122</c:v>
                </c:pt>
                <c:pt idx="18">
                  <c:v>27.097402120662402</c:v>
                </c:pt>
                <c:pt idx="19">
                  <c:v>33.688751971693399</c:v>
                </c:pt>
                <c:pt idx="20">
                  <c:v>41.538295877660403</c:v>
                </c:pt>
                <c:pt idx="21">
                  <c:v>55.114122733909298</c:v>
                </c:pt>
                <c:pt idx="22">
                  <c:v>55.603791043940298</c:v>
                </c:pt>
                <c:pt idx="23">
                  <c:v>66.192959642696707</c:v>
                </c:pt>
                <c:pt idx="24">
                  <c:v>69.094569549578793</c:v>
                </c:pt>
                <c:pt idx="25">
                  <c:v>70.293493016836806</c:v>
                </c:pt>
                <c:pt idx="26">
                  <c:v>95.097740448562107</c:v>
                </c:pt>
                <c:pt idx="27">
                  <c:v>105.62212711711599</c:v>
                </c:pt>
                <c:pt idx="28">
                  <c:v>110.872984231617</c:v>
                </c:pt>
                <c:pt idx="29">
                  <c:v>124.89693995731901</c:v>
                </c:pt>
                <c:pt idx="30">
                  <c:v>128.210576368972</c:v>
                </c:pt>
                <c:pt idx="31">
                  <c:v>169.10133209289799</c:v>
                </c:pt>
                <c:pt idx="32">
                  <c:v>248.38504536634599</c:v>
                </c:pt>
              </c:numCache>
            </c:numRef>
          </c:val>
          <c:extLst>
            <c:ext xmlns:c16="http://schemas.microsoft.com/office/drawing/2014/chart" uri="{C3380CC4-5D6E-409C-BE32-E72D297353CC}">
              <c16:uniqueId val="{00000024-DBAF-49D3-A5DB-4C38CB8F78F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01B-400E-8761-3162B35D9ECF}"/>
              </c:ext>
            </c:extLst>
          </c:dPt>
          <c:dPt>
            <c:idx val="1"/>
            <c:invertIfNegative val="0"/>
            <c:bubble3D val="0"/>
            <c:spPr>
              <a:solidFill>
                <a:srgbClr val="7C878E"/>
              </a:solidFill>
              <a:ln>
                <a:noFill/>
              </a:ln>
              <a:effectLst/>
            </c:spPr>
            <c:extLst>
              <c:ext xmlns:c16="http://schemas.microsoft.com/office/drawing/2014/chart" uri="{C3380CC4-5D6E-409C-BE32-E72D297353CC}">
                <c16:uniqueId val="{00000003-601B-400E-8761-3162B35D9ECF}"/>
              </c:ext>
            </c:extLst>
          </c:dPt>
          <c:dPt>
            <c:idx val="2"/>
            <c:invertIfNegative val="0"/>
            <c:bubble3D val="0"/>
            <c:spPr>
              <a:solidFill>
                <a:srgbClr val="7C878E"/>
              </a:solidFill>
              <a:ln>
                <a:noFill/>
              </a:ln>
              <a:effectLst/>
            </c:spPr>
            <c:extLst>
              <c:ext xmlns:c16="http://schemas.microsoft.com/office/drawing/2014/chart" uri="{C3380CC4-5D6E-409C-BE32-E72D297353CC}">
                <c16:uniqueId val="{00000005-601B-400E-8761-3162B35D9ECF}"/>
              </c:ext>
            </c:extLst>
          </c:dPt>
          <c:dPt>
            <c:idx val="3"/>
            <c:invertIfNegative val="0"/>
            <c:bubble3D val="0"/>
            <c:spPr>
              <a:solidFill>
                <a:srgbClr val="7C878E"/>
              </a:solidFill>
              <a:ln>
                <a:noFill/>
              </a:ln>
              <a:effectLst/>
            </c:spPr>
            <c:extLst>
              <c:ext xmlns:c16="http://schemas.microsoft.com/office/drawing/2014/chart" uri="{C3380CC4-5D6E-409C-BE32-E72D297353CC}">
                <c16:uniqueId val="{00000007-601B-400E-8761-3162B35D9ECF}"/>
              </c:ext>
            </c:extLst>
          </c:dPt>
          <c:dPt>
            <c:idx val="4"/>
            <c:invertIfNegative val="0"/>
            <c:bubble3D val="0"/>
            <c:spPr>
              <a:solidFill>
                <a:srgbClr val="7C878E"/>
              </a:solidFill>
              <a:ln>
                <a:noFill/>
              </a:ln>
              <a:effectLst/>
            </c:spPr>
            <c:extLst>
              <c:ext xmlns:c16="http://schemas.microsoft.com/office/drawing/2014/chart" uri="{C3380CC4-5D6E-409C-BE32-E72D297353CC}">
                <c16:uniqueId val="{00000009-601B-400E-8761-3162B35D9ECF}"/>
              </c:ext>
            </c:extLst>
          </c:dPt>
          <c:dPt>
            <c:idx val="5"/>
            <c:invertIfNegative val="0"/>
            <c:bubble3D val="0"/>
            <c:spPr>
              <a:solidFill>
                <a:srgbClr val="7C878E"/>
              </a:solidFill>
              <a:ln>
                <a:noFill/>
              </a:ln>
              <a:effectLst/>
            </c:spPr>
            <c:extLst>
              <c:ext xmlns:c16="http://schemas.microsoft.com/office/drawing/2014/chart" uri="{C3380CC4-5D6E-409C-BE32-E72D297353CC}">
                <c16:uniqueId val="{0000000B-601B-400E-8761-3162B35D9ECF}"/>
              </c:ext>
            </c:extLst>
          </c:dPt>
          <c:dPt>
            <c:idx val="6"/>
            <c:invertIfNegative val="0"/>
            <c:bubble3D val="0"/>
            <c:spPr>
              <a:solidFill>
                <a:srgbClr val="7C878E"/>
              </a:solidFill>
              <a:ln>
                <a:noFill/>
              </a:ln>
              <a:effectLst/>
            </c:spPr>
            <c:extLst>
              <c:ext xmlns:c16="http://schemas.microsoft.com/office/drawing/2014/chart" uri="{C3380CC4-5D6E-409C-BE32-E72D297353CC}">
                <c16:uniqueId val="{0000000D-601B-400E-8761-3162B35D9ECF}"/>
              </c:ext>
            </c:extLst>
          </c:dPt>
          <c:dPt>
            <c:idx val="7"/>
            <c:invertIfNegative val="0"/>
            <c:bubble3D val="0"/>
            <c:spPr>
              <a:solidFill>
                <a:srgbClr val="7C878E"/>
              </a:solidFill>
              <a:ln>
                <a:noFill/>
              </a:ln>
              <a:effectLst/>
            </c:spPr>
            <c:extLst>
              <c:ext xmlns:c16="http://schemas.microsoft.com/office/drawing/2014/chart" uri="{C3380CC4-5D6E-409C-BE32-E72D297353CC}">
                <c16:uniqueId val="{0000000F-601B-400E-8761-3162B35D9ECF}"/>
              </c:ext>
            </c:extLst>
          </c:dPt>
          <c:dPt>
            <c:idx val="8"/>
            <c:invertIfNegative val="0"/>
            <c:bubble3D val="0"/>
            <c:spPr>
              <a:solidFill>
                <a:srgbClr val="7C878E"/>
              </a:solidFill>
              <a:ln>
                <a:noFill/>
              </a:ln>
              <a:effectLst/>
            </c:spPr>
            <c:extLst>
              <c:ext xmlns:c16="http://schemas.microsoft.com/office/drawing/2014/chart" uri="{C3380CC4-5D6E-409C-BE32-E72D297353CC}">
                <c16:uniqueId val="{00000011-601B-400E-8761-3162B35D9ECF}"/>
              </c:ext>
            </c:extLst>
          </c:dPt>
          <c:dPt>
            <c:idx val="9"/>
            <c:invertIfNegative val="0"/>
            <c:bubble3D val="0"/>
            <c:spPr>
              <a:solidFill>
                <a:srgbClr val="7C878E"/>
              </a:solidFill>
              <a:ln>
                <a:noFill/>
              </a:ln>
              <a:effectLst/>
            </c:spPr>
            <c:extLst>
              <c:ext xmlns:c16="http://schemas.microsoft.com/office/drawing/2014/chart" uri="{C3380CC4-5D6E-409C-BE32-E72D297353CC}">
                <c16:uniqueId val="{00000013-601B-400E-8761-3162B35D9EC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01B-400E-8761-3162B35D9ECF}"/>
              </c:ext>
            </c:extLst>
          </c:dPt>
          <c:dPt>
            <c:idx val="11"/>
            <c:invertIfNegative val="0"/>
            <c:bubble3D val="0"/>
            <c:spPr>
              <a:solidFill>
                <a:srgbClr val="FBBB27"/>
              </a:solidFill>
              <a:ln>
                <a:noFill/>
              </a:ln>
              <a:effectLst/>
            </c:spPr>
            <c:extLst>
              <c:ext xmlns:c16="http://schemas.microsoft.com/office/drawing/2014/chart" uri="{C3380CC4-5D6E-409C-BE32-E72D297353CC}">
                <c16:uniqueId val="{00000017-601B-400E-8761-3162B35D9EC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01B-400E-8761-3162B35D9EC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01B-400E-8761-3162B35D9EC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01B-400E-8761-3162B35D9ECF}"/>
              </c:ext>
            </c:extLst>
          </c:dPt>
          <c:dPt>
            <c:idx val="15"/>
            <c:invertIfNegative val="0"/>
            <c:bubble3D val="0"/>
            <c:spPr>
              <a:solidFill>
                <a:srgbClr val="95682B"/>
              </a:solidFill>
              <a:ln>
                <a:noFill/>
              </a:ln>
              <a:effectLst/>
            </c:spPr>
            <c:extLst>
              <c:ext xmlns:c16="http://schemas.microsoft.com/office/drawing/2014/chart" uri="{C3380CC4-5D6E-409C-BE32-E72D297353CC}">
                <c16:uniqueId val="{0000001F-601B-400E-8761-3162B35D9EC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01B-400E-8761-3162B35D9EC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01B-400E-8761-3162B35D9EC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'F101'!$A$6:$A$38</c:f>
              <c:strCache>
                <c:ptCount val="33"/>
                <c:pt idx="0">
                  <c:v>Tlaxcala</c:v>
                </c:pt>
                <c:pt idx="1">
                  <c:v>Baja California Sur</c:v>
                </c:pt>
                <c:pt idx="2">
                  <c:v>Chihuahua</c:v>
                </c:pt>
                <c:pt idx="3">
                  <c:v>Tabasco</c:v>
                </c:pt>
                <c:pt idx="4">
                  <c:v>Estado de México</c:v>
                </c:pt>
                <c:pt idx="5">
                  <c:v>Querétaro</c:v>
                </c:pt>
                <c:pt idx="6">
                  <c:v>Guanajuato</c:v>
                </c:pt>
                <c:pt idx="7">
                  <c:v>Colima</c:v>
                </c:pt>
                <c:pt idx="8">
                  <c:v>Zacatecas</c:v>
                </c:pt>
                <c:pt idx="9">
                  <c:v>Oaxaca</c:v>
                </c:pt>
                <c:pt idx="10">
                  <c:v>Coahuila</c:v>
                </c:pt>
                <c:pt idx="11">
                  <c:v>Jalisco</c:v>
                </c:pt>
                <c:pt idx="12">
                  <c:v>Sinaloa</c:v>
                </c:pt>
                <c:pt idx="13">
                  <c:v>Baja California</c:v>
                </c:pt>
                <c:pt idx="14">
                  <c:v>Puebla</c:v>
                </c:pt>
                <c:pt idx="15">
                  <c:v>Nacional</c:v>
                </c:pt>
                <c:pt idx="16">
                  <c:v>Hidalgo</c:v>
                </c:pt>
                <c:pt idx="17">
                  <c:v>Veracruz</c:v>
                </c:pt>
                <c:pt idx="18">
                  <c:v>Yucatán</c:v>
                </c:pt>
                <c:pt idx="19">
                  <c:v>Sonora</c:v>
                </c:pt>
                <c:pt idx="20">
                  <c:v>Aguascalientes</c:v>
                </c:pt>
                <c:pt idx="21">
                  <c:v>Nuevo León</c:v>
                </c:pt>
                <c:pt idx="22">
                  <c:v>Tamaulipas</c:v>
                </c:pt>
                <c:pt idx="23">
                  <c:v>Morelos</c:v>
                </c:pt>
                <c:pt idx="24">
                  <c:v>Ciudad de México</c:v>
                </c:pt>
                <c:pt idx="25">
                  <c:v>Michoacán</c:v>
                </c:pt>
                <c:pt idx="26">
                  <c:v>Durango</c:v>
                </c:pt>
                <c:pt idx="27">
                  <c:v>Guerrero</c:v>
                </c:pt>
                <c:pt idx="28">
                  <c:v>Quintana Roo</c:v>
                </c:pt>
                <c:pt idx="29">
                  <c:v>San Luis Potosí</c:v>
                </c:pt>
                <c:pt idx="30">
                  <c:v>Chiapas</c:v>
                </c:pt>
                <c:pt idx="31">
                  <c:v>Nayarit</c:v>
                </c:pt>
                <c:pt idx="32">
                  <c:v>Campeche</c:v>
                </c:pt>
              </c:strCache>
            </c:strRef>
          </c:cat>
          <c:val>
            <c:numRef>
              <c:f>'F101'!$B$6:$B$38</c:f>
              <c:numCache>
                <c:formatCode>0.0</c:formatCode>
                <c:ptCount val="33"/>
                <c:pt idx="0">
                  <c:v>-29.769675179405901</c:v>
                </c:pt>
                <c:pt idx="1">
                  <c:v>-28.7187348165257</c:v>
                </c:pt>
                <c:pt idx="2">
                  <c:v>-18.428632230134401</c:v>
                </c:pt>
                <c:pt idx="3">
                  <c:v>-18.2699024779225</c:v>
                </c:pt>
                <c:pt idx="4">
                  <c:v>-17.292301132647601</c:v>
                </c:pt>
                <c:pt idx="5">
                  <c:v>-16.026731964854999</c:v>
                </c:pt>
                <c:pt idx="6">
                  <c:v>-13.7832800948225</c:v>
                </c:pt>
                <c:pt idx="7">
                  <c:v>-8.9852834434674307</c:v>
                </c:pt>
                <c:pt idx="8">
                  <c:v>-5.7193542185545603</c:v>
                </c:pt>
                <c:pt idx="9">
                  <c:v>-5.4160772539878703</c:v>
                </c:pt>
                <c:pt idx="10">
                  <c:v>-5.1176208906952798</c:v>
                </c:pt>
                <c:pt idx="11">
                  <c:v>-4.5438295950612</c:v>
                </c:pt>
                <c:pt idx="12">
                  <c:v>-1.85651735584429</c:v>
                </c:pt>
                <c:pt idx="13">
                  <c:v>-1.6186741936178</c:v>
                </c:pt>
                <c:pt idx="14">
                  <c:v>-1.28043066542775</c:v>
                </c:pt>
                <c:pt idx="15">
                  <c:v>1.27239432131716</c:v>
                </c:pt>
                <c:pt idx="16">
                  <c:v>1.34685281666782</c:v>
                </c:pt>
                <c:pt idx="17">
                  <c:v>4.1938751177252902</c:v>
                </c:pt>
                <c:pt idx="18">
                  <c:v>6.6838238359759901</c:v>
                </c:pt>
                <c:pt idx="19">
                  <c:v>6.7220259557333204</c:v>
                </c:pt>
                <c:pt idx="20">
                  <c:v>8.6621708668361794</c:v>
                </c:pt>
                <c:pt idx="21">
                  <c:v>10.925685426334599</c:v>
                </c:pt>
                <c:pt idx="22">
                  <c:v>11.1350344234512</c:v>
                </c:pt>
                <c:pt idx="23">
                  <c:v>15.702279511893201</c:v>
                </c:pt>
                <c:pt idx="24">
                  <c:v>16.198961228456099</c:v>
                </c:pt>
                <c:pt idx="25">
                  <c:v>18.361660360539101</c:v>
                </c:pt>
                <c:pt idx="26">
                  <c:v>20.136685215249301</c:v>
                </c:pt>
                <c:pt idx="27">
                  <c:v>25.112090844637301</c:v>
                </c:pt>
                <c:pt idx="28">
                  <c:v>27.257307284248199</c:v>
                </c:pt>
                <c:pt idx="29">
                  <c:v>27.736128038370499</c:v>
                </c:pt>
                <c:pt idx="30">
                  <c:v>32.215222475305502</c:v>
                </c:pt>
                <c:pt idx="31">
                  <c:v>37.587998053992202</c:v>
                </c:pt>
                <c:pt idx="32">
                  <c:v>40.160747702318297</c:v>
                </c:pt>
              </c:numCache>
            </c:numRef>
          </c:val>
          <c:extLst>
            <c:ext xmlns:c16="http://schemas.microsoft.com/office/drawing/2014/chart" uri="{C3380CC4-5D6E-409C-BE32-E72D297353CC}">
              <c16:uniqueId val="{00000024-601B-400E-8761-3162B35D9EC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EF1-4373-AD87-0629FF9DFE1E}"/>
              </c:ext>
            </c:extLst>
          </c:dPt>
          <c:dPt>
            <c:idx val="1"/>
            <c:invertIfNegative val="0"/>
            <c:bubble3D val="0"/>
            <c:spPr>
              <a:solidFill>
                <a:srgbClr val="7C878E"/>
              </a:solidFill>
              <a:ln>
                <a:noFill/>
              </a:ln>
              <a:effectLst/>
            </c:spPr>
            <c:extLst>
              <c:ext xmlns:c16="http://schemas.microsoft.com/office/drawing/2014/chart" uri="{C3380CC4-5D6E-409C-BE32-E72D297353CC}">
                <c16:uniqueId val="{00000003-1EF1-4373-AD87-0629FF9DFE1E}"/>
              </c:ext>
            </c:extLst>
          </c:dPt>
          <c:dPt>
            <c:idx val="2"/>
            <c:invertIfNegative val="0"/>
            <c:bubble3D val="0"/>
            <c:spPr>
              <a:solidFill>
                <a:srgbClr val="7C878E"/>
              </a:solidFill>
              <a:ln>
                <a:noFill/>
              </a:ln>
              <a:effectLst/>
            </c:spPr>
            <c:extLst>
              <c:ext xmlns:c16="http://schemas.microsoft.com/office/drawing/2014/chart" uri="{C3380CC4-5D6E-409C-BE32-E72D297353CC}">
                <c16:uniqueId val="{00000005-1EF1-4373-AD87-0629FF9DFE1E}"/>
              </c:ext>
            </c:extLst>
          </c:dPt>
          <c:dPt>
            <c:idx val="3"/>
            <c:invertIfNegative val="0"/>
            <c:bubble3D val="0"/>
            <c:spPr>
              <a:solidFill>
                <a:srgbClr val="7C878E"/>
              </a:solidFill>
              <a:ln>
                <a:noFill/>
              </a:ln>
              <a:effectLst/>
            </c:spPr>
            <c:extLst>
              <c:ext xmlns:c16="http://schemas.microsoft.com/office/drawing/2014/chart" uri="{C3380CC4-5D6E-409C-BE32-E72D297353CC}">
                <c16:uniqueId val="{00000007-1EF1-4373-AD87-0629FF9DFE1E}"/>
              </c:ext>
            </c:extLst>
          </c:dPt>
          <c:dPt>
            <c:idx val="4"/>
            <c:invertIfNegative val="0"/>
            <c:bubble3D val="0"/>
            <c:spPr>
              <a:solidFill>
                <a:srgbClr val="7C878E"/>
              </a:solidFill>
              <a:ln>
                <a:noFill/>
              </a:ln>
              <a:effectLst/>
            </c:spPr>
            <c:extLst>
              <c:ext xmlns:c16="http://schemas.microsoft.com/office/drawing/2014/chart" uri="{C3380CC4-5D6E-409C-BE32-E72D297353CC}">
                <c16:uniqueId val="{00000009-1EF1-4373-AD87-0629FF9DFE1E}"/>
              </c:ext>
            </c:extLst>
          </c:dPt>
          <c:dPt>
            <c:idx val="5"/>
            <c:invertIfNegative val="0"/>
            <c:bubble3D val="0"/>
            <c:spPr>
              <a:solidFill>
                <a:srgbClr val="7C878E"/>
              </a:solidFill>
              <a:ln>
                <a:noFill/>
              </a:ln>
              <a:effectLst/>
            </c:spPr>
            <c:extLst>
              <c:ext xmlns:c16="http://schemas.microsoft.com/office/drawing/2014/chart" uri="{C3380CC4-5D6E-409C-BE32-E72D297353CC}">
                <c16:uniqueId val="{0000000B-1EF1-4373-AD87-0629FF9DFE1E}"/>
              </c:ext>
            </c:extLst>
          </c:dPt>
          <c:dPt>
            <c:idx val="6"/>
            <c:invertIfNegative val="0"/>
            <c:bubble3D val="0"/>
            <c:spPr>
              <a:solidFill>
                <a:srgbClr val="7C878E"/>
              </a:solidFill>
              <a:ln>
                <a:noFill/>
              </a:ln>
              <a:effectLst/>
            </c:spPr>
            <c:extLst>
              <c:ext xmlns:c16="http://schemas.microsoft.com/office/drawing/2014/chart" uri="{C3380CC4-5D6E-409C-BE32-E72D297353CC}">
                <c16:uniqueId val="{0000000D-1EF1-4373-AD87-0629FF9DFE1E}"/>
              </c:ext>
            </c:extLst>
          </c:dPt>
          <c:dPt>
            <c:idx val="7"/>
            <c:invertIfNegative val="0"/>
            <c:bubble3D val="0"/>
            <c:spPr>
              <a:solidFill>
                <a:srgbClr val="7C878E"/>
              </a:solidFill>
              <a:ln>
                <a:noFill/>
              </a:ln>
              <a:effectLst/>
            </c:spPr>
            <c:extLst>
              <c:ext xmlns:c16="http://schemas.microsoft.com/office/drawing/2014/chart" uri="{C3380CC4-5D6E-409C-BE32-E72D297353CC}">
                <c16:uniqueId val="{0000000F-1EF1-4373-AD87-0629FF9DFE1E}"/>
              </c:ext>
            </c:extLst>
          </c:dPt>
          <c:dPt>
            <c:idx val="8"/>
            <c:invertIfNegative val="0"/>
            <c:bubble3D val="0"/>
            <c:spPr>
              <a:solidFill>
                <a:srgbClr val="7C878E"/>
              </a:solidFill>
              <a:ln>
                <a:noFill/>
              </a:ln>
              <a:effectLst/>
            </c:spPr>
            <c:extLst>
              <c:ext xmlns:c16="http://schemas.microsoft.com/office/drawing/2014/chart" uri="{C3380CC4-5D6E-409C-BE32-E72D297353CC}">
                <c16:uniqueId val="{00000011-1EF1-4373-AD87-0629FF9DFE1E}"/>
              </c:ext>
            </c:extLst>
          </c:dPt>
          <c:dPt>
            <c:idx val="9"/>
            <c:invertIfNegative val="0"/>
            <c:bubble3D val="0"/>
            <c:spPr>
              <a:solidFill>
                <a:srgbClr val="7C878E"/>
              </a:solidFill>
              <a:ln>
                <a:noFill/>
              </a:ln>
              <a:effectLst/>
            </c:spPr>
            <c:extLst>
              <c:ext xmlns:c16="http://schemas.microsoft.com/office/drawing/2014/chart" uri="{C3380CC4-5D6E-409C-BE32-E72D297353CC}">
                <c16:uniqueId val="{00000013-1EF1-4373-AD87-0629FF9DFE1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EF1-4373-AD87-0629FF9DFE1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EF1-4373-AD87-0629FF9DFE1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EF1-4373-AD87-0629FF9DFE1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EF1-4373-AD87-0629FF9DFE1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EF1-4373-AD87-0629FF9DFE1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EF1-4373-AD87-0629FF9DFE1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EF1-4373-AD87-0629FF9DFE1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EF1-4373-AD87-0629FF9DFE1E}"/>
              </c:ext>
            </c:extLst>
          </c:dPt>
          <c:dPt>
            <c:idx val="20"/>
            <c:invertIfNegative val="0"/>
            <c:bubble3D val="0"/>
            <c:spPr>
              <a:solidFill>
                <a:srgbClr val="95682B"/>
              </a:solidFill>
              <a:ln>
                <a:noFill/>
              </a:ln>
              <a:effectLst/>
            </c:spPr>
            <c:extLst>
              <c:ext xmlns:c16="http://schemas.microsoft.com/office/drawing/2014/chart" uri="{C3380CC4-5D6E-409C-BE32-E72D297353CC}">
                <c16:uniqueId val="{00000025-1EF1-4373-AD87-0629FF9DFE1E}"/>
              </c:ext>
            </c:extLst>
          </c:dPt>
          <c:dPt>
            <c:idx val="29"/>
            <c:invertIfNegative val="0"/>
            <c:bubble3D val="0"/>
            <c:spPr>
              <a:solidFill>
                <a:srgbClr val="7C878E"/>
              </a:solidFill>
              <a:ln>
                <a:noFill/>
              </a:ln>
              <a:effectLst/>
            </c:spPr>
            <c:extLst>
              <c:ext xmlns:c16="http://schemas.microsoft.com/office/drawing/2014/chart" uri="{C3380CC4-5D6E-409C-BE32-E72D297353CC}">
                <c16:uniqueId val="{00000027-1EF1-4373-AD87-0629FF9DFE1E}"/>
              </c:ext>
            </c:extLst>
          </c:dPt>
          <c:dPt>
            <c:idx val="32"/>
            <c:invertIfNegative val="0"/>
            <c:bubble3D val="0"/>
            <c:spPr>
              <a:solidFill>
                <a:srgbClr val="FBBB27"/>
              </a:solidFill>
              <a:ln>
                <a:noFill/>
              </a:ln>
              <a:effectLst/>
            </c:spPr>
            <c:extLst>
              <c:ext xmlns:c16="http://schemas.microsoft.com/office/drawing/2014/chart" uri="{C3380CC4-5D6E-409C-BE32-E72D297353CC}">
                <c16:uniqueId val="{00000029-1EF1-4373-AD87-0629FF9DFE1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'F102'!$A$6:$A$38</c:f>
              <c:strCache>
                <c:ptCount val="33"/>
                <c:pt idx="0">
                  <c:v>Morelos</c:v>
                </c:pt>
                <c:pt idx="1">
                  <c:v>Durango</c:v>
                </c:pt>
                <c:pt idx="2">
                  <c:v>Tamaulipas</c:v>
                </c:pt>
                <c:pt idx="3">
                  <c:v>Campeche</c:v>
                </c:pt>
                <c:pt idx="4">
                  <c:v>Nayarit</c:v>
                </c:pt>
                <c:pt idx="5">
                  <c:v>Chiapas</c:v>
                </c:pt>
                <c:pt idx="6">
                  <c:v>Zacatecas</c:v>
                </c:pt>
                <c:pt idx="7">
                  <c:v>Hidalgo</c:v>
                </c:pt>
                <c:pt idx="8">
                  <c:v>Sonora</c:v>
                </c:pt>
                <c:pt idx="9">
                  <c:v>Sinaloa</c:v>
                </c:pt>
                <c:pt idx="10">
                  <c:v>Puebla</c:v>
                </c:pt>
                <c:pt idx="11">
                  <c:v>Oaxaca</c:v>
                </c:pt>
                <c:pt idx="12">
                  <c:v>Veracruz</c:v>
                </c:pt>
                <c:pt idx="13">
                  <c:v>Yucatán</c:v>
                </c:pt>
                <c:pt idx="14">
                  <c:v>Estado de México</c:v>
                </c:pt>
                <c:pt idx="15">
                  <c:v>Guanajuato</c:v>
                </c:pt>
                <c:pt idx="16">
                  <c:v>Aguascalientes</c:v>
                </c:pt>
                <c:pt idx="17">
                  <c:v>Quintana Roo</c:v>
                </c:pt>
                <c:pt idx="18">
                  <c:v>Nuevo León</c:v>
                </c:pt>
                <c:pt idx="19">
                  <c:v>Baja California</c:v>
                </c:pt>
                <c:pt idx="20">
                  <c:v>Nacional</c:v>
                </c:pt>
                <c:pt idx="21">
                  <c:v>Baja California Sur</c:v>
                </c:pt>
                <c:pt idx="22">
                  <c:v>Querétaro</c:v>
                </c:pt>
                <c:pt idx="23">
                  <c:v>Ciudad de México</c:v>
                </c:pt>
                <c:pt idx="24">
                  <c:v>Michoacán</c:v>
                </c:pt>
                <c:pt idx="25">
                  <c:v>San Luis Potosí</c:v>
                </c:pt>
                <c:pt idx="26">
                  <c:v>Guerrero</c:v>
                </c:pt>
                <c:pt idx="27">
                  <c:v>Chihuahua</c:v>
                </c:pt>
                <c:pt idx="28">
                  <c:v>Tabasco</c:v>
                </c:pt>
                <c:pt idx="29">
                  <c:v>Colima</c:v>
                </c:pt>
                <c:pt idx="30">
                  <c:v>Tlaxcala</c:v>
                </c:pt>
                <c:pt idx="31">
                  <c:v>Coahuila</c:v>
                </c:pt>
                <c:pt idx="32">
                  <c:v>Jalisco</c:v>
                </c:pt>
              </c:strCache>
            </c:strRef>
          </c:cat>
          <c:val>
            <c:numRef>
              <c:f>'F102'!$B$6:$B$38</c:f>
              <c:numCache>
                <c:formatCode>0.0</c:formatCode>
                <c:ptCount val="33"/>
                <c:pt idx="0">
                  <c:v>-3.9536223534495201</c:v>
                </c:pt>
                <c:pt idx="1">
                  <c:v>-3.83937415011667</c:v>
                </c:pt>
                <c:pt idx="2">
                  <c:v>-2.2878901409262502</c:v>
                </c:pt>
                <c:pt idx="3">
                  <c:v>-2.1986650961916001</c:v>
                </c:pt>
                <c:pt idx="4">
                  <c:v>-1.7652764306498501</c:v>
                </c:pt>
                <c:pt idx="5">
                  <c:v>-1.61891972545509</c:v>
                </c:pt>
                <c:pt idx="6">
                  <c:v>-1.58091405576315</c:v>
                </c:pt>
                <c:pt idx="7">
                  <c:v>-1.32490327451166</c:v>
                </c:pt>
                <c:pt idx="8">
                  <c:v>-1.1113405992818699</c:v>
                </c:pt>
                <c:pt idx="9">
                  <c:v>-1.0791475035320299</c:v>
                </c:pt>
                <c:pt idx="10">
                  <c:v>-0.621096490848139</c:v>
                </c:pt>
                <c:pt idx="11">
                  <c:v>-0.60536836093660895</c:v>
                </c:pt>
                <c:pt idx="12">
                  <c:v>-3.37144532395195E-2</c:v>
                </c:pt>
                <c:pt idx="13">
                  <c:v>0</c:v>
                </c:pt>
                <c:pt idx="14">
                  <c:v>0.22791623201872099</c:v>
                </c:pt>
                <c:pt idx="15">
                  <c:v>0.50417927114845296</c:v>
                </c:pt>
                <c:pt idx="16">
                  <c:v>0.75089628755942195</c:v>
                </c:pt>
                <c:pt idx="17">
                  <c:v>0.78936435396759197</c:v>
                </c:pt>
                <c:pt idx="18">
                  <c:v>1.15917531848244</c:v>
                </c:pt>
                <c:pt idx="19">
                  <c:v>1.16031688268063</c:v>
                </c:pt>
                <c:pt idx="20">
                  <c:v>1.29033340783182</c:v>
                </c:pt>
                <c:pt idx="21">
                  <c:v>1.5976331360946701</c:v>
                </c:pt>
                <c:pt idx="22">
                  <c:v>1.61879136062832</c:v>
                </c:pt>
                <c:pt idx="23">
                  <c:v>1.8078932328769299</c:v>
                </c:pt>
                <c:pt idx="24">
                  <c:v>1.86977150705456</c:v>
                </c:pt>
                <c:pt idx="25">
                  <c:v>2.1879627806644399</c:v>
                </c:pt>
                <c:pt idx="26">
                  <c:v>2.30414746543779</c:v>
                </c:pt>
                <c:pt idx="27">
                  <c:v>2.9859311532150401</c:v>
                </c:pt>
                <c:pt idx="28">
                  <c:v>3.2160941562884999</c:v>
                </c:pt>
                <c:pt idx="29">
                  <c:v>4.0111076828139396</c:v>
                </c:pt>
                <c:pt idx="30">
                  <c:v>4.0643008795875097</c:v>
                </c:pt>
                <c:pt idx="31">
                  <c:v>4.7991667468296999</c:v>
                </c:pt>
                <c:pt idx="32">
                  <c:v>5.1846125278065101</c:v>
                </c:pt>
              </c:numCache>
            </c:numRef>
          </c:val>
          <c:extLst>
            <c:ext xmlns:c16="http://schemas.microsoft.com/office/drawing/2014/chart" uri="{C3380CC4-5D6E-409C-BE32-E72D297353CC}">
              <c16:uniqueId val="{0000002A-1EF1-4373-AD87-0629FF9DFE1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'F23'!$A$47</c:f>
              <c:strCache>
                <c:ptCount val="1"/>
                <c:pt idx="0">
                  <c:v>nov-22</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'F23'!$B$47:$J$47</c:f>
              <c:numCache>
                <c:formatCode>0.00%</c:formatCode>
                <c:ptCount val="9"/>
                <c:pt idx="0">
                  <c:v>8.05902771840427E-2</c:v>
                </c:pt>
                <c:pt idx="1">
                  <c:v>0.1310558512751252</c:v>
                </c:pt>
                <c:pt idx="2">
                  <c:v>7.2527759147477472E-2</c:v>
                </c:pt>
                <c:pt idx="3">
                  <c:v>7.253067239573226E-3</c:v>
                </c:pt>
                <c:pt idx="4">
                  <c:v>6.1960302093179001E-2</c:v>
                </c:pt>
                <c:pt idx="5">
                  <c:v>8.2007786178178763E-2</c:v>
                </c:pt>
                <c:pt idx="6">
                  <c:v>7.8538359788359713E-2</c:v>
                </c:pt>
                <c:pt idx="7">
                  <c:v>4.3824701195219209E-2</c:v>
                </c:pt>
                <c:pt idx="8">
                  <c:v>0.12387249466245187</c:v>
                </c:pt>
              </c:numCache>
            </c:numRef>
          </c:val>
          <c:extLst>
            <c:ext xmlns:c16="http://schemas.microsoft.com/office/drawing/2014/chart" uri="{C3380CC4-5D6E-409C-BE32-E72D297353CC}">
              <c16:uniqueId val="{00000000-BC27-4DC2-A304-65F3153D9A87}"/>
            </c:ext>
          </c:extLst>
        </c:ser>
        <c:ser>
          <c:idx val="1"/>
          <c:order val="1"/>
          <c:tx>
            <c:strRef>
              <c:f>'F23'!$A$48</c:f>
              <c:strCache>
                <c:ptCount val="1"/>
                <c:pt idx="0">
                  <c:v>dic-22</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'F23'!$B$48:$J$48</c:f>
              <c:numCache>
                <c:formatCode>0.00%</c:formatCode>
                <c:ptCount val="9"/>
                <c:pt idx="0">
                  <c:v>8.094419538974762E-2</c:v>
                </c:pt>
                <c:pt idx="1">
                  <c:v>0.12941665947437286</c:v>
                </c:pt>
                <c:pt idx="2">
                  <c:v>6.8830378353595734E-2</c:v>
                </c:pt>
                <c:pt idx="3">
                  <c:v>1.4430377632379532E-2</c:v>
                </c:pt>
                <c:pt idx="4">
                  <c:v>7.1698807179927826E-2</c:v>
                </c:pt>
                <c:pt idx="5">
                  <c:v>8.8222093880176544E-2</c:v>
                </c:pt>
                <c:pt idx="6">
                  <c:v>6.738000363111496E-2</c:v>
                </c:pt>
                <c:pt idx="7">
                  <c:v>3.7216465920209885E-2</c:v>
                </c:pt>
                <c:pt idx="8">
                  <c:v>0.12838339805603027</c:v>
                </c:pt>
              </c:numCache>
            </c:numRef>
          </c:val>
          <c:extLst>
            <c:ext xmlns:c16="http://schemas.microsoft.com/office/drawing/2014/chart" uri="{C3380CC4-5D6E-409C-BE32-E72D297353CC}">
              <c16:uniqueId val="{00000001-BC27-4DC2-A304-65F3153D9A87}"/>
            </c:ext>
          </c:extLst>
        </c:ser>
        <c:ser>
          <c:idx val="2"/>
          <c:order val="2"/>
          <c:tx>
            <c:strRef>
              <c:f>'F23'!$A$49</c:f>
              <c:strCache>
                <c:ptCount val="1"/>
                <c:pt idx="0">
                  <c:v>ene-23</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'F23'!$B$49:$J$49</c:f>
              <c:numCache>
                <c:formatCode>0.00%</c:formatCode>
                <c:ptCount val="9"/>
                <c:pt idx="0">
                  <c:v>8.3862770012706533E-2</c:v>
                </c:pt>
                <c:pt idx="1">
                  <c:v>0.12811426617553365</c:v>
                </c:pt>
                <c:pt idx="2">
                  <c:v>0.10404889666848403</c:v>
                </c:pt>
                <c:pt idx="3">
                  <c:v>1.6593019303361576E-2</c:v>
                </c:pt>
                <c:pt idx="4">
                  <c:v>7.5471351559845384E-2</c:v>
                </c:pt>
                <c:pt idx="5">
                  <c:v>9.6544960099861826E-2</c:v>
                </c:pt>
                <c:pt idx="6">
                  <c:v>6.2817323746890613E-2</c:v>
                </c:pt>
                <c:pt idx="7">
                  <c:v>3.9957825299413316E-2</c:v>
                </c:pt>
                <c:pt idx="8">
                  <c:v>0.13826616031687702</c:v>
                </c:pt>
              </c:numCache>
            </c:numRef>
          </c:val>
          <c:extLst>
            <c:ext xmlns:c16="http://schemas.microsoft.com/office/drawing/2014/chart" uri="{C3380CC4-5D6E-409C-BE32-E72D297353CC}">
              <c16:uniqueId val="{00000002-BC27-4DC2-A304-65F3153D9A87}"/>
            </c:ext>
          </c:extLst>
        </c:ser>
        <c:ser>
          <c:idx val="3"/>
          <c:order val="3"/>
          <c:tx>
            <c:strRef>
              <c:f>'F23'!$A$50</c:f>
              <c:strCache>
                <c:ptCount val="1"/>
                <c:pt idx="0">
                  <c:v>feb-23</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'F23'!$B$50:$J$50</c:f>
              <c:numCache>
                <c:formatCode>0.00%</c:formatCode>
                <c:ptCount val="9"/>
                <c:pt idx="0">
                  <c:v>7.9879945338240527E-2</c:v>
                </c:pt>
                <c:pt idx="1">
                  <c:v>0.11978115576154276</c:v>
                </c:pt>
                <c:pt idx="2">
                  <c:v>0.10851563465579026</c:v>
                </c:pt>
                <c:pt idx="3">
                  <c:v>1.5613935703158156E-2</c:v>
                </c:pt>
                <c:pt idx="4">
                  <c:v>8.8584701259593723E-2</c:v>
                </c:pt>
                <c:pt idx="5">
                  <c:v>9.8335214446952604E-2</c:v>
                </c:pt>
                <c:pt idx="6">
                  <c:v>5.7494866529774147E-2</c:v>
                </c:pt>
                <c:pt idx="7">
                  <c:v>3.8877913161635247E-2</c:v>
                </c:pt>
                <c:pt idx="8">
                  <c:v>0.12483174956275037</c:v>
                </c:pt>
              </c:numCache>
            </c:numRef>
          </c:val>
          <c:extLst>
            <c:ext xmlns:c16="http://schemas.microsoft.com/office/drawing/2014/chart" uri="{C3380CC4-5D6E-409C-BE32-E72D297353CC}">
              <c16:uniqueId val="{00000003-BC27-4DC2-A304-65F3153D9A87}"/>
            </c:ext>
          </c:extLst>
        </c:ser>
        <c:ser>
          <c:idx val="4"/>
          <c:order val="4"/>
          <c:tx>
            <c:strRef>
              <c:f>'F23'!$A$51</c:f>
              <c:strCache>
                <c:ptCount val="1"/>
                <c:pt idx="0">
                  <c:v>mar-23</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'F23'!$B$51:$J$51</c:f>
              <c:numCache>
                <c:formatCode>0.00%</c:formatCode>
                <c:ptCount val="9"/>
                <c:pt idx="0">
                  <c:v>7.1395991076537713E-2</c:v>
                </c:pt>
                <c:pt idx="1">
                  <c:v>0.11655121906563723</c:v>
                </c:pt>
                <c:pt idx="2">
                  <c:v>6.1745691628665042E-2</c:v>
                </c:pt>
                <c:pt idx="3">
                  <c:v>-2.957728046067257E-3</c:v>
                </c:pt>
                <c:pt idx="4">
                  <c:v>6.5984388862501894E-2</c:v>
                </c:pt>
                <c:pt idx="5">
                  <c:v>9.9404384295481873E-2</c:v>
                </c:pt>
                <c:pt idx="6">
                  <c:v>5.0178139870942037E-2</c:v>
                </c:pt>
                <c:pt idx="7">
                  <c:v>4.2693450527551843E-2</c:v>
                </c:pt>
                <c:pt idx="8">
                  <c:v>0.1272849613098577</c:v>
                </c:pt>
              </c:numCache>
            </c:numRef>
          </c:val>
          <c:extLst>
            <c:ext xmlns:c16="http://schemas.microsoft.com/office/drawing/2014/chart" uri="{C3380CC4-5D6E-409C-BE32-E72D297353CC}">
              <c16:uniqueId val="{00000004-BC27-4DC2-A304-65F3153D9A87}"/>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7"/>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1D3-474D-AB48-D704433A43C1}"/>
              </c:ext>
            </c:extLst>
          </c:dPt>
          <c:dPt>
            <c:idx val="1"/>
            <c:invertIfNegative val="0"/>
            <c:bubble3D val="0"/>
            <c:spPr>
              <a:solidFill>
                <a:srgbClr val="7C878E"/>
              </a:solidFill>
              <a:ln>
                <a:noFill/>
              </a:ln>
              <a:effectLst/>
            </c:spPr>
            <c:extLst>
              <c:ext xmlns:c16="http://schemas.microsoft.com/office/drawing/2014/chart" uri="{C3380CC4-5D6E-409C-BE32-E72D297353CC}">
                <c16:uniqueId val="{00000003-C1D3-474D-AB48-D704433A43C1}"/>
              </c:ext>
            </c:extLst>
          </c:dPt>
          <c:dPt>
            <c:idx val="2"/>
            <c:invertIfNegative val="0"/>
            <c:bubble3D val="0"/>
            <c:spPr>
              <a:solidFill>
                <a:srgbClr val="7C878E"/>
              </a:solidFill>
              <a:ln>
                <a:noFill/>
              </a:ln>
              <a:effectLst/>
            </c:spPr>
            <c:extLst>
              <c:ext xmlns:c16="http://schemas.microsoft.com/office/drawing/2014/chart" uri="{C3380CC4-5D6E-409C-BE32-E72D297353CC}">
                <c16:uniqueId val="{00000005-C1D3-474D-AB48-D704433A43C1}"/>
              </c:ext>
            </c:extLst>
          </c:dPt>
          <c:dPt>
            <c:idx val="3"/>
            <c:invertIfNegative val="0"/>
            <c:bubble3D val="0"/>
            <c:spPr>
              <a:solidFill>
                <a:srgbClr val="7C878E"/>
              </a:solidFill>
              <a:ln>
                <a:noFill/>
              </a:ln>
              <a:effectLst/>
            </c:spPr>
            <c:extLst>
              <c:ext xmlns:c16="http://schemas.microsoft.com/office/drawing/2014/chart" uri="{C3380CC4-5D6E-409C-BE32-E72D297353CC}">
                <c16:uniqueId val="{00000007-C1D3-474D-AB48-D704433A43C1}"/>
              </c:ext>
            </c:extLst>
          </c:dPt>
          <c:dPt>
            <c:idx val="4"/>
            <c:invertIfNegative val="0"/>
            <c:bubble3D val="0"/>
            <c:spPr>
              <a:solidFill>
                <a:srgbClr val="7C878E"/>
              </a:solidFill>
              <a:ln>
                <a:noFill/>
              </a:ln>
              <a:effectLst/>
            </c:spPr>
            <c:extLst>
              <c:ext xmlns:c16="http://schemas.microsoft.com/office/drawing/2014/chart" uri="{C3380CC4-5D6E-409C-BE32-E72D297353CC}">
                <c16:uniqueId val="{00000009-C1D3-474D-AB48-D704433A43C1}"/>
              </c:ext>
            </c:extLst>
          </c:dPt>
          <c:dPt>
            <c:idx val="5"/>
            <c:invertIfNegative val="0"/>
            <c:bubble3D val="0"/>
            <c:spPr>
              <a:solidFill>
                <a:srgbClr val="7C878E"/>
              </a:solidFill>
              <a:ln>
                <a:noFill/>
              </a:ln>
              <a:effectLst/>
            </c:spPr>
            <c:extLst>
              <c:ext xmlns:c16="http://schemas.microsoft.com/office/drawing/2014/chart" uri="{C3380CC4-5D6E-409C-BE32-E72D297353CC}">
                <c16:uniqueId val="{0000000B-C1D3-474D-AB48-D704433A43C1}"/>
              </c:ext>
            </c:extLst>
          </c:dPt>
          <c:dPt>
            <c:idx val="6"/>
            <c:invertIfNegative val="0"/>
            <c:bubble3D val="0"/>
            <c:spPr>
              <a:solidFill>
                <a:srgbClr val="7C878E"/>
              </a:solidFill>
              <a:ln>
                <a:noFill/>
              </a:ln>
              <a:effectLst/>
            </c:spPr>
            <c:extLst>
              <c:ext xmlns:c16="http://schemas.microsoft.com/office/drawing/2014/chart" uri="{C3380CC4-5D6E-409C-BE32-E72D297353CC}">
                <c16:uniqueId val="{0000000D-C1D3-474D-AB48-D704433A43C1}"/>
              </c:ext>
            </c:extLst>
          </c:dPt>
          <c:dPt>
            <c:idx val="7"/>
            <c:invertIfNegative val="0"/>
            <c:bubble3D val="0"/>
            <c:spPr>
              <a:solidFill>
                <a:srgbClr val="7C878E"/>
              </a:solidFill>
              <a:ln>
                <a:noFill/>
              </a:ln>
              <a:effectLst/>
            </c:spPr>
            <c:extLst>
              <c:ext xmlns:c16="http://schemas.microsoft.com/office/drawing/2014/chart" uri="{C3380CC4-5D6E-409C-BE32-E72D297353CC}">
                <c16:uniqueId val="{0000000F-C1D3-474D-AB48-D704433A43C1}"/>
              </c:ext>
            </c:extLst>
          </c:dPt>
          <c:dPt>
            <c:idx val="8"/>
            <c:invertIfNegative val="0"/>
            <c:bubble3D val="0"/>
            <c:spPr>
              <a:solidFill>
                <a:srgbClr val="7C878E"/>
              </a:solidFill>
              <a:ln>
                <a:noFill/>
              </a:ln>
              <a:effectLst/>
            </c:spPr>
            <c:extLst>
              <c:ext xmlns:c16="http://schemas.microsoft.com/office/drawing/2014/chart" uri="{C3380CC4-5D6E-409C-BE32-E72D297353CC}">
                <c16:uniqueId val="{00000011-C1D3-474D-AB48-D704433A43C1}"/>
              </c:ext>
            </c:extLst>
          </c:dPt>
          <c:dPt>
            <c:idx val="9"/>
            <c:invertIfNegative val="0"/>
            <c:bubble3D val="0"/>
            <c:spPr>
              <a:solidFill>
                <a:srgbClr val="7C878E"/>
              </a:solidFill>
              <a:ln>
                <a:noFill/>
              </a:ln>
              <a:effectLst/>
            </c:spPr>
            <c:extLst>
              <c:ext xmlns:c16="http://schemas.microsoft.com/office/drawing/2014/chart" uri="{C3380CC4-5D6E-409C-BE32-E72D297353CC}">
                <c16:uniqueId val="{00000013-C1D3-474D-AB48-D704433A43C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1D3-474D-AB48-D704433A43C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1D3-474D-AB48-D704433A43C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1D3-474D-AB48-D704433A43C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1D3-474D-AB48-D704433A43C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1D3-474D-AB48-D704433A43C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1D3-474D-AB48-D704433A43C1}"/>
              </c:ext>
            </c:extLst>
          </c:dPt>
          <c:dPt>
            <c:idx val="16"/>
            <c:invertIfNegative val="0"/>
            <c:bubble3D val="0"/>
            <c:spPr>
              <a:solidFill>
                <a:srgbClr val="95682B"/>
              </a:solidFill>
              <a:ln>
                <a:noFill/>
              </a:ln>
              <a:effectLst/>
            </c:spPr>
            <c:extLst>
              <c:ext xmlns:c16="http://schemas.microsoft.com/office/drawing/2014/chart" uri="{C3380CC4-5D6E-409C-BE32-E72D297353CC}">
                <c16:uniqueId val="{00000021-C1D3-474D-AB48-D704433A43C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1D3-474D-AB48-D704433A43C1}"/>
              </c:ext>
            </c:extLst>
          </c:dPt>
          <c:dPt>
            <c:idx val="29"/>
            <c:invertIfNegative val="0"/>
            <c:bubble3D val="0"/>
            <c:spPr>
              <a:solidFill>
                <a:srgbClr val="7C878E"/>
              </a:solidFill>
              <a:ln>
                <a:noFill/>
              </a:ln>
              <a:effectLst/>
            </c:spPr>
            <c:extLst>
              <c:ext xmlns:c16="http://schemas.microsoft.com/office/drawing/2014/chart" uri="{C3380CC4-5D6E-409C-BE32-E72D297353CC}">
                <c16:uniqueId val="{00000025-C1D3-474D-AB48-D704433A43C1}"/>
              </c:ext>
            </c:extLst>
          </c:dPt>
          <c:dPt>
            <c:idx val="31"/>
            <c:invertIfNegative val="0"/>
            <c:bubble3D val="0"/>
            <c:spPr>
              <a:solidFill>
                <a:srgbClr val="FBBB27"/>
              </a:solidFill>
              <a:ln>
                <a:noFill/>
              </a:ln>
              <a:effectLst/>
            </c:spPr>
            <c:extLst>
              <c:ext xmlns:c16="http://schemas.microsoft.com/office/drawing/2014/chart" uri="{C3380CC4-5D6E-409C-BE32-E72D297353CC}">
                <c16:uniqueId val="{00000027-C1D3-474D-AB48-D704433A43C1}"/>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'F103'!$A$6:$A$38</c:f>
              <c:strCache>
                <c:ptCount val="33"/>
                <c:pt idx="0">
                  <c:v>Tamaulipas</c:v>
                </c:pt>
                <c:pt idx="1">
                  <c:v>Chiapas</c:v>
                </c:pt>
                <c:pt idx="2">
                  <c:v>Durango</c:v>
                </c:pt>
                <c:pt idx="3">
                  <c:v>Campeche</c:v>
                </c:pt>
                <c:pt idx="4">
                  <c:v>Zacatecas</c:v>
                </c:pt>
                <c:pt idx="5">
                  <c:v>Morelos</c:v>
                </c:pt>
                <c:pt idx="6">
                  <c:v>Sinaloa</c:v>
                </c:pt>
                <c:pt idx="7">
                  <c:v>Hidalgo</c:v>
                </c:pt>
                <c:pt idx="8">
                  <c:v>Sonora</c:v>
                </c:pt>
                <c:pt idx="9">
                  <c:v>Estado de México</c:v>
                </c:pt>
                <c:pt idx="10">
                  <c:v>Baja California</c:v>
                </c:pt>
                <c:pt idx="11">
                  <c:v>Puebla</c:v>
                </c:pt>
                <c:pt idx="12">
                  <c:v>Querétaro</c:v>
                </c:pt>
                <c:pt idx="13">
                  <c:v>Quintana Roo</c:v>
                </c:pt>
                <c:pt idx="14">
                  <c:v>Nayarit</c:v>
                </c:pt>
                <c:pt idx="15">
                  <c:v>Michoacán</c:v>
                </c:pt>
                <c:pt idx="16">
                  <c:v>Nacional</c:v>
                </c:pt>
                <c:pt idx="17">
                  <c:v>Nuevo León</c:v>
                </c:pt>
                <c:pt idx="18">
                  <c:v>Baja California Sur</c:v>
                </c:pt>
                <c:pt idx="19">
                  <c:v>Yucatán</c:v>
                </c:pt>
                <c:pt idx="20">
                  <c:v>Aguascalientes</c:v>
                </c:pt>
                <c:pt idx="21">
                  <c:v>Veracruz</c:v>
                </c:pt>
                <c:pt idx="22">
                  <c:v>Guanajuato</c:v>
                </c:pt>
                <c:pt idx="23">
                  <c:v>San Luis Potosí</c:v>
                </c:pt>
                <c:pt idx="24">
                  <c:v>Ciudad de México</c:v>
                </c:pt>
                <c:pt idx="25">
                  <c:v>Coahuila</c:v>
                </c:pt>
                <c:pt idx="26">
                  <c:v>Oaxaca</c:v>
                </c:pt>
                <c:pt idx="27">
                  <c:v>Tabasco</c:v>
                </c:pt>
                <c:pt idx="28">
                  <c:v>Tlaxcala</c:v>
                </c:pt>
                <c:pt idx="29">
                  <c:v>Chihuahua</c:v>
                </c:pt>
                <c:pt idx="30">
                  <c:v>Guerrero</c:v>
                </c:pt>
                <c:pt idx="31">
                  <c:v>Jalisco</c:v>
                </c:pt>
                <c:pt idx="32">
                  <c:v>Colima</c:v>
                </c:pt>
              </c:strCache>
            </c:strRef>
          </c:cat>
          <c:val>
            <c:numRef>
              <c:f>'F103'!$B$6:$B$38</c:f>
              <c:numCache>
                <c:formatCode>0.0</c:formatCode>
                <c:ptCount val="33"/>
                <c:pt idx="0">
                  <c:v>-5.0626884219152997</c:v>
                </c:pt>
                <c:pt idx="1">
                  <c:v>-4.5000792521162101</c:v>
                </c:pt>
                <c:pt idx="2">
                  <c:v>-3.7589609676443101</c:v>
                </c:pt>
                <c:pt idx="3">
                  <c:v>-3.63527833668679</c:v>
                </c:pt>
                <c:pt idx="4">
                  <c:v>-3.2781669790273602</c:v>
                </c:pt>
                <c:pt idx="5">
                  <c:v>-2.56635320043531</c:v>
                </c:pt>
                <c:pt idx="6">
                  <c:v>-1.64331687190465</c:v>
                </c:pt>
                <c:pt idx="7">
                  <c:v>-1.1571436369030399</c:v>
                </c:pt>
                <c:pt idx="8">
                  <c:v>-0.86601156839928295</c:v>
                </c:pt>
                <c:pt idx="9">
                  <c:v>-0.81630526010614302</c:v>
                </c:pt>
                <c:pt idx="10">
                  <c:v>-0.53482307011828401</c:v>
                </c:pt>
                <c:pt idx="11">
                  <c:v>-0.126163784591793</c:v>
                </c:pt>
                <c:pt idx="12">
                  <c:v>0.49918222686875502</c:v>
                </c:pt>
                <c:pt idx="13">
                  <c:v>0.56631089990908401</c:v>
                </c:pt>
                <c:pt idx="14">
                  <c:v>0.69389651865254798</c:v>
                </c:pt>
                <c:pt idx="15">
                  <c:v>0.81578662412193903</c:v>
                </c:pt>
                <c:pt idx="16">
                  <c:v>0.81972657185238595</c:v>
                </c:pt>
                <c:pt idx="17">
                  <c:v>0.93336774921999299</c:v>
                </c:pt>
                <c:pt idx="18">
                  <c:v>1.1077611735958801</c:v>
                </c:pt>
                <c:pt idx="19">
                  <c:v>1.1555242017643901</c:v>
                </c:pt>
                <c:pt idx="20">
                  <c:v>1.18033709171339</c:v>
                </c:pt>
                <c:pt idx="21">
                  <c:v>1.3353650966608599</c:v>
                </c:pt>
                <c:pt idx="22">
                  <c:v>1.7309420379412199</c:v>
                </c:pt>
                <c:pt idx="23">
                  <c:v>2.27559738247274</c:v>
                </c:pt>
                <c:pt idx="24">
                  <c:v>2.44729185297368</c:v>
                </c:pt>
                <c:pt idx="25">
                  <c:v>2.65793674761892</c:v>
                </c:pt>
                <c:pt idx="26">
                  <c:v>2.9526642811230901</c:v>
                </c:pt>
                <c:pt idx="27">
                  <c:v>3.3895906572126502</c:v>
                </c:pt>
                <c:pt idx="28">
                  <c:v>3.46786036874669</c:v>
                </c:pt>
                <c:pt idx="29">
                  <c:v>4.1074052404977301</c:v>
                </c:pt>
                <c:pt idx="30">
                  <c:v>4.4629210172550504</c:v>
                </c:pt>
                <c:pt idx="31">
                  <c:v>4.5824608969604199</c:v>
                </c:pt>
                <c:pt idx="32">
                  <c:v>12.5983564740042</c:v>
                </c:pt>
              </c:numCache>
            </c:numRef>
          </c:val>
          <c:extLst>
            <c:ext xmlns:c16="http://schemas.microsoft.com/office/drawing/2014/chart" uri="{C3380CC4-5D6E-409C-BE32-E72D297353CC}">
              <c16:uniqueId val="{00000028-C1D3-474D-AB48-D704433A43C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'F104'!$C$5</c:f>
              <c:strCache>
                <c:ptCount val="1"/>
                <c:pt idx="0">
                  <c:v>Exportaciones</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2E7D-4773-A363-3F3182B2AEA3}"/>
              </c:ext>
            </c:extLst>
          </c:dPt>
          <c:dPt>
            <c:idx val="13"/>
            <c:invertIfNegative val="0"/>
            <c:bubble3D val="0"/>
            <c:spPr>
              <a:solidFill>
                <a:srgbClr val="7C878E"/>
              </a:solidFill>
              <a:ln>
                <a:noFill/>
              </a:ln>
              <a:effectLst/>
            </c:spPr>
            <c:extLst>
              <c:ext xmlns:c16="http://schemas.microsoft.com/office/drawing/2014/chart" uri="{C3380CC4-5D6E-409C-BE32-E72D297353CC}">
                <c16:uniqueId val="{00000003-2E7D-4773-A363-3F3182B2AEA3}"/>
              </c:ext>
            </c:extLst>
          </c:dPt>
          <c:dPt>
            <c:idx val="25"/>
            <c:invertIfNegative val="0"/>
            <c:bubble3D val="0"/>
            <c:spPr>
              <a:solidFill>
                <a:srgbClr val="7C878E"/>
              </a:solidFill>
              <a:ln>
                <a:noFill/>
              </a:ln>
              <a:effectLst/>
            </c:spPr>
            <c:extLst>
              <c:ext xmlns:c16="http://schemas.microsoft.com/office/drawing/2014/chart" uri="{C3380CC4-5D6E-409C-BE32-E72D297353CC}">
                <c16:uniqueId val="{00000005-2E7D-4773-A363-3F3182B2AEA3}"/>
              </c:ext>
            </c:extLst>
          </c:dPt>
          <c:dPt>
            <c:idx val="37"/>
            <c:invertIfNegative val="0"/>
            <c:bubble3D val="0"/>
            <c:spPr>
              <a:solidFill>
                <a:srgbClr val="7C878E"/>
              </a:solidFill>
              <a:ln>
                <a:noFill/>
              </a:ln>
              <a:effectLst/>
            </c:spPr>
            <c:extLst>
              <c:ext xmlns:c16="http://schemas.microsoft.com/office/drawing/2014/chart" uri="{C3380CC4-5D6E-409C-BE32-E72D297353CC}">
                <c16:uniqueId val="{00000007-2E7D-4773-A363-3F3182B2AEA3}"/>
              </c:ext>
            </c:extLst>
          </c:dPt>
          <c:dPt>
            <c:idx val="49"/>
            <c:invertIfNegative val="0"/>
            <c:bubble3D val="0"/>
            <c:spPr>
              <a:solidFill>
                <a:srgbClr val="7C878E"/>
              </a:solidFill>
              <a:ln>
                <a:noFill/>
              </a:ln>
              <a:effectLst/>
            </c:spPr>
            <c:extLst>
              <c:ext xmlns:c16="http://schemas.microsoft.com/office/drawing/2014/chart" uri="{C3380CC4-5D6E-409C-BE32-E72D297353CC}">
                <c16:uniqueId val="{00000009-2E7D-4773-A363-3F3182B2AEA3}"/>
              </c:ext>
            </c:extLst>
          </c:dPt>
          <c:dPt>
            <c:idx val="61"/>
            <c:invertIfNegative val="0"/>
            <c:bubble3D val="0"/>
            <c:spPr>
              <a:solidFill>
                <a:srgbClr val="7C878E"/>
              </a:solidFill>
              <a:ln>
                <a:noFill/>
              </a:ln>
              <a:effectLst/>
            </c:spPr>
            <c:extLst>
              <c:ext xmlns:c16="http://schemas.microsoft.com/office/drawing/2014/chart" uri="{C3380CC4-5D6E-409C-BE32-E72D297353CC}">
                <c16:uniqueId val="{0000000B-2E7D-4773-A363-3F3182B2AEA3}"/>
              </c:ext>
            </c:extLst>
          </c:dPt>
          <c:dPt>
            <c:idx val="73"/>
            <c:invertIfNegative val="0"/>
            <c:bubble3D val="0"/>
            <c:spPr>
              <a:solidFill>
                <a:srgbClr val="7C878E"/>
              </a:solidFill>
              <a:ln>
                <a:noFill/>
              </a:ln>
              <a:effectLst/>
            </c:spPr>
            <c:extLst>
              <c:ext xmlns:c16="http://schemas.microsoft.com/office/drawing/2014/chart" uri="{C3380CC4-5D6E-409C-BE32-E72D297353CC}">
                <c16:uniqueId val="{0000000D-2E7D-4773-A363-3F3182B2AEA3}"/>
              </c:ext>
            </c:extLst>
          </c:dPt>
          <c:dPt>
            <c:idx val="85"/>
            <c:invertIfNegative val="0"/>
            <c:bubble3D val="0"/>
            <c:spPr>
              <a:solidFill>
                <a:srgbClr val="7C878E"/>
              </a:solidFill>
              <a:ln>
                <a:noFill/>
              </a:ln>
              <a:effectLst/>
            </c:spPr>
            <c:extLst>
              <c:ext xmlns:c16="http://schemas.microsoft.com/office/drawing/2014/chart" uri="{C3380CC4-5D6E-409C-BE32-E72D297353CC}">
                <c16:uniqueId val="{0000000F-2E7D-4773-A363-3F3182B2AEA3}"/>
              </c:ext>
            </c:extLst>
          </c:dPt>
          <c:dPt>
            <c:idx val="97"/>
            <c:invertIfNegative val="0"/>
            <c:bubble3D val="0"/>
            <c:spPr>
              <a:solidFill>
                <a:srgbClr val="7C878E"/>
              </a:solidFill>
              <a:ln>
                <a:noFill/>
              </a:ln>
              <a:effectLst/>
            </c:spPr>
            <c:extLst>
              <c:ext xmlns:c16="http://schemas.microsoft.com/office/drawing/2014/chart" uri="{C3380CC4-5D6E-409C-BE32-E72D297353CC}">
                <c16:uniqueId val="{00000011-2E7D-4773-A363-3F3182B2AEA3}"/>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2E7D-4773-A363-3F3182B2AEA3}"/>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2E7D-4773-A363-3F3182B2AEA3}"/>
              </c:ext>
            </c:extLst>
          </c:dPt>
          <c:cat>
            <c:multiLvlStrRef>
              <c:f>'F104'!$A$6:$B$127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'F104'!$C$6:$C$127</c:f>
              <c:numCache>
                <c:formatCode>#,##0</c:formatCode>
                <c:ptCount val="122"/>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pt idx="111">
                  <c:v>15224</c:v>
                </c:pt>
                <c:pt idx="112">
                  <c:v>16284</c:v>
                </c:pt>
                <c:pt idx="113">
                  <c:v>16104</c:v>
                </c:pt>
                <c:pt idx="114">
                  <c:v>16716</c:v>
                </c:pt>
                <c:pt idx="115">
                  <c:v>17383</c:v>
                </c:pt>
                <c:pt idx="116">
                  <c:v>17426</c:v>
                </c:pt>
                <c:pt idx="117">
                  <c:v>16773</c:v>
                </c:pt>
                <c:pt idx="118">
                  <c:v>16641</c:v>
                </c:pt>
                <c:pt idx="119">
                  <c:v>17420</c:v>
                </c:pt>
                <c:pt idx="120">
                  <c:v>16528</c:v>
                </c:pt>
                <c:pt idx="121">
                  <c:v>16345</c:v>
                </c:pt>
              </c:numCache>
            </c:numRef>
          </c:val>
          <c:extLst>
            <c:ext xmlns:c16="http://schemas.microsoft.com/office/drawing/2014/chart" uri="{C3380CC4-5D6E-409C-BE32-E72D297353CC}">
              <c16:uniqueId val="{00000016-2E7D-4773-A363-3F3182B2AEA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'F104'!$D$5</c:f>
              <c:strCache>
                <c:ptCount val="1"/>
                <c:pt idx="0">
                  <c:v>Promedio</c:v>
                </c:pt>
              </c:strCache>
            </c:strRef>
          </c:tx>
          <c:spPr>
            <a:ln w="28575" cap="rnd">
              <a:solidFill>
                <a:srgbClr val="B69630"/>
              </a:solidFill>
              <a:round/>
            </a:ln>
            <a:effectLst/>
          </c:spPr>
          <c:marker>
            <c:symbol val="none"/>
          </c:marker>
          <c:cat>
            <c:multiLvlStrRef>
              <c:f>'F104'!$A$6:$B$127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'F104'!$D$6:$D$127</c:f>
              <c:numCache>
                <c:formatCode>#,##0</c:formatCode>
                <c:ptCount val="122"/>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pt idx="111">
                  <c:v>14439</c:v>
                </c:pt>
                <c:pt idx="112">
                  <c:v>14702</c:v>
                </c:pt>
                <c:pt idx="113">
                  <c:v>14886</c:v>
                </c:pt>
                <c:pt idx="114">
                  <c:v>15047</c:v>
                </c:pt>
                <c:pt idx="115">
                  <c:v>15339</c:v>
                </c:pt>
                <c:pt idx="116">
                  <c:v>15688</c:v>
                </c:pt>
                <c:pt idx="117">
                  <c:v>15869</c:v>
                </c:pt>
                <c:pt idx="118">
                  <c:v>16024</c:v>
                </c:pt>
                <c:pt idx="119">
                  <c:v>16274</c:v>
                </c:pt>
                <c:pt idx="120">
                  <c:v>16465</c:v>
                </c:pt>
                <c:pt idx="121">
                  <c:v>16566</c:v>
                </c:pt>
              </c:numCache>
            </c:numRef>
          </c:val>
          <c:smooth val="0"/>
          <c:extLst>
            <c:ext xmlns:c16="http://schemas.microsoft.com/office/drawing/2014/chart" uri="{C3380CC4-5D6E-409C-BE32-E72D297353CC}">
              <c16:uniqueId val="{00000017-2E7D-4773-A363-3F3182B2AEA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'F105'!$C$5</c:f>
              <c:strCache>
                <c:ptCount val="1"/>
                <c:pt idx="0">
                  <c:v>Exportaciones</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0E54-4670-86E9-F9D892312683}"/>
              </c:ext>
            </c:extLst>
          </c:dPt>
          <c:dPt>
            <c:idx val="13"/>
            <c:invertIfNegative val="0"/>
            <c:bubble3D val="0"/>
            <c:spPr>
              <a:solidFill>
                <a:srgbClr val="7C878E"/>
              </a:solidFill>
              <a:ln>
                <a:noFill/>
              </a:ln>
              <a:effectLst/>
            </c:spPr>
            <c:extLst>
              <c:ext xmlns:c16="http://schemas.microsoft.com/office/drawing/2014/chart" uri="{C3380CC4-5D6E-409C-BE32-E72D297353CC}">
                <c16:uniqueId val="{00000003-0E54-4670-86E9-F9D892312683}"/>
              </c:ext>
            </c:extLst>
          </c:dPt>
          <c:dPt>
            <c:idx val="25"/>
            <c:invertIfNegative val="0"/>
            <c:bubble3D val="0"/>
            <c:spPr>
              <a:solidFill>
                <a:srgbClr val="7C878E"/>
              </a:solidFill>
              <a:ln>
                <a:noFill/>
              </a:ln>
              <a:effectLst/>
            </c:spPr>
            <c:extLst>
              <c:ext xmlns:c16="http://schemas.microsoft.com/office/drawing/2014/chart" uri="{C3380CC4-5D6E-409C-BE32-E72D297353CC}">
                <c16:uniqueId val="{00000005-0E54-4670-86E9-F9D892312683}"/>
              </c:ext>
            </c:extLst>
          </c:dPt>
          <c:dPt>
            <c:idx val="37"/>
            <c:invertIfNegative val="0"/>
            <c:bubble3D val="0"/>
            <c:spPr>
              <a:solidFill>
                <a:srgbClr val="7C878E"/>
              </a:solidFill>
              <a:ln>
                <a:noFill/>
              </a:ln>
              <a:effectLst/>
            </c:spPr>
            <c:extLst>
              <c:ext xmlns:c16="http://schemas.microsoft.com/office/drawing/2014/chart" uri="{C3380CC4-5D6E-409C-BE32-E72D297353CC}">
                <c16:uniqueId val="{00000007-0E54-4670-86E9-F9D892312683}"/>
              </c:ext>
            </c:extLst>
          </c:dPt>
          <c:dPt>
            <c:idx val="49"/>
            <c:invertIfNegative val="0"/>
            <c:bubble3D val="0"/>
            <c:spPr>
              <a:solidFill>
                <a:srgbClr val="7C878E"/>
              </a:solidFill>
              <a:ln>
                <a:noFill/>
              </a:ln>
              <a:effectLst/>
            </c:spPr>
            <c:extLst>
              <c:ext xmlns:c16="http://schemas.microsoft.com/office/drawing/2014/chart" uri="{C3380CC4-5D6E-409C-BE32-E72D297353CC}">
                <c16:uniqueId val="{00000009-0E54-4670-86E9-F9D892312683}"/>
              </c:ext>
            </c:extLst>
          </c:dPt>
          <c:dPt>
            <c:idx val="61"/>
            <c:invertIfNegative val="0"/>
            <c:bubble3D val="0"/>
            <c:spPr>
              <a:solidFill>
                <a:srgbClr val="7C878E"/>
              </a:solidFill>
              <a:ln>
                <a:noFill/>
              </a:ln>
              <a:effectLst/>
            </c:spPr>
            <c:extLst>
              <c:ext xmlns:c16="http://schemas.microsoft.com/office/drawing/2014/chart" uri="{C3380CC4-5D6E-409C-BE32-E72D297353CC}">
                <c16:uniqueId val="{0000000B-0E54-4670-86E9-F9D892312683}"/>
              </c:ext>
            </c:extLst>
          </c:dPt>
          <c:dPt>
            <c:idx val="73"/>
            <c:invertIfNegative val="0"/>
            <c:bubble3D val="0"/>
            <c:spPr>
              <a:solidFill>
                <a:srgbClr val="7C878E"/>
              </a:solidFill>
              <a:ln>
                <a:noFill/>
              </a:ln>
              <a:effectLst/>
            </c:spPr>
            <c:extLst>
              <c:ext xmlns:c16="http://schemas.microsoft.com/office/drawing/2014/chart" uri="{C3380CC4-5D6E-409C-BE32-E72D297353CC}">
                <c16:uniqueId val="{0000000D-0E54-4670-86E9-F9D892312683}"/>
              </c:ext>
            </c:extLst>
          </c:dPt>
          <c:dPt>
            <c:idx val="85"/>
            <c:invertIfNegative val="0"/>
            <c:bubble3D val="0"/>
            <c:spPr>
              <a:solidFill>
                <a:srgbClr val="7C878E"/>
              </a:solidFill>
              <a:ln>
                <a:noFill/>
              </a:ln>
              <a:effectLst/>
            </c:spPr>
            <c:extLst>
              <c:ext xmlns:c16="http://schemas.microsoft.com/office/drawing/2014/chart" uri="{C3380CC4-5D6E-409C-BE32-E72D297353CC}">
                <c16:uniqueId val="{0000000F-0E54-4670-86E9-F9D892312683}"/>
              </c:ext>
            </c:extLst>
          </c:dPt>
          <c:dPt>
            <c:idx val="97"/>
            <c:invertIfNegative val="0"/>
            <c:bubble3D val="0"/>
            <c:spPr>
              <a:solidFill>
                <a:srgbClr val="7C878E"/>
              </a:solidFill>
              <a:ln>
                <a:noFill/>
              </a:ln>
              <a:effectLst/>
            </c:spPr>
            <c:extLst>
              <c:ext xmlns:c16="http://schemas.microsoft.com/office/drawing/2014/chart" uri="{C3380CC4-5D6E-409C-BE32-E72D297353CC}">
                <c16:uniqueId val="{00000011-0E54-4670-86E9-F9D892312683}"/>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0E54-4670-86E9-F9D892312683}"/>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0E54-4670-86E9-F9D892312683}"/>
              </c:ext>
            </c:extLst>
          </c:dPt>
          <c:cat>
            <c:multiLvlStrRef>
              <c:f>'F105'!$A$6:$B$127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'F105'!$C$6:$C$127</c:f>
              <c:numCache>
                <c:formatCode>#,##0</c:formatCode>
                <c:ptCount val="122"/>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pt idx="111">
                  <c:v>1778</c:v>
                </c:pt>
                <c:pt idx="112">
                  <c:v>1791</c:v>
                </c:pt>
                <c:pt idx="113">
                  <c:v>1784</c:v>
                </c:pt>
                <c:pt idx="114">
                  <c:v>1740</c:v>
                </c:pt>
                <c:pt idx="115">
                  <c:v>1781</c:v>
                </c:pt>
                <c:pt idx="116">
                  <c:v>1792</c:v>
                </c:pt>
                <c:pt idx="117">
                  <c:v>1769</c:v>
                </c:pt>
                <c:pt idx="118">
                  <c:v>1826</c:v>
                </c:pt>
                <c:pt idx="119">
                  <c:v>1849</c:v>
                </c:pt>
                <c:pt idx="120">
                  <c:v>1879</c:v>
                </c:pt>
                <c:pt idx="121">
                  <c:v>1856</c:v>
                </c:pt>
              </c:numCache>
            </c:numRef>
          </c:val>
          <c:extLst>
            <c:ext xmlns:c16="http://schemas.microsoft.com/office/drawing/2014/chart" uri="{C3380CC4-5D6E-409C-BE32-E72D297353CC}">
              <c16:uniqueId val="{00000016-0E54-4670-86E9-F9D89231268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'F105'!$D$5</c:f>
              <c:strCache>
                <c:ptCount val="1"/>
                <c:pt idx="0">
                  <c:v>Promedio</c:v>
                </c:pt>
              </c:strCache>
            </c:strRef>
          </c:tx>
          <c:spPr>
            <a:ln w="28575" cap="rnd">
              <a:solidFill>
                <a:srgbClr val="B69630"/>
              </a:solidFill>
              <a:round/>
            </a:ln>
            <a:effectLst/>
          </c:spPr>
          <c:marker>
            <c:symbol val="none"/>
          </c:marker>
          <c:cat>
            <c:multiLvlStrRef>
              <c:f>'F105'!$A$6:$B$127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'F105'!$D$6:$D$127</c:f>
              <c:numCache>
                <c:formatCode>#,##0</c:formatCode>
                <c:ptCount val="122"/>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pt idx="111">
                  <c:v>1615</c:v>
                </c:pt>
                <c:pt idx="112">
                  <c:v>1632</c:v>
                </c:pt>
                <c:pt idx="113">
                  <c:v>1652</c:v>
                </c:pt>
                <c:pt idx="114">
                  <c:v>1668</c:v>
                </c:pt>
                <c:pt idx="115">
                  <c:v>1688</c:v>
                </c:pt>
                <c:pt idx="116">
                  <c:v>1710</c:v>
                </c:pt>
                <c:pt idx="117">
                  <c:v>1727</c:v>
                </c:pt>
                <c:pt idx="118">
                  <c:v>1747</c:v>
                </c:pt>
                <c:pt idx="119">
                  <c:v>1764</c:v>
                </c:pt>
                <c:pt idx="120">
                  <c:v>1784</c:v>
                </c:pt>
                <c:pt idx="121">
                  <c:v>1798</c:v>
                </c:pt>
              </c:numCache>
            </c:numRef>
          </c:val>
          <c:smooth val="0"/>
          <c:extLst>
            <c:ext xmlns:c16="http://schemas.microsoft.com/office/drawing/2014/chart" uri="{C3380CC4-5D6E-409C-BE32-E72D297353CC}">
              <c16:uniqueId val="{00000017-0E54-4670-86E9-F9D89231268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Exportaciones</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12A8-498E-B91A-74F0832F381D}"/>
              </c:ext>
            </c:extLst>
          </c:dPt>
          <c:dPt>
            <c:idx val="10"/>
            <c:invertIfNegative val="0"/>
            <c:bubble3D val="0"/>
            <c:extLst>
              <c:ext xmlns:c16="http://schemas.microsoft.com/office/drawing/2014/chart" uri="{C3380CC4-5D6E-409C-BE32-E72D297353CC}">
                <c16:uniqueId val="{00000002-12A8-498E-B91A-74F0832F381D}"/>
              </c:ext>
            </c:extLst>
          </c:dPt>
          <c:dPt>
            <c:idx val="11"/>
            <c:invertIfNegative val="0"/>
            <c:bubble3D val="0"/>
            <c:spPr>
              <a:solidFill>
                <a:srgbClr val="C9D0D6"/>
              </a:solidFill>
              <a:ln>
                <a:noFill/>
              </a:ln>
              <a:effectLst/>
            </c:spPr>
            <c:extLst>
              <c:ext xmlns:c16="http://schemas.microsoft.com/office/drawing/2014/chart" uri="{C3380CC4-5D6E-409C-BE32-E72D297353CC}">
                <c16:uniqueId val="{00000004-12A8-498E-B91A-74F0832F381D}"/>
              </c:ext>
            </c:extLst>
          </c:dPt>
          <c:dPt>
            <c:idx val="13"/>
            <c:invertIfNegative val="0"/>
            <c:bubble3D val="0"/>
            <c:spPr>
              <a:solidFill>
                <a:srgbClr val="7C878E"/>
              </a:solidFill>
              <a:ln>
                <a:noFill/>
              </a:ln>
              <a:effectLst/>
            </c:spPr>
            <c:extLst>
              <c:ext xmlns:c16="http://schemas.microsoft.com/office/drawing/2014/chart" uri="{C3380CC4-5D6E-409C-BE32-E72D297353CC}">
                <c16:uniqueId val="{00000006-12A8-498E-B91A-74F0832F381D}"/>
              </c:ext>
            </c:extLst>
          </c:dPt>
          <c:dPt>
            <c:idx val="22"/>
            <c:invertIfNegative val="0"/>
            <c:bubble3D val="0"/>
            <c:extLst>
              <c:ext xmlns:c16="http://schemas.microsoft.com/office/drawing/2014/chart" uri="{C3380CC4-5D6E-409C-BE32-E72D297353CC}">
                <c16:uniqueId val="{00000007-12A8-498E-B91A-74F0832F381D}"/>
              </c:ext>
            </c:extLst>
          </c:dPt>
          <c:dPt>
            <c:idx val="23"/>
            <c:invertIfNegative val="0"/>
            <c:bubble3D val="0"/>
            <c:spPr>
              <a:solidFill>
                <a:srgbClr val="C9D0D6"/>
              </a:solidFill>
              <a:ln>
                <a:noFill/>
              </a:ln>
              <a:effectLst/>
            </c:spPr>
            <c:extLst>
              <c:ext xmlns:c16="http://schemas.microsoft.com/office/drawing/2014/chart" uri="{C3380CC4-5D6E-409C-BE32-E72D297353CC}">
                <c16:uniqueId val="{00000009-12A8-498E-B91A-74F0832F381D}"/>
              </c:ext>
            </c:extLst>
          </c:dPt>
          <c:dPt>
            <c:idx val="25"/>
            <c:invertIfNegative val="0"/>
            <c:bubble3D val="0"/>
            <c:spPr>
              <a:solidFill>
                <a:srgbClr val="7C878E"/>
              </a:solidFill>
              <a:ln>
                <a:noFill/>
              </a:ln>
              <a:effectLst/>
            </c:spPr>
            <c:extLst>
              <c:ext xmlns:c16="http://schemas.microsoft.com/office/drawing/2014/chart" uri="{C3380CC4-5D6E-409C-BE32-E72D297353CC}">
                <c16:uniqueId val="{0000000B-12A8-498E-B91A-74F0832F381D}"/>
              </c:ext>
            </c:extLst>
          </c:dPt>
          <c:dPt>
            <c:idx val="34"/>
            <c:invertIfNegative val="0"/>
            <c:bubble3D val="0"/>
            <c:extLst>
              <c:ext xmlns:c16="http://schemas.microsoft.com/office/drawing/2014/chart" uri="{C3380CC4-5D6E-409C-BE32-E72D297353CC}">
                <c16:uniqueId val="{0000000C-12A8-498E-B91A-74F0832F381D}"/>
              </c:ext>
            </c:extLst>
          </c:dPt>
          <c:dPt>
            <c:idx val="35"/>
            <c:invertIfNegative val="0"/>
            <c:bubble3D val="0"/>
            <c:spPr>
              <a:solidFill>
                <a:srgbClr val="C9D0D6"/>
              </a:solidFill>
              <a:ln>
                <a:noFill/>
              </a:ln>
              <a:effectLst/>
            </c:spPr>
            <c:extLst>
              <c:ext xmlns:c16="http://schemas.microsoft.com/office/drawing/2014/chart" uri="{C3380CC4-5D6E-409C-BE32-E72D297353CC}">
                <c16:uniqueId val="{0000000E-12A8-498E-B91A-74F0832F381D}"/>
              </c:ext>
            </c:extLst>
          </c:dPt>
          <c:dPt>
            <c:idx val="37"/>
            <c:invertIfNegative val="0"/>
            <c:bubble3D val="0"/>
            <c:spPr>
              <a:solidFill>
                <a:srgbClr val="7C878E"/>
              </a:solidFill>
              <a:ln>
                <a:noFill/>
              </a:ln>
              <a:effectLst/>
            </c:spPr>
            <c:extLst>
              <c:ext xmlns:c16="http://schemas.microsoft.com/office/drawing/2014/chart" uri="{C3380CC4-5D6E-409C-BE32-E72D297353CC}">
                <c16:uniqueId val="{00000010-12A8-498E-B91A-74F0832F381D}"/>
              </c:ext>
            </c:extLst>
          </c:dPt>
          <c:dPt>
            <c:idx val="46"/>
            <c:invertIfNegative val="0"/>
            <c:bubble3D val="0"/>
            <c:extLst>
              <c:ext xmlns:c16="http://schemas.microsoft.com/office/drawing/2014/chart" uri="{C3380CC4-5D6E-409C-BE32-E72D297353CC}">
                <c16:uniqueId val="{00000011-12A8-498E-B91A-74F0832F381D}"/>
              </c:ext>
            </c:extLst>
          </c:dPt>
          <c:dPt>
            <c:idx val="47"/>
            <c:invertIfNegative val="0"/>
            <c:bubble3D val="0"/>
            <c:spPr>
              <a:solidFill>
                <a:srgbClr val="C9D0D6"/>
              </a:solidFill>
              <a:ln>
                <a:noFill/>
              </a:ln>
              <a:effectLst/>
            </c:spPr>
            <c:extLst>
              <c:ext xmlns:c16="http://schemas.microsoft.com/office/drawing/2014/chart" uri="{C3380CC4-5D6E-409C-BE32-E72D297353CC}">
                <c16:uniqueId val="{00000013-12A8-498E-B91A-74F0832F381D}"/>
              </c:ext>
            </c:extLst>
          </c:dPt>
          <c:dPt>
            <c:idx val="49"/>
            <c:invertIfNegative val="0"/>
            <c:bubble3D val="0"/>
            <c:spPr>
              <a:solidFill>
                <a:srgbClr val="7C878E"/>
              </a:solidFill>
              <a:ln>
                <a:noFill/>
              </a:ln>
              <a:effectLst/>
            </c:spPr>
            <c:extLst>
              <c:ext xmlns:c16="http://schemas.microsoft.com/office/drawing/2014/chart" uri="{C3380CC4-5D6E-409C-BE32-E72D297353CC}">
                <c16:uniqueId val="{00000015-12A8-498E-B91A-74F0832F381D}"/>
              </c:ext>
            </c:extLst>
          </c:dPt>
          <c:dPt>
            <c:idx val="58"/>
            <c:invertIfNegative val="0"/>
            <c:bubble3D val="0"/>
            <c:extLst>
              <c:ext xmlns:c16="http://schemas.microsoft.com/office/drawing/2014/chart" uri="{C3380CC4-5D6E-409C-BE32-E72D297353CC}">
                <c16:uniqueId val="{00000016-12A8-498E-B91A-74F0832F381D}"/>
              </c:ext>
            </c:extLst>
          </c:dPt>
          <c:dPt>
            <c:idx val="59"/>
            <c:invertIfNegative val="0"/>
            <c:bubble3D val="0"/>
            <c:spPr>
              <a:solidFill>
                <a:srgbClr val="C9D0D6"/>
              </a:solidFill>
              <a:ln>
                <a:noFill/>
              </a:ln>
              <a:effectLst/>
            </c:spPr>
            <c:extLst>
              <c:ext xmlns:c16="http://schemas.microsoft.com/office/drawing/2014/chart" uri="{C3380CC4-5D6E-409C-BE32-E72D297353CC}">
                <c16:uniqueId val="{00000018-12A8-498E-B91A-74F0832F381D}"/>
              </c:ext>
            </c:extLst>
          </c:dPt>
          <c:dPt>
            <c:idx val="61"/>
            <c:invertIfNegative val="0"/>
            <c:bubble3D val="0"/>
            <c:spPr>
              <a:solidFill>
                <a:srgbClr val="7C878E"/>
              </a:solidFill>
              <a:ln>
                <a:noFill/>
              </a:ln>
              <a:effectLst/>
            </c:spPr>
            <c:extLst>
              <c:ext xmlns:c16="http://schemas.microsoft.com/office/drawing/2014/chart" uri="{C3380CC4-5D6E-409C-BE32-E72D297353CC}">
                <c16:uniqueId val="{0000001A-12A8-498E-B91A-74F0832F381D}"/>
              </c:ext>
            </c:extLst>
          </c:dPt>
          <c:dPt>
            <c:idx val="70"/>
            <c:invertIfNegative val="0"/>
            <c:bubble3D val="0"/>
            <c:extLst>
              <c:ext xmlns:c16="http://schemas.microsoft.com/office/drawing/2014/chart" uri="{C3380CC4-5D6E-409C-BE32-E72D297353CC}">
                <c16:uniqueId val="{0000001B-12A8-498E-B91A-74F0832F381D}"/>
              </c:ext>
            </c:extLst>
          </c:dPt>
          <c:dPt>
            <c:idx val="71"/>
            <c:invertIfNegative val="0"/>
            <c:bubble3D val="0"/>
            <c:spPr>
              <a:solidFill>
                <a:srgbClr val="C9D0D6"/>
              </a:solidFill>
              <a:ln>
                <a:noFill/>
              </a:ln>
              <a:effectLst/>
            </c:spPr>
            <c:extLst>
              <c:ext xmlns:c16="http://schemas.microsoft.com/office/drawing/2014/chart" uri="{C3380CC4-5D6E-409C-BE32-E72D297353CC}">
                <c16:uniqueId val="{0000001D-12A8-498E-B91A-74F0832F381D}"/>
              </c:ext>
            </c:extLst>
          </c:dPt>
          <c:dPt>
            <c:idx val="73"/>
            <c:invertIfNegative val="0"/>
            <c:bubble3D val="0"/>
            <c:spPr>
              <a:solidFill>
                <a:srgbClr val="7C878E"/>
              </a:solidFill>
              <a:ln>
                <a:noFill/>
              </a:ln>
              <a:effectLst/>
            </c:spPr>
            <c:extLst>
              <c:ext xmlns:c16="http://schemas.microsoft.com/office/drawing/2014/chart" uri="{C3380CC4-5D6E-409C-BE32-E72D297353CC}">
                <c16:uniqueId val="{0000001F-12A8-498E-B91A-74F0832F381D}"/>
              </c:ext>
            </c:extLst>
          </c:dPt>
          <c:dPt>
            <c:idx val="85"/>
            <c:invertIfNegative val="0"/>
            <c:bubble3D val="0"/>
            <c:spPr>
              <a:solidFill>
                <a:srgbClr val="7C878E"/>
              </a:solidFill>
              <a:ln>
                <a:noFill/>
              </a:ln>
              <a:effectLst/>
            </c:spPr>
            <c:extLst>
              <c:ext xmlns:c16="http://schemas.microsoft.com/office/drawing/2014/chart" uri="{C3380CC4-5D6E-409C-BE32-E72D297353CC}">
                <c16:uniqueId val="{00000021-12A8-498E-B91A-74F0832F381D}"/>
              </c:ext>
            </c:extLst>
          </c:dPt>
          <c:dPt>
            <c:idx val="97"/>
            <c:invertIfNegative val="0"/>
            <c:bubble3D val="0"/>
            <c:spPr>
              <a:solidFill>
                <a:srgbClr val="7C878E"/>
              </a:solidFill>
              <a:ln>
                <a:noFill/>
              </a:ln>
              <a:effectLst/>
            </c:spPr>
            <c:extLst>
              <c:ext xmlns:c16="http://schemas.microsoft.com/office/drawing/2014/chart" uri="{C3380CC4-5D6E-409C-BE32-E72D297353CC}">
                <c16:uniqueId val="{00000023-12A8-498E-B91A-74F0832F381D}"/>
              </c:ext>
            </c:extLst>
          </c:dPt>
          <c:dPt>
            <c:idx val="109"/>
            <c:invertIfNegative val="0"/>
            <c:bubble3D val="0"/>
            <c:spPr>
              <a:solidFill>
                <a:srgbClr val="7C878E"/>
              </a:solidFill>
              <a:ln>
                <a:noFill/>
              </a:ln>
              <a:effectLst/>
            </c:spPr>
            <c:extLst>
              <c:ext xmlns:c16="http://schemas.microsoft.com/office/drawing/2014/chart" uri="{C3380CC4-5D6E-409C-BE32-E72D297353CC}">
                <c16:uniqueId val="{00000025-12A8-498E-B91A-74F0832F381D}"/>
              </c:ext>
            </c:extLst>
          </c:dPt>
          <c:dPt>
            <c:idx val="121"/>
            <c:invertIfNegative val="0"/>
            <c:bubble3D val="0"/>
            <c:spPr>
              <a:solidFill>
                <a:srgbClr val="FBBB27"/>
              </a:solidFill>
              <a:ln>
                <a:noFill/>
              </a:ln>
              <a:effectLst/>
            </c:spPr>
            <c:extLst>
              <c:ext xmlns:c16="http://schemas.microsoft.com/office/drawing/2014/chart" uri="{C3380CC4-5D6E-409C-BE32-E72D297353CC}">
                <c16:uniqueId val="{00000027-12A8-498E-B91A-74F0832F381D}"/>
              </c:ext>
            </c:extLst>
          </c:dPt>
          <c:cat>
            <c:multiLvlStrRef>
              <c:f>'F106'!$A$6:$B$127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'F106'!$C$6:$C$127</c:f>
              <c:numCache>
                <c:formatCode>#,##0</c:formatCode>
                <c:ptCount val="122"/>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pt idx="111">
                  <c:v>192650</c:v>
                </c:pt>
                <c:pt idx="112">
                  <c:v>196010</c:v>
                </c:pt>
                <c:pt idx="113">
                  <c:v>198459</c:v>
                </c:pt>
                <c:pt idx="114">
                  <c:v>200569</c:v>
                </c:pt>
                <c:pt idx="115">
                  <c:v>204329</c:v>
                </c:pt>
                <c:pt idx="116">
                  <c:v>208783</c:v>
                </c:pt>
                <c:pt idx="117">
                  <c:v>211146</c:v>
                </c:pt>
                <c:pt idx="118">
                  <c:v>213250</c:v>
                </c:pt>
                <c:pt idx="119">
                  <c:v>216461</c:v>
                </c:pt>
                <c:pt idx="120">
                  <c:v>218989</c:v>
                </c:pt>
                <c:pt idx="121">
                  <c:v>220371</c:v>
                </c:pt>
              </c:numCache>
            </c:numRef>
          </c:val>
          <c:extLst>
            <c:ext xmlns:c16="http://schemas.microsoft.com/office/drawing/2014/chart" uri="{C3380CC4-5D6E-409C-BE32-E72D297353CC}">
              <c16:uniqueId val="{00000028-12A8-498E-B91A-74F0832F381D}"/>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'F106'!$D$5</c:f>
              <c:strCache>
                <c:ptCount val="1"/>
                <c:pt idx="0">
                  <c:v>Variación</c:v>
                </c:pt>
              </c:strCache>
            </c:strRef>
          </c:tx>
          <c:spPr>
            <a:ln w="28575" cap="rnd">
              <a:solidFill>
                <a:srgbClr val="B69630"/>
              </a:solidFill>
              <a:round/>
            </a:ln>
            <a:effectLst/>
          </c:spPr>
          <c:marker>
            <c:symbol val="none"/>
          </c:marker>
          <c:cat>
            <c:multiLvlStrRef>
              <c:f>'F106'!$A$6:$B$127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'F106'!$D$6:$D$127</c:f>
              <c:numCache>
                <c:formatCode>0.0</c:formatCode>
                <c:ptCount val="122"/>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pt idx="111">
                  <c:v>14.8</c:v>
                </c:pt>
                <c:pt idx="112">
                  <c:v>13.7</c:v>
                </c:pt>
                <c:pt idx="113">
                  <c:v>13.3</c:v>
                </c:pt>
                <c:pt idx="114">
                  <c:v>13.4</c:v>
                </c:pt>
                <c:pt idx="115">
                  <c:v>14.6</c:v>
                </c:pt>
                <c:pt idx="116">
                  <c:v>17</c:v>
                </c:pt>
                <c:pt idx="117">
                  <c:v>17.3</c:v>
                </c:pt>
                <c:pt idx="118">
                  <c:v>17</c:v>
                </c:pt>
                <c:pt idx="119">
                  <c:v>17.2</c:v>
                </c:pt>
                <c:pt idx="120">
                  <c:v>17.100000000000001</c:v>
                </c:pt>
                <c:pt idx="121">
                  <c:v>16.2</c:v>
                </c:pt>
              </c:numCache>
            </c:numRef>
          </c:val>
          <c:smooth val="0"/>
          <c:extLst>
            <c:ext xmlns:c16="http://schemas.microsoft.com/office/drawing/2014/chart" uri="{C3380CC4-5D6E-409C-BE32-E72D297353CC}">
              <c16:uniqueId val="{00000029-12A8-498E-B91A-74F0832F381D}"/>
            </c:ext>
          </c:extLst>
        </c:ser>
        <c:ser>
          <c:idx val="2"/>
          <c:order val="2"/>
          <c:tx>
            <c:strRef>
              <c:f>'F106'!$E$5</c:f>
              <c:strCache>
                <c:ptCount val="1"/>
                <c:pt idx="0">
                  <c:v>Variación promedio</c:v>
                </c:pt>
              </c:strCache>
            </c:strRef>
          </c:tx>
          <c:spPr>
            <a:ln w="28575" cap="rnd">
              <a:solidFill>
                <a:srgbClr val="524805"/>
              </a:solidFill>
              <a:round/>
            </a:ln>
            <a:effectLst/>
          </c:spPr>
          <c:marker>
            <c:symbol val="none"/>
          </c:marker>
          <c:cat>
            <c:multiLvlStrRef>
              <c:f>'F106'!$A$6:$B$127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'F106'!$E$6:$E$127</c:f>
              <c:numCache>
                <c:formatCode>0.0</c:formatCode>
                <c:ptCount val="122"/>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pt idx="111">
                  <c:v>13.8</c:v>
                </c:pt>
                <c:pt idx="112">
                  <c:v>14.4</c:v>
                </c:pt>
                <c:pt idx="113">
                  <c:v>14.7</c:v>
                </c:pt>
                <c:pt idx="114">
                  <c:v>14.9</c:v>
                </c:pt>
                <c:pt idx="115">
                  <c:v>15</c:v>
                </c:pt>
                <c:pt idx="116">
                  <c:v>15.4</c:v>
                </c:pt>
                <c:pt idx="117">
                  <c:v>15.6</c:v>
                </c:pt>
                <c:pt idx="118">
                  <c:v>15.8</c:v>
                </c:pt>
                <c:pt idx="119">
                  <c:v>15.8</c:v>
                </c:pt>
                <c:pt idx="120">
                  <c:v>15.8</c:v>
                </c:pt>
                <c:pt idx="121">
                  <c:v>15.7</c:v>
                </c:pt>
              </c:numCache>
            </c:numRef>
          </c:val>
          <c:smooth val="0"/>
          <c:extLst>
            <c:ext xmlns:c16="http://schemas.microsoft.com/office/drawing/2014/chart" uri="{C3380CC4-5D6E-409C-BE32-E72D297353CC}">
              <c16:uniqueId val="{0000002A-12A8-498E-B91A-74F0832F381D}"/>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'F107'!$C$5</c:f>
              <c:strCache>
                <c:ptCount val="1"/>
                <c:pt idx="0">
                  <c:v>Establecimientos</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9CDA-456C-99AE-502B973EBB44}"/>
              </c:ext>
            </c:extLst>
          </c:dPt>
          <c:dPt>
            <c:idx val="13"/>
            <c:invertIfNegative val="0"/>
            <c:bubble3D val="0"/>
            <c:spPr>
              <a:solidFill>
                <a:srgbClr val="7C878E"/>
              </a:solidFill>
              <a:ln>
                <a:noFill/>
              </a:ln>
              <a:effectLst/>
            </c:spPr>
            <c:extLst>
              <c:ext xmlns:c16="http://schemas.microsoft.com/office/drawing/2014/chart" uri="{C3380CC4-5D6E-409C-BE32-E72D297353CC}">
                <c16:uniqueId val="{00000003-9CDA-456C-99AE-502B973EBB44}"/>
              </c:ext>
            </c:extLst>
          </c:dPt>
          <c:dPt>
            <c:idx val="25"/>
            <c:invertIfNegative val="0"/>
            <c:bubble3D val="0"/>
            <c:spPr>
              <a:solidFill>
                <a:srgbClr val="7C878E"/>
              </a:solidFill>
              <a:ln>
                <a:noFill/>
              </a:ln>
              <a:effectLst/>
            </c:spPr>
            <c:extLst>
              <c:ext xmlns:c16="http://schemas.microsoft.com/office/drawing/2014/chart" uri="{C3380CC4-5D6E-409C-BE32-E72D297353CC}">
                <c16:uniqueId val="{00000005-9CDA-456C-99AE-502B973EBB44}"/>
              </c:ext>
            </c:extLst>
          </c:dPt>
          <c:dPt>
            <c:idx val="37"/>
            <c:invertIfNegative val="0"/>
            <c:bubble3D val="0"/>
            <c:spPr>
              <a:solidFill>
                <a:srgbClr val="7C878E"/>
              </a:solidFill>
              <a:ln>
                <a:noFill/>
              </a:ln>
              <a:effectLst/>
            </c:spPr>
            <c:extLst>
              <c:ext xmlns:c16="http://schemas.microsoft.com/office/drawing/2014/chart" uri="{C3380CC4-5D6E-409C-BE32-E72D297353CC}">
                <c16:uniqueId val="{00000007-9CDA-456C-99AE-502B973EBB44}"/>
              </c:ext>
            </c:extLst>
          </c:dPt>
          <c:dPt>
            <c:idx val="49"/>
            <c:invertIfNegative val="0"/>
            <c:bubble3D val="0"/>
            <c:spPr>
              <a:solidFill>
                <a:srgbClr val="7C878E"/>
              </a:solidFill>
              <a:ln>
                <a:noFill/>
              </a:ln>
              <a:effectLst/>
            </c:spPr>
            <c:extLst>
              <c:ext xmlns:c16="http://schemas.microsoft.com/office/drawing/2014/chart" uri="{C3380CC4-5D6E-409C-BE32-E72D297353CC}">
                <c16:uniqueId val="{00000009-9CDA-456C-99AE-502B973EBB44}"/>
              </c:ext>
            </c:extLst>
          </c:dPt>
          <c:dPt>
            <c:idx val="61"/>
            <c:invertIfNegative val="0"/>
            <c:bubble3D val="0"/>
            <c:spPr>
              <a:solidFill>
                <a:srgbClr val="7C878E"/>
              </a:solidFill>
              <a:ln>
                <a:noFill/>
              </a:ln>
              <a:effectLst/>
            </c:spPr>
            <c:extLst>
              <c:ext xmlns:c16="http://schemas.microsoft.com/office/drawing/2014/chart" uri="{C3380CC4-5D6E-409C-BE32-E72D297353CC}">
                <c16:uniqueId val="{0000000B-9CDA-456C-99AE-502B973EBB44}"/>
              </c:ext>
            </c:extLst>
          </c:dPt>
          <c:dPt>
            <c:idx val="73"/>
            <c:invertIfNegative val="0"/>
            <c:bubble3D val="0"/>
            <c:spPr>
              <a:solidFill>
                <a:srgbClr val="7C878E"/>
              </a:solidFill>
              <a:ln>
                <a:noFill/>
              </a:ln>
              <a:effectLst/>
            </c:spPr>
            <c:extLst>
              <c:ext xmlns:c16="http://schemas.microsoft.com/office/drawing/2014/chart" uri="{C3380CC4-5D6E-409C-BE32-E72D297353CC}">
                <c16:uniqueId val="{0000000D-9CDA-456C-99AE-502B973EBB44}"/>
              </c:ext>
            </c:extLst>
          </c:dPt>
          <c:dPt>
            <c:idx val="85"/>
            <c:invertIfNegative val="0"/>
            <c:bubble3D val="0"/>
            <c:spPr>
              <a:solidFill>
                <a:srgbClr val="7C878E"/>
              </a:solidFill>
              <a:ln>
                <a:noFill/>
              </a:ln>
              <a:effectLst/>
            </c:spPr>
            <c:extLst>
              <c:ext xmlns:c16="http://schemas.microsoft.com/office/drawing/2014/chart" uri="{C3380CC4-5D6E-409C-BE32-E72D297353CC}">
                <c16:uniqueId val="{0000000F-9CDA-456C-99AE-502B973EBB44}"/>
              </c:ext>
            </c:extLst>
          </c:dPt>
          <c:dPt>
            <c:idx val="97"/>
            <c:invertIfNegative val="0"/>
            <c:bubble3D val="0"/>
            <c:spPr>
              <a:solidFill>
                <a:srgbClr val="7C878E"/>
              </a:solidFill>
              <a:ln>
                <a:noFill/>
              </a:ln>
              <a:effectLst/>
            </c:spPr>
            <c:extLst>
              <c:ext xmlns:c16="http://schemas.microsoft.com/office/drawing/2014/chart" uri="{C3380CC4-5D6E-409C-BE32-E72D297353CC}">
                <c16:uniqueId val="{00000011-9CDA-456C-99AE-502B973EBB44}"/>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9CDA-456C-99AE-502B973EBB44}"/>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9CDA-456C-99AE-502B973EBB44}"/>
              </c:ext>
            </c:extLst>
          </c:dPt>
          <c:cat>
            <c:multiLvlStrRef>
              <c:f>'F107'!$A$6:$B$127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'F107'!$C$6:$C$127</c:f>
              <c:numCache>
                <c:formatCode>#,##0</c:formatCode>
                <c:ptCount val="122"/>
                <c:pt idx="0">
                  <c:v>448</c:v>
                </c:pt>
                <c:pt idx="1">
                  <c:v>450</c:v>
                </c:pt>
                <c:pt idx="2">
                  <c:v>454</c:v>
                </c:pt>
                <c:pt idx="3">
                  <c:v>452</c:v>
                </c:pt>
                <c:pt idx="4">
                  <c:v>453</c:v>
                </c:pt>
                <c:pt idx="5">
                  <c:v>451</c:v>
                </c:pt>
                <c:pt idx="6">
                  <c:v>444</c:v>
                </c:pt>
                <c:pt idx="7">
                  <c:v>448</c:v>
                </c:pt>
                <c:pt idx="8">
                  <c:v>438</c:v>
                </c:pt>
                <c:pt idx="9">
                  <c:v>439</c:v>
                </c:pt>
                <c:pt idx="10">
                  <c:v>437</c:v>
                </c:pt>
                <c:pt idx="11">
                  <c:v>437</c:v>
                </c:pt>
                <c:pt idx="12">
                  <c:v>425</c:v>
                </c:pt>
                <c:pt idx="13">
                  <c:v>425</c:v>
                </c:pt>
                <c:pt idx="14">
                  <c:v>424</c:v>
                </c:pt>
                <c:pt idx="15">
                  <c:v>425</c:v>
                </c:pt>
                <c:pt idx="16">
                  <c:v>425</c:v>
                </c:pt>
                <c:pt idx="17">
                  <c:v>420</c:v>
                </c:pt>
                <c:pt idx="18">
                  <c:v>421</c:v>
                </c:pt>
                <c:pt idx="19">
                  <c:v>425</c:v>
                </c:pt>
                <c:pt idx="20">
                  <c:v>407</c:v>
                </c:pt>
                <c:pt idx="21">
                  <c:v>409</c:v>
                </c:pt>
                <c:pt idx="22">
                  <c:v>410</c:v>
                </c:pt>
                <c:pt idx="23">
                  <c:v>411</c:v>
                </c:pt>
                <c:pt idx="24">
                  <c:v>411</c:v>
                </c:pt>
                <c:pt idx="25">
                  <c:v>411</c:v>
                </c:pt>
                <c:pt idx="26">
                  <c:v>413</c:v>
                </c:pt>
                <c:pt idx="27">
                  <c:v>413</c:v>
                </c:pt>
                <c:pt idx="28">
                  <c:v>414</c:v>
                </c:pt>
                <c:pt idx="29">
                  <c:v>416</c:v>
                </c:pt>
                <c:pt idx="30">
                  <c:v>410</c:v>
                </c:pt>
                <c:pt idx="31">
                  <c:v>411</c:v>
                </c:pt>
                <c:pt idx="32">
                  <c:v>411</c:v>
                </c:pt>
                <c:pt idx="33">
                  <c:v>409</c:v>
                </c:pt>
                <c:pt idx="34">
                  <c:v>407</c:v>
                </c:pt>
                <c:pt idx="35">
                  <c:v>402</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pt idx="111">
                  <c:v>419</c:v>
                </c:pt>
                <c:pt idx="112">
                  <c:v>419</c:v>
                </c:pt>
                <c:pt idx="113">
                  <c:v>421</c:v>
                </c:pt>
                <c:pt idx="114">
                  <c:v>420</c:v>
                </c:pt>
                <c:pt idx="115">
                  <c:v>416</c:v>
                </c:pt>
                <c:pt idx="116">
                  <c:v>421</c:v>
                </c:pt>
                <c:pt idx="117">
                  <c:v>418</c:v>
                </c:pt>
                <c:pt idx="118">
                  <c:v>417</c:v>
                </c:pt>
                <c:pt idx="119">
                  <c:v>422</c:v>
                </c:pt>
                <c:pt idx="120">
                  <c:v>422</c:v>
                </c:pt>
                <c:pt idx="121">
                  <c:v>422</c:v>
                </c:pt>
              </c:numCache>
            </c:numRef>
          </c:val>
          <c:extLst>
            <c:ext xmlns:c16="http://schemas.microsoft.com/office/drawing/2014/chart" uri="{C3380CC4-5D6E-409C-BE32-E72D297353CC}">
              <c16:uniqueId val="{00000016-9CDA-456C-99AE-502B973EBB4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'F107'!$D$5</c:f>
              <c:strCache>
                <c:ptCount val="1"/>
                <c:pt idx="0">
                  <c:v>Promedio</c:v>
                </c:pt>
              </c:strCache>
            </c:strRef>
          </c:tx>
          <c:spPr>
            <a:ln w="28575" cap="rnd">
              <a:solidFill>
                <a:srgbClr val="B69630"/>
              </a:solidFill>
              <a:round/>
            </a:ln>
            <a:effectLst/>
          </c:spPr>
          <c:marker>
            <c:symbol val="none"/>
          </c:marker>
          <c:cat>
            <c:multiLvlStrRef>
              <c:f>'F107'!$A$6:$B$127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'F107'!$D$6:$D$127</c:f>
              <c:numCache>
                <c:formatCode>#,##0</c:formatCode>
                <c:ptCount val="122"/>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439</c:v>
                </c:pt>
                <c:pt idx="15">
                  <c:v>437</c:v>
                </c:pt>
                <c:pt idx="16">
                  <c:v>435</c:v>
                </c:pt>
                <c:pt idx="17">
                  <c:v>432</c:v>
                </c:pt>
                <c:pt idx="18">
                  <c:v>430</c:v>
                </c:pt>
                <c:pt idx="19">
                  <c:v>428</c:v>
                </c:pt>
                <c:pt idx="20">
                  <c:v>426</c:v>
                </c:pt>
                <c:pt idx="21">
                  <c:v>423</c:v>
                </c:pt>
                <c:pt idx="22">
                  <c:v>421</c:v>
                </c:pt>
                <c:pt idx="23">
                  <c:v>419</c:v>
                </c:pt>
                <c:pt idx="24">
                  <c:v>418</c:v>
                </c:pt>
                <c:pt idx="25">
                  <c:v>417</c:v>
                </c:pt>
                <c:pt idx="26">
                  <c:v>416</c:v>
                </c:pt>
                <c:pt idx="27">
                  <c:v>415</c:v>
                </c:pt>
                <c:pt idx="28">
                  <c:v>414</c:v>
                </c:pt>
                <c:pt idx="29">
                  <c:v>413</c:v>
                </c:pt>
                <c:pt idx="30">
                  <c:v>412</c:v>
                </c:pt>
                <c:pt idx="31">
                  <c:v>411</c:v>
                </c:pt>
                <c:pt idx="32">
                  <c:v>412</c:v>
                </c:pt>
                <c:pt idx="33">
                  <c:v>412</c:v>
                </c:pt>
                <c:pt idx="34">
                  <c:v>411</c:v>
                </c:pt>
                <c:pt idx="35">
                  <c:v>411</c:v>
                </c:pt>
                <c:pt idx="36">
                  <c:v>409</c:v>
                </c:pt>
                <c:pt idx="37">
                  <c:v>408</c:v>
                </c:pt>
                <c:pt idx="38">
                  <c:v>407</c:v>
                </c:pt>
                <c:pt idx="39">
                  <c:v>406</c:v>
                </c:pt>
                <c:pt idx="40">
                  <c:v>405</c:v>
                </c:pt>
                <c:pt idx="41">
                  <c:v>404</c:v>
                </c:pt>
                <c:pt idx="42">
                  <c:v>404</c:v>
                </c:pt>
                <c:pt idx="43">
                  <c:v>403</c:v>
                </c:pt>
                <c:pt idx="44">
                  <c:v>402</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pt idx="111">
                  <c:v>419</c:v>
                </c:pt>
                <c:pt idx="112">
                  <c:v>419</c:v>
                </c:pt>
                <c:pt idx="113">
                  <c:v>419</c:v>
                </c:pt>
                <c:pt idx="114">
                  <c:v>419</c:v>
                </c:pt>
                <c:pt idx="115">
                  <c:v>418</c:v>
                </c:pt>
                <c:pt idx="116">
                  <c:v>419</c:v>
                </c:pt>
                <c:pt idx="117">
                  <c:v>419</c:v>
                </c:pt>
                <c:pt idx="118">
                  <c:v>419</c:v>
                </c:pt>
                <c:pt idx="119">
                  <c:v>419</c:v>
                </c:pt>
                <c:pt idx="120">
                  <c:v>420</c:v>
                </c:pt>
                <c:pt idx="121">
                  <c:v>420</c:v>
                </c:pt>
              </c:numCache>
            </c:numRef>
          </c:val>
          <c:smooth val="0"/>
          <c:extLst>
            <c:ext xmlns:c16="http://schemas.microsoft.com/office/drawing/2014/chart" uri="{C3380CC4-5D6E-409C-BE32-E72D297353CC}">
              <c16:uniqueId val="{00000017-9CDA-456C-99AE-502B973EBB4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8D7-4FB7-9677-5447E0E0B465}"/>
              </c:ext>
            </c:extLst>
          </c:dPt>
          <c:dPt>
            <c:idx val="1"/>
            <c:invertIfNegative val="0"/>
            <c:bubble3D val="0"/>
            <c:spPr>
              <a:solidFill>
                <a:srgbClr val="7C878E"/>
              </a:solidFill>
              <a:ln>
                <a:noFill/>
              </a:ln>
              <a:effectLst/>
            </c:spPr>
            <c:extLst>
              <c:ext xmlns:c16="http://schemas.microsoft.com/office/drawing/2014/chart" uri="{C3380CC4-5D6E-409C-BE32-E72D297353CC}">
                <c16:uniqueId val="{00000003-68D7-4FB7-9677-5447E0E0B465}"/>
              </c:ext>
            </c:extLst>
          </c:dPt>
          <c:dPt>
            <c:idx val="2"/>
            <c:invertIfNegative val="0"/>
            <c:bubble3D val="0"/>
            <c:spPr>
              <a:solidFill>
                <a:srgbClr val="7C878E"/>
              </a:solidFill>
              <a:ln>
                <a:noFill/>
              </a:ln>
              <a:effectLst/>
            </c:spPr>
            <c:extLst>
              <c:ext xmlns:c16="http://schemas.microsoft.com/office/drawing/2014/chart" uri="{C3380CC4-5D6E-409C-BE32-E72D297353CC}">
                <c16:uniqueId val="{00000005-68D7-4FB7-9677-5447E0E0B465}"/>
              </c:ext>
            </c:extLst>
          </c:dPt>
          <c:dPt>
            <c:idx val="3"/>
            <c:invertIfNegative val="0"/>
            <c:bubble3D val="0"/>
            <c:spPr>
              <a:solidFill>
                <a:srgbClr val="7C878E"/>
              </a:solidFill>
              <a:ln>
                <a:noFill/>
              </a:ln>
              <a:effectLst/>
            </c:spPr>
            <c:extLst>
              <c:ext xmlns:c16="http://schemas.microsoft.com/office/drawing/2014/chart" uri="{C3380CC4-5D6E-409C-BE32-E72D297353CC}">
                <c16:uniqueId val="{00000007-68D7-4FB7-9677-5447E0E0B465}"/>
              </c:ext>
            </c:extLst>
          </c:dPt>
          <c:dPt>
            <c:idx val="4"/>
            <c:invertIfNegative val="0"/>
            <c:bubble3D val="0"/>
            <c:spPr>
              <a:solidFill>
                <a:srgbClr val="7C878E"/>
              </a:solidFill>
              <a:ln>
                <a:noFill/>
              </a:ln>
              <a:effectLst/>
            </c:spPr>
            <c:extLst>
              <c:ext xmlns:c16="http://schemas.microsoft.com/office/drawing/2014/chart" uri="{C3380CC4-5D6E-409C-BE32-E72D297353CC}">
                <c16:uniqueId val="{00000009-68D7-4FB7-9677-5447E0E0B465}"/>
              </c:ext>
            </c:extLst>
          </c:dPt>
          <c:dPt>
            <c:idx val="5"/>
            <c:invertIfNegative val="0"/>
            <c:bubble3D val="0"/>
            <c:spPr>
              <a:solidFill>
                <a:srgbClr val="7C878E"/>
              </a:solidFill>
              <a:ln>
                <a:noFill/>
              </a:ln>
              <a:effectLst/>
            </c:spPr>
            <c:extLst>
              <c:ext xmlns:c16="http://schemas.microsoft.com/office/drawing/2014/chart" uri="{C3380CC4-5D6E-409C-BE32-E72D297353CC}">
                <c16:uniqueId val="{0000000B-68D7-4FB7-9677-5447E0E0B465}"/>
              </c:ext>
            </c:extLst>
          </c:dPt>
          <c:dPt>
            <c:idx val="6"/>
            <c:invertIfNegative val="0"/>
            <c:bubble3D val="0"/>
            <c:spPr>
              <a:solidFill>
                <a:srgbClr val="7C878E"/>
              </a:solidFill>
              <a:ln>
                <a:noFill/>
              </a:ln>
              <a:effectLst/>
            </c:spPr>
            <c:extLst>
              <c:ext xmlns:c16="http://schemas.microsoft.com/office/drawing/2014/chart" uri="{C3380CC4-5D6E-409C-BE32-E72D297353CC}">
                <c16:uniqueId val="{0000000D-68D7-4FB7-9677-5447E0E0B465}"/>
              </c:ext>
            </c:extLst>
          </c:dPt>
          <c:dPt>
            <c:idx val="7"/>
            <c:invertIfNegative val="0"/>
            <c:bubble3D val="0"/>
            <c:spPr>
              <a:solidFill>
                <a:srgbClr val="7C878E"/>
              </a:solidFill>
              <a:ln>
                <a:noFill/>
              </a:ln>
              <a:effectLst/>
            </c:spPr>
            <c:extLst>
              <c:ext xmlns:c16="http://schemas.microsoft.com/office/drawing/2014/chart" uri="{C3380CC4-5D6E-409C-BE32-E72D297353CC}">
                <c16:uniqueId val="{0000000F-68D7-4FB7-9677-5447E0E0B465}"/>
              </c:ext>
            </c:extLst>
          </c:dPt>
          <c:dPt>
            <c:idx val="8"/>
            <c:invertIfNegative val="0"/>
            <c:bubble3D val="0"/>
            <c:spPr>
              <a:solidFill>
                <a:srgbClr val="7C878E"/>
              </a:solidFill>
              <a:ln>
                <a:noFill/>
              </a:ln>
              <a:effectLst/>
            </c:spPr>
            <c:extLst>
              <c:ext xmlns:c16="http://schemas.microsoft.com/office/drawing/2014/chart" uri="{C3380CC4-5D6E-409C-BE32-E72D297353CC}">
                <c16:uniqueId val="{00000011-68D7-4FB7-9677-5447E0E0B465}"/>
              </c:ext>
            </c:extLst>
          </c:dPt>
          <c:dPt>
            <c:idx val="9"/>
            <c:invertIfNegative val="0"/>
            <c:bubble3D val="0"/>
            <c:spPr>
              <a:solidFill>
                <a:srgbClr val="7C878E"/>
              </a:solidFill>
              <a:ln>
                <a:noFill/>
              </a:ln>
              <a:effectLst/>
            </c:spPr>
            <c:extLst>
              <c:ext xmlns:c16="http://schemas.microsoft.com/office/drawing/2014/chart" uri="{C3380CC4-5D6E-409C-BE32-E72D297353CC}">
                <c16:uniqueId val="{00000013-68D7-4FB7-9677-5447E0E0B46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8D7-4FB7-9677-5447E0E0B46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8D7-4FB7-9677-5447E0E0B46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8D7-4FB7-9677-5447E0E0B465}"/>
              </c:ext>
            </c:extLst>
          </c:dPt>
          <c:dPt>
            <c:idx val="13"/>
            <c:invertIfNegative val="0"/>
            <c:bubble3D val="0"/>
            <c:spPr>
              <a:solidFill>
                <a:srgbClr val="FBBB27"/>
              </a:solidFill>
              <a:ln>
                <a:noFill/>
              </a:ln>
              <a:effectLst/>
            </c:spPr>
            <c:extLst>
              <c:ext xmlns:c16="http://schemas.microsoft.com/office/drawing/2014/chart" uri="{C3380CC4-5D6E-409C-BE32-E72D297353CC}">
                <c16:uniqueId val="{0000001B-68D7-4FB7-9677-5447E0E0B46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8D7-4FB7-9677-5447E0E0B46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8D7-4FB7-9677-5447E0E0B46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8D7-4FB7-9677-5447E0E0B46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8D7-4FB7-9677-5447E0E0B46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'F108'!$A$6:$A$24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'F108'!$B$6:$B$24</c:f>
              <c:numCache>
                <c:formatCode>0.0</c:formatCode>
                <c:ptCount val="19"/>
                <c:pt idx="0">
                  <c:v>0.40597596622280002</c:v>
                </c:pt>
                <c:pt idx="1">
                  <c:v>0.73075673920103901</c:v>
                </c:pt>
                <c:pt idx="2">
                  <c:v>0.77947385514777501</c:v>
                </c:pt>
                <c:pt idx="3">
                  <c:v>0.92562520298798301</c:v>
                </c:pt>
                <c:pt idx="4">
                  <c:v>1.16921078272166</c:v>
                </c:pt>
                <c:pt idx="5">
                  <c:v>1.44527443975317</c:v>
                </c:pt>
                <c:pt idx="6">
                  <c:v>2.0785969470607299</c:v>
                </c:pt>
                <c:pt idx="7">
                  <c:v>2.85807080220851</c:v>
                </c:pt>
                <c:pt idx="8">
                  <c:v>2.9067879181552501</c:v>
                </c:pt>
                <c:pt idx="9">
                  <c:v>4.0272815849301704</c:v>
                </c:pt>
                <c:pt idx="10">
                  <c:v>4.4494965898018801</c:v>
                </c:pt>
                <c:pt idx="11">
                  <c:v>5.6511854498213703</c:v>
                </c:pt>
                <c:pt idx="12">
                  <c:v>6.4631373822669698</c:v>
                </c:pt>
                <c:pt idx="13">
                  <c:v>6.8528743098408604</c:v>
                </c:pt>
                <c:pt idx="14">
                  <c:v>6.8853523871386804</c:v>
                </c:pt>
                <c:pt idx="15">
                  <c:v>7.1938941214680101</c:v>
                </c:pt>
                <c:pt idx="16">
                  <c:v>9.4348814550178606</c:v>
                </c:pt>
                <c:pt idx="17">
                  <c:v>13.234816498863299</c:v>
                </c:pt>
                <c:pt idx="18">
                  <c:v>18.3988307892173</c:v>
                </c:pt>
              </c:numCache>
            </c:numRef>
          </c:val>
          <c:extLst>
            <c:ext xmlns:c16="http://schemas.microsoft.com/office/drawing/2014/chart" uri="{C3380CC4-5D6E-409C-BE32-E72D297353CC}">
              <c16:uniqueId val="{00000024-68D7-4FB7-9677-5447E0E0B46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'F109'!$C$5</c:f>
              <c:strCache>
                <c:ptCount val="1"/>
                <c:pt idx="0">
                  <c:v>Personal ocupado</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3394-4ADE-9C84-5EA4FC4F3C68}"/>
              </c:ext>
            </c:extLst>
          </c:dPt>
          <c:dPt>
            <c:idx val="13"/>
            <c:invertIfNegative val="0"/>
            <c:bubble3D val="0"/>
            <c:spPr>
              <a:solidFill>
                <a:srgbClr val="7C878E"/>
              </a:solidFill>
              <a:ln>
                <a:noFill/>
              </a:ln>
              <a:effectLst/>
            </c:spPr>
            <c:extLst>
              <c:ext xmlns:c16="http://schemas.microsoft.com/office/drawing/2014/chart" uri="{C3380CC4-5D6E-409C-BE32-E72D297353CC}">
                <c16:uniqueId val="{00000003-3394-4ADE-9C84-5EA4FC4F3C68}"/>
              </c:ext>
            </c:extLst>
          </c:dPt>
          <c:dPt>
            <c:idx val="25"/>
            <c:invertIfNegative val="0"/>
            <c:bubble3D val="0"/>
            <c:spPr>
              <a:solidFill>
                <a:srgbClr val="7C878E"/>
              </a:solidFill>
              <a:ln>
                <a:noFill/>
              </a:ln>
              <a:effectLst/>
            </c:spPr>
            <c:extLst>
              <c:ext xmlns:c16="http://schemas.microsoft.com/office/drawing/2014/chart" uri="{C3380CC4-5D6E-409C-BE32-E72D297353CC}">
                <c16:uniqueId val="{00000005-3394-4ADE-9C84-5EA4FC4F3C68}"/>
              </c:ext>
            </c:extLst>
          </c:dPt>
          <c:dPt>
            <c:idx val="37"/>
            <c:invertIfNegative val="0"/>
            <c:bubble3D val="0"/>
            <c:spPr>
              <a:solidFill>
                <a:srgbClr val="7C878E"/>
              </a:solidFill>
              <a:ln>
                <a:noFill/>
              </a:ln>
              <a:effectLst/>
            </c:spPr>
            <c:extLst>
              <c:ext xmlns:c16="http://schemas.microsoft.com/office/drawing/2014/chart" uri="{C3380CC4-5D6E-409C-BE32-E72D297353CC}">
                <c16:uniqueId val="{00000007-3394-4ADE-9C84-5EA4FC4F3C68}"/>
              </c:ext>
            </c:extLst>
          </c:dPt>
          <c:dPt>
            <c:idx val="49"/>
            <c:invertIfNegative val="0"/>
            <c:bubble3D val="0"/>
            <c:spPr>
              <a:solidFill>
                <a:srgbClr val="7C878E"/>
              </a:solidFill>
              <a:ln>
                <a:noFill/>
              </a:ln>
              <a:effectLst/>
            </c:spPr>
            <c:extLst>
              <c:ext xmlns:c16="http://schemas.microsoft.com/office/drawing/2014/chart" uri="{C3380CC4-5D6E-409C-BE32-E72D297353CC}">
                <c16:uniqueId val="{00000009-3394-4ADE-9C84-5EA4FC4F3C68}"/>
              </c:ext>
            </c:extLst>
          </c:dPt>
          <c:dPt>
            <c:idx val="61"/>
            <c:invertIfNegative val="0"/>
            <c:bubble3D val="0"/>
            <c:spPr>
              <a:solidFill>
                <a:srgbClr val="7C878E"/>
              </a:solidFill>
              <a:ln>
                <a:noFill/>
              </a:ln>
              <a:effectLst/>
            </c:spPr>
            <c:extLst>
              <c:ext xmlns:c16="http://schemas.microsoft.com/office/drawing/2014/chart" uri="{C3380CC4-5D6E-409C-BE32-E72D297353CC}">
                <c16:uniqueId val="{0000000B-3394-4ADE-9C84-5EA4FC4F3C68}"/>
              </c:ext>
            </c:extLst>
          </c:dPt>
          <c:dPt>
            <c:idx val="73"/>
            <c:invertIfNegative val="0"/>
            <c:bubble3D val="0"/>
            <c:spPr>
              <a:solidFill>
                <a:srgbClr val="7C878E"/>
              </a:solidFill>
              <a:ln>
                <a:noFill/>
              </a:ln>
              <a:effectLst/>
            </c:spPr>
            <c:extLst>
              <c:ext xmlns:c16="http://schemas.microsoft.com/office/drawing/2014/chart" uri="{C3380CC4-5D6E-409C-BE32-E72D297353CC}">
                <c16:uniqueId val="{0000000D-3394-4ADE-9C84-5EA4FC4F3C68}"/>
              </c:ext>
            </c:extLst>
          </c:dPt>
          <c:dPt>
            <c:idx val="85"/>
            <c:invertIfNegative val="0"/>
            <c:bubble3D val="0"/>
            <c:spPr>
              <a:solidFill>
                <a:srgbClr val="7C878E"/>
              </a:solidFill>
              <a:ln>
                <a:noFill/>
              </a:ln>
              <a:effectLst/>
            </c:spPr>
            <c:extLst>
              <c:ext xmlns:c16="http://schemas.microsoft.com/office/drawing/2014/chart" uri="{C3380CC4-5D6E-409C-BE32-E72D297353CC}">
                <c16:uniqueId val="{0000000F-3394-4ADE-9C84-5EA4FC4F3C68}"/>
              </c:ext>
            </c:extLst>
          </c:dPt>
          <c:dPt>
            <c:idx val="97"/>
            <c:invertIfNegative val="0"/>
            <c:bubble3D val="0"/>
            <c:spPr>
              <a:solidFill>
                <a:srgbClr val="7C878E"/>
              </a:solidFill>
              <a:ln>
                <a:noFill/>
              </a:ln>
              <a:effectLst/>
            </c:spPr>
            <c:extLst>
              <c:ext xmlns:c16="http://schemas.microsoft.com/office/drawing/2014/chart" uri="{C3380CC4-5D6E-409C-BE32-E72D297353CC}">
                <c16:uniqueId val="{00000011-3394-4ADE-9C84-5EA4FC4F3C68}"/>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3394-4ADE-9C84-5EA4FC4F3C68}"/>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3394-4ADE-9C84-5EA4FC4F3C68}"/>
              </c:ext>
            </c:extLst>
          </c:dPt>
          <c:cat>
            <c:multiLvlStrRef>
              <c:f>'F109'!$A$6:$B$127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'F109'!$C$6:$C$127</c:f>
              <c:numCache>
                <c:formatCode>#,##0</c:formatCode>
                <c:ptCount val="122"/>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pt idx="111">
                  <c:v>205249</c:v>
                </c:pt>
                <c:pt idx="112">
                  <c:v>208966</c:v>
                </c:pt>
                <c:pt idx="113">
                  <c:v>212500</c:v>
                </c:pt>
                <c:pt idx="114">
                  <c:v>215290</c:v>
                </c:pt>
                <c:pt idx="115">
                  <c:v>219426</c:v>
                </c:pt>
                <c:pt idx="116">
                  <c:v>220685</c:v>
                </c:pt>
                <c:pt idx="117">
                  <c:v>221863</c:v>
                </c:pt>
                <c:pt idx="118">
                  <c:v>223630</c:v>
                </c:pt>
                <c:pt idx="119">
                  <c:v>224001</c:v>
                </c:pt>
                <c:pt idx="120">
                  <c:v>223804</c:v>
                </c:pt>
                <c:pt idx="121">
                  <c:v>226555</c:v>
                </c:pt>
              </c:numCache>
            </c:numRef>
          </c:val>
          <c:extLst>
            <c:ext xmlns:c16="http://schemas.microsoft.com/office/drawing/2014/chart" uri="{C3380CC4-5D6E-409C-BE32-E72D297353CC}">
              <c16:uniqueId val="{00000016-3394-4ADE-9C84-5EA4FC4F3C6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'F109'!$D$5</c:f>
              <c:strCache>
                <c:ptCount val="1"/>
                <c:pt idx="0">
                  <c:v>Promedio</c:v>
                </c:pt>
              </c:strCache>
            </c:strRef>
          </c:tx>
          <c:spPr>
            <a:ln w="28575" cap="rnd">
              <a:solidFill>
                <a:srgbClr val="B69630"/>
              </a:solidFill>
              <a:round/>
            </a:ln>
            <a:effectLst/>
          </c:spPr>
          <c:marker>
            <c:symbol val="none"/>
          </c:marker>
          <c:cat>
            <c:multiLvlStrRef>
              <c:f>'F109'!$A$6:$B$127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'F109'!$D$6:$D$127</c:f>
              <c:numCache>
                <c:formatCode>#,##0</c:formatCode>
                <c:ptCount val="122"/>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pt idx="111">
                  <c:v>195864</c:v>
                </c:pt>
                <c:pt idx="112">
                  <c:v>196168</c:v>
                </c:pt>
                <c:pt idx="113">
                  <c:v>196846</c:v>
                </c:pt>
                <c:pt idx="114">
                  <c:v>197833</c:v>
                </c:pt>
                <c:pt idx="115">
                  <c:v>199756</c:v>
                </c:pt>
                <c:pt idx="116">
                  <c:v>202121</c:v>
                </c:pt>
                <c:pt idx="117">
                  <c:v>205020</c:v>
                </c:pt>
                <c:pt idx="118">
                  <c:v>208164</c:v>
                </c:pt>
                <c:pt idx="119">
                  <c:v>211285</c:v>
                </c:pt>
                <c:pt idx="120">
                  <c:v>214340</c:v>
                </c:pt>
                <c:pt idx="121">
                  <c:v>216898</c:v>
                </c:pt>
              </c:numCache>
            </c:numRef>
          </c:val>
          <c:smooth val="0"/>
          <c:extLst>
            <c:ext xmlns:c16="http://schemas.microsoft.com/office/drawing/2014/chart" uri="{C3380CC4-5D6E-409C-BE32-E72D297353CC}">
              <c16:uniqueId val="{00000017-3394-4ADE-9C84-5EA4FC4F3C6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'F110'!$C$5</c:f>
              <c:strCache>
                <c:ptCount val="1"/>
                <c:pt idx="0">
                  <c:v>Variación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C5B5-4C9E-9548-660C67DE0EF0}"/>
              </c:ext>
            </c:extLst>
          </c:dPt>
          <c:dPt>
            <c:idx val="13"/>
            <c:invertIfNegative val="0"/>
            <c:bubble3D val="0"/>
            <c:spPr>
              <a:solidFill>
                <a:srgbClr val="7C878E"/>
              </a:solidFill>
              <a:ln>
                <a:noFill/>
              </a:ln>
              <a:effectLst/>
            </c:spPr>
            <c:extLst>
              <c:ext xmlns:c16="http://schemas.microsoft.com/office/drawing/2014/chart" uri="{C3380CC4-5D6E-409C-BE32-E72D297353CC}">
                <c16:uniqueId val="{00000003-C5B5-4C9E-9548-660C67DE0EF0}"/>
              </c:ext>
            </c:extLst>
          </c:dPt>
          <c:dPt>
            <c:idx val="25"/>
            <c:invertIfNegative val="0"/>
            <c:bubble3D val="0"/>
            <c:spPr>
              <a:solidFill>
                <a:srgbClr val="7C878E"/>
              </a:solidFill>
              <a:ln>
                <a:noFill/>
              </a:ln>
              <a:effectLst/>
            </c:spPr>
            <c:extLst>
              <c:ext xmlns:c16="http://schemas.microsoft.com/office/drawing/2014/chart" uri="{C3380CC4-5D6E-409C-BE32-E72D297353CC}">
                <c16:uniqueId val="{00000005-C5B5-4C9E-9548-660C67DE0EF0}"/>
              </c:ext>
            </c:extLst>
          </c:dPt>
          <c:dPt>
            <c:idx val="37"/>
            <c:invertIfNegative val="0"/>
            <c:bubble3D val="0"/>
            <c:spPr>
              <a:solidFill>
                <a:srgbClr val="7C878E"/>
              </a:solidFill>
              <a:ln>
                <a:noFill/>
              </a:ln>
              <a:effectLst/>
            </c:spPr>
            <c:extLst>
              <c:ext xmlns:c16="http://schemas.microsoft.com/office/drawing/2014/chart" uri="{C3380CC4-5D6E-409C-BE32-E72D297353CC}">
                <c16:uniqueId val="{00000007-C5B5-4C9E-9548-660C67DE0EF0}"/>
              </c:ext>
            </c:extLst>
          </c:dPt>
          <c:dPt>
            <c:idx val="49"/>
            <c:invertIfNegative val="0"/>
            <c:bubble3D val="0"/>
            <c:spPr>
              <a:solidFill>
                <a:srgbClr val="7C878E"/>
              </a:solidFill>
              <a:ln>
                <a:noFill/>
              </a:ln>
              <a:effectLst/>
            </c:spPr>
            <c:extLst>
              <c:ext xmlns:c16="http://schemas.microsoft.com/office/drawing/2014/chart" uri="{C3380CC4-5D6E-409C-BE32-E72D297353CC}">
                <c16:uniqueId val="{00000009-C5B5-4C9E-9548-660C67DE0EF0}"/>
              </c:ext>
            </c:extLst>
          </c:dPt>
          <c:dPt>
            <c:idx val="61"/>
            <c:invertIfNegative val="0"/>
            <c:bubble3D val="0"/>
            <c:spPr>
              <a:solidFill>
                <a:srgbClr val="7C878E"/>
              </a:solidFill>
              <a:ln>
                <a:noFill/>
              </a:ln>
              <a:effectLst/>
            </c:spPr>
            <c:extLst>
              <c:ext xmlns:c16="http://schemas.microsoft.com/office/drawing/2014/chart" uri="{C3380CC4-5D6E-409C-BE32-E72D297353CC}">
                <c16:uniqueId val="{0000000B-C5B5-4C9E-9548-660C67DE0EF0}"/>
              </c:ext>
            </c:extLst>
          </c:dPt>
          <c:dPt>
            <c:idx val="73"/>
            <c:invertIfNegative val="0"/>
            <c:bubble3D val="0"/>
            <c:spPr>
              <a:solidFill>
                <a:srgbClr val="7C878E"/>
              </a:solidFill>
              <a:ln>
                <a:noFill/>
              </a:ln>
              <a:effectLst/>
            </c:spPr>
            <c:extLst>
              <c:ext xmlns:c16="http://schemas.microsoft.com/office/drawing/2014/chart" uri="{C3380CC4-5D6E-409C-BE32-E72D297353CC}">
                <c16:uniqueId val="{0000000D-C5B5-4C9E-9548-660C67DE0EF0}"/>
              </c:ext>
            </c:extLst>
          </c:dPt>
          <c:dPt>
            <c:idx val="85"/>
            <c:invertIfNegative val="0"/>
            <c:bubble3D val="0"/>
            <c:spPr>
              <a:solidFill>
                <a:srgbClr val="7C878E"/>
              </a:solidFill>
              <a:ln>
                <a:noFill/>
              </a:ln>
              <a:effectLst/>
            </c:spPr>
            <c:extLst>
              <c:ext xmlns:c16="http://schemas.microsoft.com/office/drawing/2014/chart" uri="{C3380CC4-5D6E-409C-BE32-E72D297353CC}">
                <c16:uniqueId val="{0000000F-C5B5-4C9E-9548-660C67DE0EF0}"/>
              </c:ext>
            </c:extLst>
          </c:dPt>
          <c:dPt>
            <c:idx val="97"/>
            <c:invertIfNegative val="0"/>
            <c:bubble3D val="0"/>
            <c:spPr>
              <a:solidFill>
                <a:srgbClr val="7C878E"/>
              </a:solidFill>
              <a:ln>
                <a:noFill/>
              </a:ln>
              <a:effectLst/>
            </c:spPr>
            <c:extLst>
              <c:ext xmlns:c16="http://schemas.microsoft.com/office/drawing/2014/chart" uri="{C3380CC4-5D6E-409C-BE32-E72D297353CC}">
                <c16:uniqueId val="{00000011-C5B5-4C9E-9548-660C67DE0EF0}"/>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C5B5-4C9E-9548-660C67DE0EF0}"/>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C5B5-4C9E-9548-660C67DE0EF0}"/>
              </c:ext>
            </c:extLst>
          </c:dPt>
          <c:cat>
            <c:multiLvlStrRef>
              <c:f>'F110'!$A$6:$B$127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'F110'!$C$6:$C$127</c:f>
              <c:numCache>
                <c:formatCode>0.0</c:formatCode>
                <c:ptCount val="122"/>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pt idx="111">
                  <c:v>-1.8</c:v>
                </c:pt>
                <c:pt idx="112">
                  <c:v>1.8</c:v>
                </c:pt>
                <c:pt idx="113">
                  <c:v>4</c:v>
                </c:pt>
                <c:pt idx="114">
                  <c:v>5.8</c:v>
                </c:pt>
                <c:pt idx="115">
                  <c:v>11.8</c:v>
                </c:pt>
                <c:pt idx="116">
                  <c:v>14.8</c:v>
                </c:pt>
                <c:pt idx="117">
                  <c:v>18.600000000000001</c:v>
                </c:pt>
                <c:pt idx="118">
                  <c:v>20.3</c:v>
                </c:pt>
                <c:pt idx="119">
                  <c:v>20.100000000000001</c:v>
                </c:pt>
                <c:pt idx="120">
                  <c:v>19.600000000000001</c:v>
                </c:pt>
                <c:pt idx="121">
                  <c:v>15.7</c:v>
                </c:pt>
              </c:numCache>
            </c:numRef>
          </c:val>
          <c:extLst>
            <c:ext xmlns:c16="http://schemas.microsoft.com/office/drawing/2014/chart" uri="{C3380CC4-5D6E-409C-BE32-E72D297353CC}">
              <c16:uniqueId val="{00000016-C5B5-4C9E-9548-660C67DE0EF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'F110'!$D$5</c:f>
              <c:strCache>
                <c:ptCount val="1"/>
                <c:pt idx="0">
                  <c:v>Variación promedio</c:v>
                </c:pt>
              </c:strCache>
            </c:strRef>
          </c:tx>
          <c:spPr>
            <a:ln w="28575" cap="rnd">
              <a:solidFill>
                <a:srgbClr val="B69630"/>
              </a:solidFill>
              <a:round/>
            </a:ln>
            <a:effectLst/>
          </c:spPr>
          <c:marker>
            <c:symbol val="none"/>
          </c:marker>
          <c:cat>
            <c:multiLvlStrRef>
              <c:f>'F110'!$A$6:$B$127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'F110'!$D$6:$D$127</c:f>
              <c:numCache>
                <c:formatCode>0.0</c:formatCode>
                <c:ptCount val="122"/>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pt idx="111">
                  <c:v>-1.4</c:v>
                </c:pt>
                <c:pt idx="112">
                  <c:v>-1.7</c:v>
                </c:pt>
                <c:pt idx="113">
                  <c:v>-1.8</c:v>
                </c:pt>
                <c:pt idx="114">
                  <c:v>-1.9</c:v>
                </c:pt>
                <c:pt idx="115">
                  <c:v>-1</c:v>
                </c:pt>
                <c:pt idx="116">
                  <c:v>0.3</c:v>
                </c:pt>
                <c:pt idx="117">
                  <c:v>2.2999999999999998</c:v>
                </c:pt>
                <c:pt idx="118">
                  <c:v>4.5</c:v>
                </c:pt>
                <c:pt idx="119">
                  <c:v>6.7</c:v>
                </c:pt>
                <c:pt idx="120">
                  <c:v>8.9</c:v>
                </c:pt>
                <c:pt idx="121">
                  <c:v>10.6</c:v>
                </c:pt>
              </c:numCache>
            </c:numRef>
          </c:val>
          <c:smooth val="0"/>
          <c:extLst>
            <c:ext xmlns:c16="http://schemas.microsoft.com/office/drawing/2014/chart" uri="{C3380CC4-5D6E-409C-BE32-E72D297353CC}">
              <c16:uniqueId val="{00000017-C5B5-4C9E-9548-660C67DE0EF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E46-42E3-9766-647403B69DE3}"/>
              </c:ext>
            </c:extLst>
          </c:dPt>
          <c:dPt>
            <c:idx val="1"/>
            <c:invertIfNegative val="0"/>
            <c:bubble3D val="0"/>
            <c:spPr>
              <a:solidFill>
                <a:srgbClr val="7C878E"/>
              </a:solidFill>
              <a:ln>
                <a:noFill/>
              </a:ln>
              <a:effectLst/>
            </c:spPr>
            <c:extLst>
              <c:ext xmlns:c16="http://schemas.microsoft.com/office/drawing/2014/chart" uri="{C3380CC4-5D6E-409C-BE32-E72D297353CC}">
                <c16:uniqueId val="{00000003-BE46-42E3-9766-647403B69DE3}"/>
              </c:ext>
            </c:extLst>
          </c:dPt>
          <c:dPt>
            <c:idx val="2"/>
            <c:invertIfNegative val="0"/>
            <c:bubble3D val="0"/>
            <c:spPr>
              <a:solidFill>
                <a:srgbClr val="7C878E"/>
              </a:solidFill>
              <a:ln>
                <a:noFill/>
              </a:ln>
              <a:effectLst/>
            </c:spPr>
            <c:extLst>
              <c:ext xmlns:c16="http://schemas.microsoft.com/office/drawing/2014/chart" uri="{C3380CC4-5D6E-409C-BE32-E72D297353CC}">
                <c16:uniqueId val="{00000005-BE46-42E3-9766-647403B69DE3}"/>
              </c:ext>
            </c:extLst>
          </c:dPt>
          <c:dPt>
            <c:idx val="3"/>
            <c:invertIfNegative val="0"/>
            <c:bubble3D val="0"/>
            <c:spPr>
              <a:solidFill>
                <a:srgbClr val="7C878E"/>
              </a:solidFill>
              <a:ln>
                <a:noFill/>
              </a:ln>
              <a:effectLst/>
            </c:spPr>
            <c:extLst>
              <c:ext xmlns:c16="http://schemas.microsoft.com/office/drawing/2014/chart" uri="{C3380CC4-5D6E-409C-BE32-E72D297353CC}">
                <c16:uniqueId val="{00000007-BE46-42E3-9766-647403B69DE3}"/>
              </c:ext>
            </c:extLst>
          </c:dPt>
          <c:dPt>
            <c:idx val="4"/>
            <c:invertIfNegative val="0"/>
            <c:bubble3D val="0"/>
            <c:spPr>
              <a:solidFill>
                <a:srgbClr val="7C878E"/>
              </a:solidFill>
              <a:ln>
                <a:noFill/>
              </a:ln>
              <a:effectLst/>
            </c:spPr>
            <c:extLst>
              <c:ext xmlns:c16="http://schemas.microsoft.com/office/drawing/2014/chart" uri="{C3380CC4-5D6E-409C-BE32-E72D297353CC}">
                <c16:uniqueId val="{00000009-BE46-42E3-9766-647403B69DE3}"/>
              </c:ext>
            </c:extLst>
          </c:dPt>
          <c:dPt>
            <c:idx val="5"/>
            <c:invertIfNegative val="0"/>
            <c:bubble3D val="0"/>
            <c:spPr>
              <a:solidFill>
                <a:srgbClr val="7C878E"/>
              </a:solidFill>
              <a:ln>
                <a:noFill/>
              </a:ln>
              <a:effectLst/>
            </c:spPr>
            <c:extLst>
              <c:ext xmlns:c16="http://schemas.microsoft.com/office/drawing/2014/chart" uri="{C3380CC4-5D6E-409C-BE32-E72D297353CC}">
                <c16:uniqueId val="{0000000B-BE46-42E3-9766-647403B69DE3}"/>
              </c:ext>
            </c:extLst>
          </c:dPt>
          <c:dPt>
            <c:idx val="6"/>
            <c:invertIfNegative val="0"/>
            <c:bubble3D val="0"/>
            <c:spPr>
              <a:solidFill>
                <a:srgbClr val="7C878E"/>
              </a:solidFill>
              <a:ln>
                <a:noFill/>
              </a:ln>
              <a:effectLst/>
            </c:spPr>
            <c:extLst>
              <c:ext xmlns:c16="http://schemas.microsoft.com/office/drawing/2014/chart" uri="{C3380CC4-5D6E-409C-BE32-E72D297353CC}">
                <c16:uniqueId val="{0000000D-BE46-42E3-9766-647403B69DE3}"/>
              </c:ext>
            </c:extLst>
          </c:dPt>
          <c:dPt>
            <c:idx val="7"/>
            <c:invertIfNegative val="0"/>
            <c:bubble3D val="0"/>
            <c:spPr>
              <a:solidFill>
                <a:srgbClr val="7C878E"/>
              </a:solidFill>
              <a:ln>
                <a:noFill/>
              </a:ln>
              <a:effectLst/>
            </c:spPr>
            <c:extLst>
              <c:ext xmlns:c16="http://schemas.microsoft.com/office/drawing/2014/chart" uri="{C3380CC4-5D6E-409C-BE32-E72D297353CC}">
                <c16:uniqueId val="{0000000F-BE46-42E3-9766-647403B69DE3}"/>
              </c:ext>
            </c:extLst>
          </c:dPt>
          <c:dPt>
            <c:idx val="8"/>
            <c:invertIfNegative val="0"/>
            <c:bubble3D val="0"/>
            <c:spPr>
              <a:solidFill>
                <a:srgbClr val="7C878E"/>
              </a:solidFill>
              <a:ln>
                <a:noFill/>
              </a:ln>
              <a:effectLst/>
            </c:spPr>
            <c:extLst>
              <c:ext xmlns:c16="http://schemas.microsoft.com/office/drawing/2014/chart" uri="{C3380CC4-5D6E-409C-BE32-E72D297353CC}">
                <c16:uniqueId val="{00000011-BE46-42E3-9766-647403B69DE3}"/>
              </c:ext>
            </c:extLst>
          </c:dPt>
          <c:dPt>
            <c:idx val="9"/>
            <c:invertIfNegative val="0"/>
            <c:bubble3D val="0"/>
            <c:spPr>
              <a:solidFill>
                <a:srgbClr val="7C878E"/>
              </a:solidFill>
              <a:ln>
                <a:noFill/>
              </a:ln>
              <a:effectLst/>
            </c:spPr>
            <c:extLst>
              <c:ext xmlns:c16="http://schemas.microsoft.com/office/drawing/2014/chart" uri="{C3380CC4-5D6E-409C-BE32-E72D297353CC}">
                <c16:uniqueId val="{00000013-BE46-42E3-9766-647403B69DE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E46-42E3-9766-647403B69DE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E46-42E3-9766-647403B69DE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E46-42E3-9766-647403B69DE3}"/>
              </c:ext>
            </c:extLst>
          </c:dPt>
          <c:dPt>
            <c:idx val="13"/>
            <c:invertIfNegative val="0"/>
            <c:bubble3D val="0"/>
            <c:spPr>
              <a:solidFill>
                <a:srgbClr val="FBBB27"/>
              </a:solidFill>
              <a:ln>
                <a:noFill/>
              </a:ln>
              <a:effectLst/>
            </c:spPr>
            <c:extLst>
              <c:ext xmlns:c16="http://schemas.microsoft.com/office/drawing/2014/chart" uri="{C3380CC4-5D6E-409C-BE32-E72D297353CC}">
                <c16:uniqueId val="{0000001B-BE46-42E3-9766-647403B69DE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E46-42E3-9766-647403B69DE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E46-42E3-9766-647403B69DE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E46-42E3-9766-647403B69DE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E46-42E3-9766-647403B69DE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'F111'!$B$6:$B$24</c:f>
              <c:numCache>
                <c:formatCode>0.0</c:formatCode>
                <c:ptCount val="19"/>
                <c:pt idx="0">
                  <c:v>0.23861602068538401</c:v>
                </c:pt>
                <c:pt idx="1">
                  <c:v>0.69765530903860096</c:v>
                </c:pt>
                <c:pt idx="2">
                  <c:v>0.74724574828327905</c:v>
                </c:pt>
                <c:pt idx="3">
                  <c:v>1.2578578145228001</c:v>
                </c:pt>
                <c:pt idx="4">
                  <c:v>1.29152559822664</c:v>
                </c:pt>
                <c:pt idx="5">
                  <c:v>1.4833328484064101</c:v>
                </c:pt>
                <c:pt idx="6">
                  <c:v>2.1014068529446801</c:v>
                </c:pt>
                <c:pt idx="7">
                  <c:v>2.5495752519728301</c:v>
                </c:pt>
                <c:pt idx="8">
                  <c:v>3.15322934155343</c:v>
                </c:pt>
                <c:pt idx="9">
                  <c:v>3.6915941487757902</c:v>
                </c:pt>
                <c:pt idx="10">
                  <c:v>4.6850335670681096</c:v>
                </c:pt>
                <c:pt idx="11">
                  <c:v>5.2761221875170898</c:v>
                </c:pt>
                <c:pt idx="12">
                  <c:v>6.2889693405750497</c:v>
                </c:pt>
                <c:pt idx="13">
                  <c:v>7.2436892089477602</c:v>
                </c:pt>
                <c:pt idx="14">
                  <c:v>8.5904964767128007</c:v>
                </c:pt>
                <c:pt idx="15">
                  <c:v>9.5387577578982601</c:v>
                </c:pt>
                <c:pt idx="16">
                  <c:v>11.1677285500568</c:v>
                </c:pt>
                <c:pt idx="17">
                  <c:v>13.462861045415099</c:v>
                </c:pt>
                <c:pt idx="18">
                  <c:v>14.4471241541889</c:v>
                </c:pt>
              </c:numCache>
            </c:numRef>
          </c:val>
          <c:extLst>
            <c:ext xmlns:c16="http://schemas.microsoft.com/office/drawing/2014/chart" uri="{C3380CC4-5D6E-409C-BE32-E72D297353CC}">
              <c16:uniqueId val="{00000024-BE46-42E3-9766-647403B69DE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D25-45E1-837C-B58DB4062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6D25-45E1-837C-B58DB4062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6D25-45E1-837C-B58DB4062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25-45E1-837C-B58DB4062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6D25-45E1-837C-B58DB4062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6D25-45E1-837C-B58DB4062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6D25-45E1-837C-B58DB4062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6D25-45E1-837C-B58DB4062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6D25-45E1-837C-B58DB4062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6D25-45E1-837C-B58DB4062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D25-45E1-837C-B58DB4062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D25-45E1-837C-B58DB4062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D25-45E1-837C-B58DB4062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D25-45E1-837C-B58DB4062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D25-45E1-837C-B58DB4062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D25-45E1-837C-B58DB4062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D25-45E1-837C-B58DB4062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D25-45E1-837C-B58DB4062997}"/>
              </c:ext>
            </c:extLst>
          </c:dPt>
          <c:dPt>
            <c:idx val="21"/>
            <c:invertIfNegative val="0"/>
            <c:bubble3D val="0"/>
            <c:spPr>
              <a:solidFill>
                <a:srgbClr val="7C878E"/>
              </a:solidFill>
              <a:ln>
                <a:noFill/>
              </a:ln>
              <a:effectLst/>
            </c:spPr>
            <c:extLst>
              <c:ext xmlns:c16="http://schemas.microsoft.com/office/drawing/2014/chart" uri="{C3380CC4-5D6E-409C-BE32-E72D297353CC}">
                <c16:uniqueId val="{00000025-6D25-45E1-837C-B58DB4062997}"/>
              </c:ext>
            </c:extLst>
          </c:dPt>
          <c:dPt>
            <c:idx val="28"/>
            <c:invertIfNegative val="0"/>
            <c:bubble3D val="0"/>
            <c:spPr>
              <a:solidFill>
                <a:srgbClr val="7C878E"/>
              </a:solidFill>
              <a:ln>
                <a:noFill/>
              </a:ln>
              <a:effectLst/>
            </c:spPr>
            <c:extLst>
              <c:ext xmlns:c16="http://schemas.microsoft.com/office/drawing/2014/chart" uri="{C3380CC4-5D6E-409C-BE32-E72D297353CC}">
                <c16:uniqueId val="{00000027-6D25-45E1-837C-B58DB4062997}"/>
              </c:ext>
            </c:extLst>
          </c:dPt>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'F113'!$A$7:$A$39</c:f>
              <c:strCache>
                <c:ptCount val="33"/>
                <c:pt idx="0">
                  <c:v>Colima</c:v>
                </c:pt>
                <c:pt idx="1">
                  <c:v>Michoacán</c:v>
                </c:pt>
                <c:pt idx="2">
                  <c:v>Sonora</c:v>
                </c:pt>
                <c:pt idx="3">
                  <c:v>Campeche</c:v>
                </c:pt>
                <c:pt idx="4">
                  <c:v>Sinaloa</c:v>
                </c:pt>
                <c:pt idx="5">
                  <c:v>Hidalgo</c:v>
                </c:pt>
                <c:pt idx="6">
                  <c:v>Morelos</c:v>
                </c:pt>
                <c:pt idx="7">
                  <c:v>Oaxaca</c:v>
                </c:pt>
                <c:pt idx="8">
                  <c:v>Guerrero</c:v>
                </c:pt>
                <c:pt idx="9">
                  <c:v>Tlaxcala</c:v>
                </c:pt>
                <c:pt idx="10">
                  <c:v>Baja California Sur</c:v>
                </c:pt>
                <c:pt idx="11">
                  <c:v>Chihuahua</c:v>
                </c:pt>
                <c:pt idx="12">
                  <c:v>Baja California</c:v>
                </c:pt>
                <c:pt idx="13">
                  <c:v>Chiapas</c:v>
                </c:pt>
                <c:pt idx="14">
                  <c:v>Ciudad de México</c:v>
                </c:pt>
                <c:pt idx="15">
                  <c:v>Nacional</c:v>
                </c:pt>
                <c:pt idx="16">
                  <c:v>Tabasco</c:v>
                </c:pt>
                <c:pt idx="17">
                  <c:v>Nuevo León</c:v>
                </c:pt>
                <c:pt idx="18">
                  <c:v>Querétaro</c:v>
                </c:pt>
                <c:pt idx="19">
                  <c:v>Coahuila</c:v>
                </c:pt>
                <c:pt idx="20">
                  <c:v>Jalisco</c:v>
                </c:pt>
                <c:pt idx="21">
                  <c:v>San Luis Potosí</c:v>
                </c:pt>
                <c:pt idx="22">
                  <c:v>Puebla</c:v>
                </c:pt>
                <c:pt idx="23">
                  <c:v>Guanajuato</c:v>
                </c:pt>
                <c:pt idx="24">
                  <c:v>Yucatán</c:v>
                </c:pt>
                <c:pt idx="25">
                  <c:v>Nayarit</c:v>
                </c:pt>
                <c:pt idx="26">
                  <c:v>Aguascalientes</c:v>
                </c:pt>
                <c:pt idx="27">
                  <c:v>Quintana Roo</c:v>
                </c:pt>
                <c:pt idx="28">
                  <c:v>Zacatecas</c:v>
                </c:pt>
                <c:pt idx="29">
                  <c:v>Estado de México</c:v>
                </c:pt>
                <c:pt idx="30">
                  <c:v>Tamaulipas</c:v>
                </c:pt>
                <c:pt idx="31">
                  <c:v>Veracruz</c:v>
                </c:pt>
                <c:pt idx="32">
                  <c:v>Durango</c:v>
                </c:pt>
              </c:strCache>
            </c:strRef>
          </c:cat>
          <c:val>
            <c:numRef>
              <c:f>'F113'!$B$7:$B$39</c:f>
              <c:numCache>
                <c:formatCode>General</c:formatCode>
                <c:ptCount val="33"/>
                <c:pt idx="0">
                  <c:v>-16.306735624606809</c:v>
                </c:pt>
                <c:pt idx="1">
                  <c:v>-7.6118954181540719</c:v>
                </c:pt>
                <c:pt idx="2">
                  <c:v>-7.2886945470501345</c:v>
                </c:pt>
                <c:pt idx="3">
                  <c:v>-6.6819260158975879</c:v>
                </c:pt>
                <c:pt idx="4">
                  <c:v>-6.1568104620093944</c:v>
                </c:pt>
                <c:pt idx="5">
                  <c:v>-5.6468649546986764</c:v>
                </c:pt>
                <c:pt idx="6">
                  <c:v>-4.8129751287239353</c:v>
                </c:pt>
                <c:pt idx="7">
                  <c:v>-4.3407196481130219</c:v>
                </c:pt>
                <c:pt idx="8">
                  <c:v>-3.9490003857644176</c:v>
                </c:pt>
                <c:pt idx="9">
                  <c:v>-3.4794468539330903</c:v>
                </c:pt>
                <c:pt idx="10">
                  <c:v>-2.5024516259527774</c:v>
                </c:pt>
                <c:pt idx="11">
                  <c:v>-2.4220707419751006</c:v>
                </c:pt>
                <c:pt idx="12">
                  <c:v>-2.1338388875532135</c:v>
                </c:pt>
                <c:pt idx="13">
                  <c:v>-2.0529853629126125</c:v>
                </c:pt>
                <c:pt idx="14">
                  <c:v>-1.8015079772220555</c:v>
                </c:pt>
                <c:pt idx="15">
                  <c:v>-1.7466452162477206</c:v>
                </c:pt>
                <c:pt idx="16">
                  <c:v>-1.6858762677010048</c:v>
                </c:pt>
                <c:pt idx="17">
                  <c:v>-1.5261012431070358</c:v>
                </c:pt>
                <c:pt idx="18">
                  <c:v>-1.2998772332143886</c:v>
                </c:pt>
                <c:pt idx="19">
                  <c:v>-1.1503414389203086</c:v>
                </c:pt>
                <c:pt idx="20">
                  <c:v>-0.98378177793479948</c:v>
                </c:pt>
                <c:pt idx="21">
                  <c:v>-0.2772873302172057</c:v>
                </c:pt>
                <c:pt idx="22">
                  <c:v>0.29574231740317553</c:v>
                </c:pt>
                <c:pt idx="23">
                  <c:v>0.5027797818533577</c:v>
                </c:pt>
                <c:pt idx="24">
                  <c:v>1.4321446965760061</c:v>
                </c:pt>
                <c:pt idx="25">
                  <c:v>1.5350331111454043</c:v>
                </c:pt>
                <c:pt idx="26">
                  <c:v>1.5452240007504092</c:v>
                </c:pt>
                <c:pt idx="27">
                  <c:v>1.6548539905995376</c:v>
                </c:pt>
                <c:pt idx="28">
                  <c:v>1.8269197683078553</c:v>
                </c:pt>
                <c:pt idx="29">
                  <c:v>1.9456857827048515</c:v>
                </c:pt>
                <c:pt idx="30">
                  <c:v>2.9218443829038008</c:v>
                </c:pt>
                <c:pt idx="31">
                  <c:v>3.8237679969586291</c:v>
                </c:pt>
                <c:pt idx="32">
                  <c:v>6.3095164530844157</c:v>
                </c:pt>
              </c:numCache>
            </c:numRef>
          </c:val>
          <c:extLst>
            <c:ext xmlns:c16="http://schemas.microsoft.com/office/drawing/2014/chart" uri="{C3380CC4-5D6E-409C-BE32-E72D297353CC}">
              <c16:uniqueId val="{00000028-6D25-45E1-837C-B58DB4062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0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1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0.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6.xml"/></Relationships>
</file>

<file path=xl/drawings/drawing1.xml><?xml version="1.0" encoding="utf-8"?>
<xdr:wsDr xmlns:xdr="http://schemas.openxmlformats.org/drawingml/2006/spreadsheetDrawing" xmlns:a="http://schemas.openxmlformats.org/drawingml/2006/main">
  <xdr:twoCellAnchor>
    <xdr:from>
      <xdr:col>6</xdr:col>
      <xdr:colOff>0</xdr:colOff>
      <xdr:row>6</xdr:row>
      <xdr:rowOff>0</xdr:rowOff>
    </xdr:from>
    <xdr:to>
      <xdr:col>20</xdr:col>
      <xdr:colOff>133350</xdr:colOff>
      <xdr:row>23</xdr:row>
      <xdr:rowOff>95250</xdr:rowOff>
    </xdr:to>
    <xdr:pic>
      <xdr:nvPicPr>
        <xdr:cNvPr id="2" name="Picture 1">
          <a:extLst>
            <a:ext uri="{FF2B5EF4-FFF2-40B4-BE49-F238E27FC236}">
              <a16:creationId xmlns:a16="http://schemas.microsoft.com/office/drawing/2014/main" id="{627D70A5-48F5-4191-81AB-1C7B3C90697B}"/>
            </a:ext>
          </a:extLst>
        </xdr:cNvPr>
        <xdr:cNvPicPr>
          <a:picLocks noChangeAspect="1"/>
        </xdr:cNvPicPr>
      </xdr:nvPicPr>
      <xdr:blipFill>
        <a:blip xmlns:r="http://schemas.openxmlformats.org/officeDocument/2006/relationships" r:embed="rId1"/>
        <a:srcRect/>
        <a:stretch>
          <a:fillRect/>
        </a:stretch>
      </xdr:blipFill>
      <xdr:spPr>
        <a:xfrm>
          <a:off x="3657600" y="1143000"/>
          <a:ext cx="8667750" cy="3333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1</xdr:row>
      <xdr:rowOff>0</xdr:rowOff>
    </xdr:from>
    <xdr:to>
      <xdr:col>16</xdr:col>
      <xdr:colOff>95250</xdr:colOff>
      <xdr:row>18</xdr:row>
      <xdr:rowOff>95250</xdr:rowOff>
    </xdr:to>
    <xdr:pic>
      <xdr:nvPicPr>
        <xdr:cNvPr id="2" name="Picture 1">
          <a:extLst>
            <a:ext uri="{FF2B5EF4-FFF2-40B4-BE49-F238E27FC236}">
              <a16:creationId xmlns:a16="http://schemas.microsoft.com/office/drawing/2014/main" id="{8544FFA0-D1D5-4118-9F8B-081BCE878860}"/>
            </a:ext>
          </a:extLst>
        </xdr:cNvPr>
        <xdr:cNvPicPr>
          <a:picLocks noChangeAspect="1"/>
        </xdr:cNvPicPr>
      </xdr:nvPicPr>
      <xdr:blipFill>
        <a:blip xmlns:r="http://schemas.openxmlformats.org/officeDocument/2006/relationships" r:embed="rId1"/>
        <a:srcRect/>
        <a:stretch>
          <a:fillRect/>
        </a:stretch>
      </xdr:blipFill>
      <xdr:spPr>
        <a:xfrm>
          <a:off x="3657600" y="190500"/>
          <a:ext cx="6191250" cy="333375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006DC67A-B47A-40A7-932A-6BEFA8517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B7DBE8A2-7E4C-4ABE-B09B-55BBC9DF8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16</xdr:col>
      <xdr:colOff>459740</xdr:colOff>
      <xdr:row>25</xdr:row>
      <xdr:rowOff>126365</xdr:rowOff>
    </xdr:to>
    <xdr:pic>
      <xdr:nvPicPr>
        <xdr:cNvPr id="5" name="Picture">
          <a:extLst>
            <a:ext uri="{FF2B5EF4-FFF2-40B4-BE49-F238E27FC236}">
              <a16:creationId xmlns:a16="http://schemas.microsoft.com/office/drawing/2014/main" id="{6AF7FD03-B135-439C-8EE2-13FC36E84632}"/>
            </a:ext>
          </a:extLst>
        </xdr:cNvPr>
        <xdr:cNvPicPr/>
      </xdr:nvPicPr>
      <xdr:blipFill>
        <a:blip xmlns:r="http://schemas.openxmlformats.org/officeDocument/2006/relationships" r:embed="rId1"/>
        <a:stretch>
          <a:fillRect/>
        </a:stretch>
      </xdr:blipFill>
      <xdr:spPr bwMode="auto">
        <a:xfrm>
          <a:off x="4267200" y="971550"/>
          <a:ext cx="5946140" cy="3202940"/>
        </a:xfrm>
        <a:prstGeom prst="rect">
          <a:avLst/>
        </a:prstGeom>
        <a:noFill/>
        <a:ln w="9525">
          <a:solidFill>
            <a:schemeClr val="bg2"/>
          </a:solidFill>
          <a:headEnd/>
          <a:tailEnd/>
        </a:ln>
      </xdr:spPr>
    </xdr:pic>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186904</xdr:colOff>
      <xdr:row>6</xdr:row>
      <xdr:rowOff>63500</xdr:rowOff>
    </xdr:from>
    <xdr:to>
      <xdr:col>14</xdr:col>
      <xdr:colOff>63079</xdr:colOff>
      <xdr:row>39</xdr:row>
      <xdr:rowOff>127001</xdr:rowOff>
    </xdr:to>
    <xdr:graphicFrame macro="">
      <xdr:nvGraphicFramePr>
        <xdr:cNvPr id="2" name="Gráfico 1">
          <a:extLst>
            <a:ext uri="{FF2B5EF4-FFF2-40B4-BE49-F238E27FC236}">
              <a16:creationId xmlns:a16="http://schemas.microsoft.com/office/drawing/2014/main" id="{00000000-0008-0000-9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571499</xdr:colOff>
      <xdr:row>5</xdr:row>
      <xdr:rowOff>63500</xdr:rowOff>
    </xdr:from>
    <xdr:to>
      <xdr:col>12</xdr:col>
      <xdr:colOff>47624</xdr:colOff>
      <xdr:row>38</xdr:row>
      <xdr:rowOff>127000</xdr:rowOff>
    </xdr:to>
    <xdr:graphicFrame macro="">
      <xdr:nvGraphicFramePr>
        <xdr:cNvPr id="2" name="Gráfico 1">
          <a:extLst>
            <a:ext uri="{FF2B5EF4-FFF2-40B4-BE49-F238E27FC236}">
              <a16:creationId xmlns:a16="http://schemas.microsoft.com/office/drawing/2014/main" id="{00000000-0008-0000-9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17</xdr:col>
      <xdr:colOff>459740</xdr:colOff>
      <xdr:row>25</xdr:row>
      <xdr:rowOff>0</xdr:rowOff>
    </xdr:to>
    <xdr:pic>
      <xdr:nvPicPr>
        <xdr:cNvPr id="3" name="Picture">
          <a:extLst>
            <a:ext uri="{FF2B5EF4-FFF2-40B4-BE49-F238E27FC236}">
              <a16:creationId xmlns:a16="http://schemas.microsoft.com/office/drawing/2014/main" id="{0F70F576-D3BC-40FD-9EC7-EB25A775EA19}"/>
            </a:ext>
          </a:extLst>
        </xdr:cNvPr>
        <xdr:cNvPicPr/>
      </xdr:nvPicPr>
      <xdr:blipFill>
        <a:blip xmlns:r="http://schemas.openxmlformats.org/officeDocument/2006/relationships" r:embed="rId1"/>
        <a:stretch>
          <a:fillRect/>
        </a:stretch>
      </xdr:blipFill>
      <xdr:spPr bwMode="auto">
        <a:xfrm>
          <a:off x="5057775" y="809625"/>
          <a:ext cx="5946140" cy="3238500"/>
        </a:xfrm>
        <a:prstGeom prst="rect">
          <a:avLst/>
        </a:prstGeom>
        <a:noFill/>
        <a:ln w="9525">
          <a:solidFill>
            <a:schemeClr val="bg2"/>
          </a:solidFill>
          <a:headEnd/>
          <a:tailEnd/>
        </a:ln>
      </xdr:spPr>
    </xdr:pic>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13</xdr:col>
      <xdr:colOff>552450</xdr:colOff>
      <xdr:row>38</xdr:row>
      <xdr:rowOff>127000</xdr:rowOff>
    </xdr:to>
    <xdr:graphicFrame macro="">
      <xdr:nvGraphicFramePr>
        <xdr:cNvPr id="2" name="Gráfico 1">
          <a:extLst>
            <a:ext uri="{FF2B5EF4-FFF2-40B4-BE49-F238E27FC236}">
              <a16:creationId xmlns:a16="http://schemas.microsoft.com/office/drawing/2014/main" id="{00000000-0008-0000-A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3" name="Picture 1">
          <a:extLst>
            <a:ext uri="{FF2B5EF4-FFF2-40B4-BE49-F238E27FC236}">
              <a16:creationId xmlns:a16="http://schemas.microsoft.com/office/drawing/2014/main" id="{659A1F25-02BD-4CB4-9B16-6D3E5A4F44F0}"/>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3" name="Picture 1">
          <a:extLst>
            <a:ext uri="{FF2B5EF4-FFF2-40B4-BE49-F238E27FC236}">
              <a16:creationId xmlns:a16="http://schemas.microsoft.com/office/drawing/2014/main" id="{0E4843AB-BD28-4A82-8214-2443BA710217}"/>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3" name="Picture 1">
          <a:extLst>
            <a:ext uri="{FF2B5EF4-FFF2-40B4-BE49-F238E27FC236}">
              <a16:creationId xmlns:a16="http://schemas.microsoft.com/office/drawing/2014/main" id="{20376D89-E88F-4CC0-8012-A7AA0ED2B6F1}"/>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900E7E14-7ADD-4EFE-BF64-1730F133C1DA}"/>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3" name="Picture 1">
          <a:extLst>
            <a:ext uri="{FF2B5EF4-FFF2-40B4-BE49-F238E27FC236}">
              <a16:creationId xmlns:a16="http://schemas.microsoft.com/office/drawing/2014/main" id="{A1DD009B-404E-4A0F-B597-64C0ADD14AEC}"/>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3" name="Picture 1">
          <a:extLst>
            <a:ext uri="{FF2B5EF4-FFF2-40B4-BE49-F238E27FC236}">
              <a16:creationId xmlns:a16="http://schemas.microsoft.com/office/drawing/2014/main" id="{8F9BA711-43EA-4F7E-935F-E3D6714A7A6A}"/>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600075</xdr:colOff>
      <xdr:row>5</xdr:row>
      <xdr:rowOff>133350</xdr:rowOff>
    </xdr:from>
    <xdr:to>
      <xdr:col>15</xdr:col>
      <xdr:colOff>381000</xdr:colOff>
      <xdr:row>44</xdr:row>
      <xdr:rowOff>9525</xdr:rowOff>
    </xdr:to>
    <xdr:pic>
      <xdr:nvPicPr>
        <xdr:cNvPr id="3" name="Picture 1">
          <a:extLst>
            <a:ext uri="{FF2B5EF4-FFF2-40B4-BE49-F238E27FC236}">
              <a16:creationId xmlns:a16="http://schemas.microsoft.com/office/drawing/2014/main" id="{C0E2B647-5107-4A4E-A590-572DAE5FA308}"/>
            </a:ext>
          </a:extLst>
        </xdr:cNvPr>
        <xdr:cNvPicPr>
          <a:picLocks noChangeAspect="1"/>
        </xdr:cNvPicPr>
      </xdr:nvPicPr>
      <xdr:blipFill>
        <a:blip xmlns:r="http://schemas.openxmlformats.org/officeDocument/2006/relationships" r:embed="rId1"/>
        <a:srcRect/>
        <a:stretch>
          <a:fillRect/>
        </a:stretch>
      </xdr:blipFill>
      <xdr:spPr>
        <a:xfrm>
          <a:off x="3219450" y="942975"/>
          <a:ext cx="6486525" cy="619125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3" name="Picture 1">
          <a:extLst>
            <a:ext uri="{FF2B5EF4-FFF2-40B4-BE49-F238E27FC236}">
              <a16:creationId xmlns:a16="http://schemas.microsoft.com/office/drawing/2014/main" id="{F40F6CBE-C7BA-4789-AE00-07E7AE7CF8BB}"/>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41</xdr:row>
      <xdr:rowOff>123825</xdr:rowOff>
    </xdr:to>
    <xdr:pic>
      <xdr:nvPicPr>
        <xdr:cNvPr id="3" name="Picture 1">
          <a:extLst>
            <a:ext uri="{FF2B5EF4-FFF2-40B4-BE49-F238E27FC236}">
              <a16:creationId xmlns:a16="http://schemas.microsoft.com/office/drawing/2014/main" id="{62BF3B66-72B6-4D17-98BC-C637AE2662BD}"/>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3" name="Picture 1">
          <a:extLst>
            <a:ext uri="{FF2B5EF4-FFF2-40B4-BE49-F238E27FC236}">
              <a16:creationId xmlns:a16="http://schemas.microsoft.com/office/drawing/2014/main" id="{68DB6011-16EA-43DB-AE8E-485B10544B23}"/>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3" name="Picture 1">
          <a:extLst>
            <a:ext uri="{FF2B5EF4-FFF2-40B4-BE49-F238E27FC236}">
              <a16:creationId xmlns:a16="http://schemas.microsoft.com/office/drawing/2014/main" id="{D9CDCF29-46DE-4474-B0C4-A23E21E89E15}"/>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3" name="Picture 1">
          <a:extLst>
            <a:ext uri="{FF2B5EF4-FFF2-40B4-BE49-F238E27FC236}">
              <a16:creationId xmlns:a16="http://schemas.microsoft.com/office/drawing/2014/main" id="{477382D1-109E-4B9C-867D-CAABA25CF87F}"/>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3" name="Picture 1">
          <a:extLst>
            <a:ext uri="{FF2B5EF4-FFF2-40B4-BE49-F238E27FC236}">
              <a16:creationId xmlns:a16="http://schemas.microsoft.com/office/drawing/2014/main" id="{F6C6A97E-A15E-4A74-90AF-ACEEFF5BB73A}"/>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9</xdr:col>
      <xdr:colOff>695323</xdr:colOff>
      <xdr:row>3</xdr:row>
      <xdr:rowOff>161925</xdr:rowOff>
    </xdr:from>
    <xdr:to>
      <xdr:col>19</xdr:col>
      <xdr:colOff>361950</xdr:colOff>
      <xdr:row>39</xdr:row>
      <xdr:rowOff>66675</xdr:rowOff>
    </xdr:to>
    <xdr:graphicFrame macro="">
      <xdr:nvGraphicFramePr>
        <xdr:cNvPr id="2" name="Gráfico 1">
          <a:extLst>
            <a:ext uri="{FF2B5EF4-FFF2-40B4-BE49-F238E27FC236}">
              <a16:creationId xmlns:a16="http://schemas.microsoft.com/office/drawing/2014/main" id="{006BE713-F768-424C-BA80-96B2EBB8B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CA9544C5-3A3D-4A32-8464-07BD23E2354D}"/>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695325</xdr:colOff>
      <xdr:row>2</xdr:row>
      <xdr:rowOff>47625</xdr:rowOff>
    </xdr:from>
    <xdr:to>
      <xdr:col>13</xdr:col>
      <xdr:colOff>573024</xdr:colOff>
      <xdr:row>27</xdr:row>
      <xdr:rowOff>12446</xdr:rowOff>
    </xdr:to>
    <xdr:graphicFrame macro="">
      <xdr:nvGraphicFramePr>
        <xdr:cNvPr id="2" name="Gráfico 1">
          <a:extLst>
            <a:ext uri="{FF2B5EF4-FFF2-40B4-BE49-F238E27FC236}">
              <a16:creationId xmlns:a16="http://schemas.microsoft.com/office/drawing/2014/main" id="{D91A362B-F38F-4F03-87B6-53E905776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7</xdr:col>
      <xdr:colOff>0</xdr:colOff>
      <xdr:row>3</xdr:row>
      <xdr:rowOff>152400</xdr:rowOff>
    </xdr:from>
    <xdr:to>
      <xdr:col>14</xdr:col>
      <xdr:colOff>639699</xdr:colOff>
      <xdr:row>33</xdr:row>
      <xdr:rowOff>133350</xdr:rowOff>
    </xdr:to>
    <xdr:graphicFrame macro="">
      <xdr:nvGraphicFramePr>
        <xdr:cNvPr id="2" name="Gráfico 1">
          <a:extLst>
            <a:ext uri="{FF2B5EF4-FFF2-40B4-BE49-F238E27FC236}">
              <a16:creationId xmlns:a16="http://schemas.microsoft.com/office/drawing/2014/main" id="{CA42F5D5-7072-471C-97FD-251487111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5</xdr:col>
      <xdr:colOff>752475</xdr:colOff>
      <xdr:row>5</xdr:row>
      <xdr:rowOff>14286</xdr:rowOff>
    </xdr:from>
    <xdr:to>
      <xdr:col>13</xdr:col>
      <xdr:colOff>295275</xdr:colOff>
      <xdr:row>34</xdr:row>
      <xdr:rowOff>9525</xdr:rowOff>
    </xdr:to>
    <xdr:graphicFrame macro="">
      <xdr:nvGraphicFramePr>
        <xdr:cNvPr id="2" name="Gráfico 1">
          <a:extLst>
            <a:ext uri="{FF2B5EF4-FFF2-40B4-BE49-F238E27FC236}">
              <a16:creationId xmlns:a16="http://schemas.microsoft.com/office/drawing/2014/main" id="{586C2E7C-5B62-421F-AAE4-CD2377777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15</xdr:col>
      <xdr:colOff>258536</xdr:colOff>
      <xdr:row>0</xdr:row>
      <xdr:rowOff>163286</xdr:rowOff>
    </xdr:from>
    <xdr:to>
      <xdr:col>23</xdr:col>
      <xdr:colOff>624793</xdr:colOff>
      <xdr:row>20</xdr:row>
      <xdr:rowOff>185786</xdr:rowOff>
    </xdr:to>
    <xdr:graphicFrame macro="">
      <xdr:nvGraphicFramePr>
        <xdr:cNvPr id="2" name="Gráfico 1">
          <a:extLst>
            <a:ext uri="{FF2B5EF4-FFF2-40B4-BE49-F238E27FC236}">
              <a16:creationId xmlns:a16="http://schemas.microsoft.com/office/drawing/2014/main" id="{8A439B03-74B1-4C0E-8070-CAC13302F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231322</xdr:colOff>
      <xdr:row>23</xdr:row>
      <xdr:rowOff>40821</xdr:rowOff>
    </xdr:from>
    <xdr:to>
      <xdr:col>23</xdr:col>
      <xdr:colOff>597579</xdr:colOff>
      <xdr:row>38</xdr:row>
      <xdr:rowOff>63321</xdr:rowOff>
    </xdr:to>
    <xdr:graphicFrame macro="">
      <xdr:nvGraphicFramePr>
        <xdr:cNvPr id="3" name="Gráfico 2">
          <a:extLst>
            <a:ext uri="{FF2B5EF4-FFF2-40B4-BE49-F238E27FC236}">
              <a16:creationId xmlns:a16="http://schemas.microsoft.com/office/drawing/2014/main" id="{6E9AD4E1-357F-4AEA-9E2D-1769FF4C4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272143</xdr:colOff>
      <xdr:row>40</xdr:row>
      <xdr:rowOff>54429</xdr:rowOff>
    </xdr:from>
    <xdr:to>
      <xdr:col>23</xdr:col>
      <xdr:colOff>638400</xdr:colOff>
      <xdr:row>55</xdr:row>
      <xdr:rowOff>76929</xdr:rowOff>
    </xdr:to>
    <xdr:graphicFrame macro="">
      <xdr:nvGraphicFramePr>
        <xdr:cNvPr id="4" name="Gráfico 3">
          <a:extLst>
            <a:ext uri="{FF2B5EF4-FFF2-40B4-BE49-F238E27FC236}">
              <a16:creationId xmlns:a16="http://schemas.microsoft.com/office/drawing/2014/main" id="{1C6B35EB-BAC1-4680-943B-C02F3FE35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6</xdr:col>
      <xdr:colOff>66674</xdr:colOff>
      <xdr:row>5</xdr:row>
      <xdr:rowOff>19049</xdr:rowOff>
    </xdr:from>
    <xdr:to>
      <xdr:col>15</xdr:col>
      <xdr:colOff>457199</xdr:colOff>
      <xdr:row>24</xdr:row>
      <xdr:rowOff>104774</xdr:rowOff>
    </xdr:to>
    <xdr:graphicFrame macro="">
      <xdr:nvGraphicFramePr>
        <xdr:cNvPr id="2" name="Gráfico 1">
          <a:extLst>
            <a:ext uri="{FF2B5EF4-FFF2-40B4-BE49-F238E27FC236}">
              <a16:creationId xmlns:a16="http://schemas.microsoft.com/office/drawing/2014/main" id="{EE9092B9-5D5A-4E54-B43C-8038169F3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E8090B6D-B707-4071-BF90-7B6378D72C0B}"/>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2E08EB3E-F13B-406C-AC80-7B71B80B4F0E}"/>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41</xdr:col>
      <xdr:colOff>0</xdr:colOff>
      <xdr:row>7</xdr:row>
      <xdr:rowOff>0</xdr:rowOff>
    </xdr:from>
    <xdr:to>
      <xdr:col>59</xdr:col>
      <xdr:colOff>586937</xdr:colOff>
      <xdr:row>35</xdr:row>
      <xdr:rowOff>98913</xdr:rowOff>
    </xdr:to>
    <xdr:graphicFrame macro="">
      <xdr:nvGraphicFramePr>
        <xdr:cNvPr id="3" name="Chart 2">
          <a:extLst>
            <a:ext uri="{FF2B5EF4-FFF2-40B4-BE49-F238E27FC236}">
              <a16:creationId xmlns:a16="http://schemas.microsoft.com/office/drawing/2014/main" id="{20651BA1-EF1A-4329-86F0-1236A29BF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582014</xdr:colOff>
      <xdr:row>5</xdr:row>
      <xdr:rowOff>3952</xdr:rowOff>
    </xdr:from>
    <xdr:to>
      <xdr:col>14</xdr:col>
      <xdr:colOff>310551</xdr:colOff>
      <xdr:row>42</xdr:row>
      <xdr:rowOff>43132</xdr:rowOff>
    </xdr:to>
    <xdr:graphicFrame macro="">
      <xdr:nvGraphicFramePr>
        <xdr:cNvPr id="2" name="Chart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6</xdr:row>
      <xdr:rowOff>0</xdr:rowOff>
    </xdr:from>
    <xdr:to>
      <xdr:col>24</xdr:col>
      <xdr:colOff>30385</xdr:colOff>
      <xdr:row>30</xdr:row>
      <xdr:rowOff>131623</xdr:rowOff>
    </xdr:to>
    <xdr:graphicFrame macro="">
      <xdr:nvGraphicFramePr>
        <xdr:cNvPr id="4" name="Chart 2">
          <a:extLst>
            <a:ext uri="{FF2B5EF4-FFF2-40B4-BE49-F238E27FC236}">
              <a16:creationId xmlns:a16="http://schemas.microsoft.com/office/drawing/2014/main" id="{EC647FCA-AD41-4EEE-AD37-6D610FEFB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195261</xdr:colOff>
      <xdr:row>5</xdr:row>
      <xdr:rowOff>0</xdr:rowOff>
    </xdr:from>
    <xdr:to>
      <xdr:col>13</xdr:col>
      <xdr:colOff>112142</xdr:colOff>
      <xdr:row>39</xdr:row>
      <xdr:rowOff>43132</xdr:rowOff>
    </xdr:to>
    <xdr:graphicFrame macro="">
      <xdr:nvGraphicFramePr>
        <xdr:cNvPr id="2" name="Chart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6</xdr:row>
      <xdr:rowOff>0</xdr:rowOff>
    </xdr:from>
    <xdr:to>
      <xdr:col>20</xdr:col>
      <xdr:colOff>133350</xdr:colOff>
      <xdr:row>23</xdr:row>
      <xdr:rowOff>95250</xdr:rowOff>
    </xdr:to>
    <xdr:pic>
      <xdr:nvPicPr>
        <xdr:cNvPr id="2" name="Picture 1">
          <a:extLst>
            <a:ext uri="{FF2B5EF4-FFF2-40B4-BE49-F238E27FC236}">
              <a16:creationId xmlns:a16="http://schemas.microsoft.com/office/drawing/2014/main" id="{5C941D5F-565F-4CF6-8697-8753F60BD7D3}"/>
            </a:ext>
          </a:extLst>
        </xdr:cNvPr>
        <xdr:cNvPicPr>
          <a:picLocks noChangeAspect="1"/>
        </xdr:cNvPicPr>
      </xdr:nvPicPr>
      <xdr:blipFill>
        <a:blip xmlns:r="http://schemas.openxmlformats.org/officeDocument/2006/relationships" r:embed="rId1"/>
        <a:srcRect/>
        <a:stretch>
          <a:fillRect/>
        </a:stretch>
      </xdr:blipFill>
      <xdr:spPr>
        <a:xfrm>
          <a:off x="3657600" y="1143000"/>
          <a:ext cx="8667750" cy="33337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3F55F509-6C7B-4A90-A3E7-A958BAA71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644A1FE6-44F5-4B42-A4E1-6089F68F7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4855432D-4949-4F88-9C38-BB840F83D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1904</xdr:colOff>
      <xdr:row>16</xdr:row>
      <xdr:rowOff>73342</xdr:rowOff>
    </xdr:from>
    <xdr:to>
      <xdr:col>18</xdr:col>
      <xdr:colOff>575504</xdr:colOff>
      <xdr:row>29</xdr:row>
      <xdr:rowOff>1642</xdr:rowOff>
    </xdr:to>
    <xdr:graphicFrame macro="">
      <xdr:nvGraphicFramePr>
        <xdr:cNvPr id="2" name="Gráfico 1">
          <a:extLst>
            <a:ext uri="{FF2B5EF4-FFF2-40B4-BE49-F238E27FC236}">
              <a16:creationId xmlns:a16="http://schemas.microsoft.com/office/drawing/2014/main" id="{B8AE962D-387A-4ACC-BD95-43A6DBBBB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00169716-6295-4942-929F-A0E47BD1E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751974</xdr:colOff>
      <xdr:row>5</xdr:row>
      <xdr:rowOff>46872</xdr:rowOff>
    </xdr:from>
    <xdr:to>
      <xdr:col>12</xdr:col>
      <xdr:colOff>595974</xdr:colOff>
      <xdr:row>33</xdr:row>
      <xdr:rowOff>4872</xdr:rowOff>
    </xdr:to>
    <xdr:graphicFrame macro="">
      <xdr:nvGraphicFramePr>
        <xdr:cNvPr id="2" name="Gráfico 1">
          <a:extLst>
            <a:ext uri="{FF2B5EF4-FFF2-40B4-BE49-F238E27FC236}">
              <a16:creationId xmlns:a16="http://schemas.microsoft.com/office/drawing/2014/main" id="{86058D0C-56A2-494A-8496-EE1FEB829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60968E6D-F850-4930-AF77-0E4A87EF9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742950</xdr:colOff>
      <xdr:row>5</xdr:row>
      <xdr:rowOff>180975</xdr:rowOff>
    </xdr:from>
    <xdr:to>
      <xdr:col>12</xdr:col>
      <xdr:colOff>586950</xdr:colOff>
      <xdr:row>31</xdr:row>
      <xdr:rowOff>131175</xdr:rowOff>
    </xdr:to>
    <xdr:graphicFrame macro="">
      <xdr:nvGraphicFramePr>
        <xdr:cNvPr id="2" name="Gráfico 1">
          <a:extLst>
            <a:ext uri="{FF2B5EF4-FFF2-40B4-BE49-F238E27FC236}">
              <a16:creationId xmlns:a16="http://schemas.microsoft.com/office/drawing/2014/main" id="{55291997-201D-4BB2-A3B5-A686C9134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58B08A5E-2E23-47C8-BA0C-259018D7C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661A9372-B55E-4592-B8CA-0E47206AA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73E1F5B0-090C-46F9-BDCB-C0FA0948E83A}"/>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2EE47F54-A511-4DF5-A7B0-D1E9734E2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695325</xdr:colOff>
      <xdr:row>5</xdr:row>
      <xdr:rowOff>147635</xdr:rowOff>
    </xdr:from>
    <xdr:to>
      <xdr:col>12</xdr:col>
      <xdr:colOff>539325</xdr:colOff>
      <xdr:row>32</xdr:row>
      <xdr:rowOff>104774</xdr:rowOff>
    </xdr:to>
    <xdr:graphicFrame macro="">
      <xdr:nvGraphicFramePr>
        <xdr:cNvPr id="2" name="Gráfico 1">
          <a:extLst>
            <a:ext uri="{FF2B5EF4-FFF2-40B4-BE49-F238E27FC236}">
              <a16:creationId xmlns:a16="http://schemas.microsoft.com/office/drawing/2014/main" id="{9357C8E5-F113-4074-85AC-C69EC981E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4FF68AF3-20FD-41C2-8E46-592D1733D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DB410472-3D0F-4489-A3B1-57D736F90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DB2E9E5D-F49D-40FD-8A36-2B864980B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01AF23D2-CD5B-4C00-851A-0FEC7EED7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3A2FAB0D-395C-4BD6-A358-8D079D1A0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DC21DDD5-BFA4-4FA8-92EC-FC6C20561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A0BB5427-8F66-4F4B-B5F7-87C68BDB3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53953183-8793-44E8-829D-3D97BEE06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8</xdr:col>
      <xdr:colOff>3175</xdr:colOff>
      <xdr:row>266</xdr:row>
      <xdr:rowOff>0</xdr:rowOff>
    </xdr:from>
    <xdr:to>
      <xdr:col>17</xdr:col>
      <xdr:colOff>456774</xdr:colOff>
      <xdr:row>284</xdr:row>
      <xdr:rowOff>171005</xdr:rowOff>
    </xdr:to>
    <xdr:graphicFrame macro="">
      <xdr:nvGraphicFramePr>
        <xdr:cNvPr id="2" name="Gráfico 1">
          <a:extLst>
            <a:ext uri="{FF2B5EF4-FFF2-40B4-BE49-F238E27FC236}">
              <a16:creationId xmlns:a16="http://schemas.microsoft.com/office/drawing/2014/main" id="{3744868D-6D03-4E5B-B502-D1ACE9470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203200</xdr:colOff>
      <xdr:row>21</xdr:row>
      <xdr:rowOff>0</xdr:rowOff>
    </xdr:from>
    <xdr:to>
      <xdr:col>17</xdr:col>
      <xdr:colOff>409149</xdr:colOff>
      <xdr:row>35</xdr:row>
      <xdr:rowOff>76200</xdr:rowOff>
    </xdr:to>
    <xdr:graphicFrame macro="">
      <xdr:nvGraphicFramePr>
        <xdr:cNvPr id="2" name="Gráfico 1">
          <a:extLst>
            <a:ext uri="{FF2B5EF4-FFF2-40B4-BE49-F238E27FC236}">
              <a16:creationId xmlns:a16="http://schemas.microsoft.com/office/drawing/2014/main" id="{54B3E3D8-5EFF-417D-BAEF-17BE152F0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4038600</xdr:colOff>
      <xdr:row>7</xdr:row>
      <xdr:rowOff>9525</xdr:rowOff>
    </xdr:from>
    <xdr:to>
      <xdr:col>7</xdr:col>
      <xdr:colOff>558374</xdr:colOff>
      <xdr:row>35</xdr:row>
      <xdr:rowOff>75527</xdr:rowOff>
    </xdr:to>
    <xdr:graphicFrame macro="">
      <xdr:nvGraphicFramePr>
        <xdr:cNvPr id="2" name="Gráfico 1">
          <a:extLst>
            <a:ext uri="{FF2B5EF4-FFF2-40B4-BE49-F238E27FC236}">
              <a16:creationId xmlns:a16="http://schemas.microsoft.com/office/drawing/2014/main" id="{4F76EE1C-DFDD-4198-8DCC-D35A4A5EC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E7DD8AE6-6DAA-4EB4-B3A2-BF75EFB480B2}"/>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82550</xdr:colOff>
      <xdr:row>6</xdr:row>
      <xdr:rowOff>0</xdr:rowOff>
    </xdr:from>
    <xdr:to>
      <xdr:col>17</xdr:col>
      <xdr:colOff>288499</xdr:colOff>
      <xdr:row>34</xdr:row>
      <xdr:rowOff>66002</xdr:rowOff>
    </xdr:to>
    <xdr:graphicFrame macro="">
      <xdr:nvGraphicFramePr>
        <xdr:cNvPr id="2" name="Gráfico 1">
          <a:extLst>
            <a:ext uri="{FF2B5EF4-FFF2-40B4-BE49-F238E27FC236}">
              <a16:creationId xmlns:a16="http://schemas.microsoft.com/office/drawing/2014/main" id="{4477D51A-AD61-471A-81AF-DA8EBD1A0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53975</xdr:colOff>
      <xdr:row>6</xdr:row>
      <xdr:rowOff>0</xdr:rowOff>
    </xdr:from>
    <xdr:to>
      <xdr:col>17</xdr:col>
      <xdr:colOff>78949</xdr:colOff>
      <xdr:row>34</xdr:row>
      <xdr:rowOff>66002</xdr:rowOff>
    </xdr:to>
    <xdr:graphicFrame macro="">
      <xdr:nvGraphicFramePr>
        <xdr:cNvPr id="2" name="Gráfico 1">
          <a:extLst>
            <a:ext uri="{FF2B5EF4-FFF2-40B4-BE49-F238E27FC236}">
              <a16:creationId xmlns:a16="http://schemas.microsoft.com/office/drawing/2014/main" id="{39E981D2-D5BF-4A6A-8A5F-6E9152CF5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82550</xdr:colOff>
      <xdr:row>6</xdr:row>
      <xdr:rowOff>0</xdr:rowOff>
    </xdr:from>
    <xdr:to>
      <xdr:col>16</xdr:col>
      <xdr:colOff>336124</xdr:colOff>
      <xdr:row>34</xdr:row>
      <xdr:rowOff>66002</xdr:rowOff>
    </xdr:to>
    <xdr:graphicFrame macro="">
      <xdr:nvGraphicFramePr>
        <xdr:cNvPr id="2" name="Gráfico 1">
          <a:extLst>
            <a:ext uri="{FF2B5EF4-FFF2-40B4-BE49-F238E27FC236}">
              <a16:creationId xmlns:a16="http://schemas.microsoft.com/office/drawing/2014/main" id="{7BE5547A-4ED8-4AC7-9526-B1819F813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168275</xdr:colOff>
      <xdr:row>6</xdr:row>
      <xdr:rowOff>0</xdr:rowOff>
    </xdr:from>
    <xdr:to>
      <xdr:col>16</xdr:col>
      <xdr:colOff>421849</xdr:colOff>
      <xdr:row>34</xdr:row>
      <xdr:rowOff>66002</xdr:rowOff>
    </xdr:to>
    <xdr:graphicFrame macro="">
      <xdr:nvGraphicFramePr>
        <xdr:cNvPr id="2" name="Gráfico 1">
          <a:extLst>
            <a:ext uri="{FF2B5EF4-FFF2-40B4-BE49-F238E27FC236}">
              <a16:creationId xmlns:a16="http://schemas.microsoft.com/office/drawing/2014/main" id="{98BD8025-35E2-4385-8289-9D73C4683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50800</xdr:colOff>
      <xdr:row>6</xdr:row>
      <xdr:rowOff>0</xdr:rowOff>
    </xdr:from>
    <xdr:to>
      <xdr:col>18</xdr:col>
      <xdr:colOff>418674</xdr:colOff>
      <xdr:row>24</xdr:row>
      <xdr:rowOff>171005</xdr:rowOff>
    </xdr:to>
    <xdr:graphicFrame macro="">
      <xdr:nvGraphicFramePr>
        <xdr:cNvPr id="2" name="Gráfico 1">
          <a:extLst>
            <a:ext uri="{FF2B5EF4-FFF2-40B4-BE49-F238E27FC236}">
              <a16:creationId xmlns:a16="http://schemas.microsoft.com/office/drawing/2014/main" id="{C2A364DE-1777-4DC7-9029-8AB5C7F2F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234950</xdr:colOff>
      <xdr:row>6</xdr:row>
      <xdr:rowOff>0</xdr:rowOff>
    </xdr:from>
    <xdr:to>
      <xdr:col>17</xdr:col>
      <xdr:colOff>440899</xdr:colOff>
      <xdr:row>34</xdr:row>
      <xdr:rowOff>66002</xdr:rowOff>
    </xdr:to>
    <xdr:graphicFrame macro="">
      <xdr:nvGraphicFramePr>
        <xdr:cNvPr id="2" name="Gráfico 1">
          <a:extLst>
            <a:ext uri="{FF2B5EF4-FFF2-40B4-BE49-F238E27FC236}">
              <a16:creationId xmlns:a16="http://schemas.microsoft.com/office/drawing/2014/main" id="{7130ABC6-8BAD-4C58-B00A-B93CC3F60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6350</xdr:colOff>
      <xdr:row>6</xdr:row>
      <xdr:rowOff>0</xdr:rowOff>
    </xdr:from>
    <xdr:to>
      <xdr:col>17</xdr:col>
      <xdr:colOff>212299</xdr:colOff>
      <xdr:row>34</xdr:row>
      <xdr:rowOff>66002</xdr:rowOff>
    </xdr:to>
    <xdr:graphicFrame macro="">
      <xdr:nvGraphicFramePr>
        <xdr:cNvPr id="2" name="Gráfico 1">
          <a:extLst>
            <a:ext uri="{FF2B5EF4-FFF2-40B4-BE49-F238E27FC236}">
              <a16:creationId xmlns:a16="http://schemas.microsoft.com/office/drawing/2014/main" id="{9AE38B86-5E43-432D-AB97-697FD54A9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393700</xdr:colOff>
      <xdr:row>6</xdr:row>
      <xdr:rowOff>0</xdr:rowOff>
    </xdr:from>
    <xdr:to>
      <xdr:col>20</xdr:col>
      <xdr:colOff>237699</xdr:colOff>
      <xdr:row>34</xdr:row>
      <xdr:rowOff>66002</xdr:rowOff>
    </xdr:to>
    <xdr:graphicFrame macro="">
      <xdr:nvGraphicFramePr>
        <xdr:cNvPr id="2" name="Gráfico 1">
          <a:extLst>
            <a:ext uri="{FF2B5EF4-FFF2-40B4-BE49-F238E27FC236}">
              <a16:creationId xmlns:a16="http://schemas.microsoft.com/office/drawing/2014/main" id="{EE3F01EF-0CFF-450C-9F79-214F6DDE5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4A28806E-B37B-4A21-8167-3BB9375C9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D8BA9B06-62C4-4750-A3D9-64FDA195E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198F38DA-744F-4438-B9C4-CD9264E7E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D0A41DCE-EFCF-4CAD-AE30-9E3561720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657223</xdr:colOff>
      <xdr:row>5</xdr:row>
      <xdr:rowOff>19050</xdr:rowOff>
    </xdr:from>
    <xdr:to>
      <xdr:col>15</xdr:col>
      <xdr:colOff>605118</xdr:colOff>
      <xdr:row>22</xdr:row>
      <xdr:rowOff>20550</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8346FEC4-1697-4D14-B488-5FD2DC0510E0}"/>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8</xdr:col>
      <xdr:colOff>0</xdr:colOff>
      <xdr:row>5</xdr:row>
      <xdr:rowOff>0</xdr:rowOff>
    </xdr:from>
    <xdr:to>
      <xdr:col>14</xdr:col>
      <xdr:colOff>0</xdr:colOff>
      <xdr:row>19</xdr:row>
      <xdr:rowOff>76200</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xdr:colOff>
      <xdr:row>20</xdr:row>
      <xdr:rowOff>0</xdr:rowOff>
    </xdr:from>
    <xdr:to>
      <xdr:col>14</xdr:col>
      <xdr:colOff>14287</xdr:colOff>
      <xdr:row>34</xdr:row>
      <xdr:rowOff>76200</xdr:rowOff>
    </xdr:to>
    <xdr:graphicFrame macro="">
      <xdr:nvGraphicFramePr>
        <xdr:cNvPr id="4" name="Gráfico 3">
          <a:extLst>
            <a:ext uri="{FF2B5EF4-FFF2-40B4-BE49-F238E27FC236}">
              <a16:creationId xmlns:a16="http://schemas.microsoft.com/office/drawing/2014/main" id="{00000000-0008-0000-6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296261</xdr:colOff>
      <xdr:row>21</xdr:row>
      <xdr:rowOff>96636</xdr:rowOff>
    </xdr:from>
    <xdr:to>
      <xdr:col>8</xdr:col>
      <xdr:colOff>420086</xdr:colOff>
      <xdr:row>41</xdr:row>
      <xdr:rowOff>23611</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723899</xdr:colOff>
      <xdr:row>4</xdr:row>
      <xdr:rowOff>139699</xdr:rowOff>
    </xdr:from>
    <xdr:to>
      <xdr:col>11</xdr:col>
      <xdr:colOff>520840</xdr:colOff>
      <xdr:row>29</xdr:row>
      <xdr:rowOff>56966</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715578</xdr:colOff>
      <xdr:row>1</xdr:row>
      <xdr:rowOff>142473</xdr:rowOff>
    </xdr:from>
    <xdr:to>
      <xdr:col>10</xdr:col>
      <xdr:colOff>486978</xdr:colOff>
      <xdr:row>26</xdr:row>
      <xdr:rowOff>2774</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59510</xdr:colOff>
      <xdr:row>2</xdr:row>
      <xdr:rowOff>152760</xdr:rowOff>
    </xdr:from>
    <xdr:to>
      <xdr:col>11</xdr:col>
      <xdr:colOff>94890</xdr:colOff>
      <xdr:row>25</xdr:row>
      <xdr:rowOff>8627</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221954</xdr:colOff>
      <xdr:row>1</xdr:row>
      <xdr:rowOff>126060</xdr:rowOff>
    </xdr:from>
    <xdr:to>
      <xdr:col>11</xdr:col>
      <xdr:colOff>54634</xdr:colOff>
      <xdr:row>47</xdr:row>
      <xdr:rowOff>83029</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21</xdr:row>
      <xdr:rowOff>85724</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554580</xdr:colOff>
      <xdr:row>1</xdr:row>
      <xdr:rowOff>116817</xdr:rowOff>
    </xdr:from>
    <xdr:to>
      <xdr:col>10</xdr:col>
      <xdr:colOff>446750</xdr:colOff>
      <xdr:row>43</xdr:row>
      <xdr:rowOff>162105</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129418</xdr:colOff>
      <xdr:row>2</xdr:row>
      <xdr:rowOff>156149</xdr:rowOff>
    </xdr:from>
    <xdr:to>
      <xdr:col>11</xdr:col>
      <xdr:colOff>424904</xdr:colOff>
      <xdr:row>22</xdr:row>
      <xdr:rowOff>6087</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BA7F91D6-D226-43E3-A92F-C92292A2752D}"/>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150098</xdr:colOff>
      <xdr:row>1</xdr:row>
      <xdr:rowOff>19408</xdr:rowOff>
    </xdr:from>
    <xdr:to>
      <xdr:col>11</xdr:col>
      <xdr:colOff>435095</xdr:colOff>
      <xdr:row>43</xdr:row>
      <xdr:rowOff>167496</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6</xdr:col>
      <xdr:colOff>638175</xdr:colOff>
      <xdr:row>2</xdr:row>
      <xdr:rowOff>130577</xdr:rowOff>
    </xdr:from>
    <xdr:to>
      <xdr:col>14</xdr:col>
      <xdr:colOff>112682</xdr:colOff>
      <xdr:row>31</xdr:row>
      <xdr:rowOff>99024</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664594</xdr:colOff>
      <xdr:row>2</xdr:row>
      <xdr:rowOff>33967</xdr:rowOff>
    </xdr:from>
    <xdr:to>
      <xdr:col>10</xdr:col>
      <xdr:colOff>512193</xdr:colOff>
      <xdr:row>29</xdr:row>
      <xdr:rowOff>166059</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20847</xdr:colOff>
      <xdr:row>2</xdr:row>
      <xdr:rowOff>154494</xdr:rowOff>
    </xdr:from>
    <xdr:to>
      <xdr:col>15</xdr:col>
      <xdr:colOff>324029</xdr:colOff>
      <xdr:row>24</xdr:row>
      <xdr:rowOff>66135</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142875</xdr:colOff>
      <xdr:row>255</xdr:row>
      <xdr:rowOff>157162</xdr:rowOff>
    </xdr:from>
    <xdr:to>
      <xdr:col>16</xdr:col>
      <xdr:colOff>748875</xdr:colOff>
      <xdr:row>270</xdr:row>
      <xdr:rowOff>160612</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59305</xdr:colOff>
      <xdr:row>271</xdr:row>
      <xdr:rowOff>93094</xdr:rowOff>
    </xdr:from>
    <xdr:to>
      <xdr:col>17</xdr:col>
      <xdr:colOff>9922</xdr:colOff>
      <xdr:row>285</xdr:row>
      <xdr:rowOff>138907</xdr:rowOff>
    </xdr:to>
    <xdr:graphicFrame macro="">
      <xdr:nvGraphicFramePr>
        <xdr:cNvPr id="3" name="Gráfico 2">
          <a:extLst>
            <a:ext uri="{FF2B5EF4-FFF2-40B4-BE49-F238E27FC236}">
              <a16:creationId xmlns:a16="http://schemas.microsoft.com/office/drawing/2014/main" id="{00000000-0008-0000-7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4762</xdr:colOff>
      <xdr:row>5</xdr:row>
      <xdr:rowOff>4762</xdr:rowOff>
    </xdr:from>
    <xdr:to>
      <xdr:col>12</xdr:col>
      <xdr:colOff>610762</xdr:colOff>
      <xdr:row>36</xdr:row>
      <xdr:rowOff>25087</xdr:rowOff>
    </xdr:to>
    <xdr:graphicFrame macro="">
      <xdr:nvGraphicFramePr>
        <xdr:cNvPr id="2" name="Gráfico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14287</xdr:colOff>
      <xdr:row>5</xdr:row>
      <xdr:rowOff>4759</xdr:rowOff>
    </xdr:from>
    <xdr:to>
      <xdr:col>17</xdr:col>
      <xdr:colOff>619087</xdr:colOff>
      <xdr:row>34</xdr:row>
      <xdr:rowOff>66363</xdr:rowOff>
    </xdr:to>
    <xdr:graphicFrame macro="">
      <xdr:nvGraphicFramePr>
        <xdr:cNvPr id="3" name="Gráfico 2">
          <a:extLst>
            <a:ext uri="{FF2B5EF4-FFF2-40B4-BE49-F238E27FC236}">
              <a16:creationId xmlns:a16="http://schemas.microsoft.com/office/drawing/2014/main" id="{00000000-0008-0000-7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442912</xdr:colOff>
      <xdr:row>5</xdr:row>
      <xdr:rowOff>4758</xdr:rowOff>
    </xdr:from>
    <xdr:to>
      <xdr:col>22</xdr:col>
      <xdr:colOff>285712</xdr:colOff>
      <xdr:row>34</xdr:row>
      <xdr:rowOff>60370</xdr:rowOff>
    </xdr:to>
    <xdr:graphicFrame macro="">
      <xdr:nvGraphicFramePr>
        <xdr:cNvPr id="4" name="Gráfico 3">
          <a:extLst>
            <a:ext uri="{FF2B5EF4-FFF2-40B4-BE49-F238E27FC236}">
              <a16:creationId xmlns:a16="http://schemas.microsoft.com/office/drawing/2014/main" id="{00000000-0008-0000-7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761458</xdr:colOff>
      <xdr:row>5</xdr:row>
      <xdr:rowOff>142245</xdr:rowOff>
    </xdr:from>
    <xdr:to>
      <xdr:col>30</xdr:col>
      <xdr:colOff>740930</xdr:colOff>
      <xdr:row>23</xdr:row>
      <xdr:rowOff>106623</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5025</xdr:colOff>
      <xdr:row>22</xdr:row>
      <xdr:rowOff>129457</xdr:rowOff>
    </xdr:from>
    <xdr:to>
      <xdr:col>30</xdr:col>
      <xdr:colOff>568219</xdr:colOff>
      <xdr:row>40</xdr:row>
      <xdr:rowOff>98042</xdr:rowOff>
    </xdr:to>
    <xdr:graphicFrame macro="">
      <xdr:nvGraphicFramePr>
        <xdr:cNvPr id="3" name="Gráfico 2">
          <a:extLst>
            <a:ext uri="{FF2B5EF4-FFF2-40B4-BE49-F238E27FC236}">
              <a16:creationId xmlns:a16="http://schemas.microsoft.com/office/drawing/2014/main" id="{00000000-0008-0000-7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6</xdr:col>
      <xdr:colOff>527050</xdr:colOff>
      <xdr:row>275</xdr:row>
      <xdr:rowOff>0</xdr:rowOff>
    </xdr:from>
    <xdr:to>
      <xdr:col>17</xdr:col>
      <xdr:colOff>683875</xdr:colOff>
      <xdr:row>300</xdr:row>
      <xdr:rowOff>129900</xdr:rowOff>
    </xdr:to>
    <xdr:graphicFrame macro="">
      <xdr:nvGraphicFramePr>
        <xdr:cNvPr id="2" name="Gráfico 1">
          <a:extLst>
            <a:ext uri="{FF2B5EF4-FFF2-40B4-BE49-F238E27FC236}">
              <a16:creationId xmlns:a16="http://schemas.microsoft.com/office/drawing/2014/main" id="{EE5B7AB8-10D2-4483-9493-997610E24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26</xdr:row>
      <xdr:rowOff>57150</xdr:rowOff>
    </xdr:to>
    <xdr:graphicFrame macro="">
      <xdr:nvGraphicFramePr>
        <xdr:cNvPr id="2" name="Gráfico 1">
          <a:extLst>
            <a:ext uri="{FF2B5EF4-FFF2-40B4-BE49-F238E27FC236}">
              <a16:creationId xmlns:a16="http://schemas.microsoft.com/office/drawing/2014/main" id="{29C11595-C5B0-4954-ADB2-EEDC40030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xdr:col>
      <xdr:colOff>34926</xdr:colOff>
      <xdr:row>0</xdr:row>
      <xdr:rowOff>162283</xdr:rowOff>
    </xdr:from>
    <xdr:to>
      <xdr:col>10</xdr:col>
      <xdr:colOff>195315</xdr:colOff>
      <xdr:row>40</xdr:row>
      <xdr:rowOff>32553</xdr:rowOff>
    </xdr:to>
    <xdr:graphicFrame macro="">
      <xdr:nvGraphicFramePr>
        <xdr:cNvPr id="2" name="Gráfico 1">
          <a:extLst>
            <a:ext uri="{FF2B5EF4-FFF2-40B4-BE49-F238E27FC236}">
              <a16:creationId xmlns:a16="http://schemas.microsoft.com/office/drawing/2014/main" id="{AB34C45A-ABDC-4EE6-BE3B-6F1758FB3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3D9AF62E-01FB-40C9-A9BA-7D8229DE257D}"/>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587375</xdr:colOff>
      <xdr:row>6</xdr:row>
      <xdr:rowOff>0</xdr:rowOff>
    </xdr:from>
    <xdr:to>
      <xdr:col>18</xdr:col>
      <xdr:colOff>583774</xdr:colOff>
      <xdr:row>34</xdr:row>
      <xdr:rowOff>66002</xdr:rowOff>
    </xdr:to>
    <xdr:graphicFrame macro="">
      <xdr:nvGraphicFramePr>
        <xdr:cNvPr id="2" name="Gráfico 1">
          <a:extLst>
            <a:ext uri="{FF2B5EF4-FFF2-40B4-BE49-F238E27FC236}">
              <a16:creationId xmlns:a16="http://schemas.microsoft.com/office/drawing/2014/main" id="{9FFD7CB4-14C0-477A-BC6F-251D2C2A7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758825</xdr:colOff>
      <xdr:row>6</xdr:row>
      <xdr:rowOff>0</xdr:rowOff>
    </xdr:from>
    <xdr:to>
      <xdr:col>18</xdr:col>
      <xdr:colOff>602824</xdr:colOff>
      <xdr:row>34</xdr:row>
      <xdr:rowOff>66002</xdr:rowOff>
    </xdr:to>
    <xdr:graphicFrame macro="">
      <xdr:nvGraphicFramePr>
        <xdr:cNvPr id="2" name="Gráfico 1">
          <a:extLst>
            <a:ext uri="{FF2B5EF4-FFF2-40B4-BE49-F238E27FC236}">
              <a16:creationId xmlns:a16="http://schemas.microsoft.com/office/drawing/2014/main" id="{CB008A0D-4147-43BD-81E8-FAC73E73F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577850</xdr:colOff>
      <xdr:row>6</xdr:row>
      <xdr:rowOff>0</xdr:rowOff>
    </xdr:from>
    <xdr:to>
      <xdr:col>18</xdr:col>
      <xdr:colOff>574249</xdr:colOff>
      <xdr:row>34</xdr:row>
      <xdr:rowOff>66002</xdr:rowOff>
    </xdr:to>
    <xdr:graphicFrame macro="">
      <xdr:nvGraphicFramePr>
        <xdr:cNvPr id="2" name="Gráfico 1">
          <a:extLst>
            <a:ext uri="{FF2B5EF4-FFF2-40B4-BE49-F238E27FC236}">
              <a16:creationId xmlns:a16="http://schemas.microsoft.com/office/drawing/2014/main" id="{8C2029F8-73EA-4A89-A9D7-82530FB7B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11</xdr:col>
      <xdr:colOff>101600</xdr:colOff>
      <xdr:row>6</xdr:row>
      <xdr:rowOff>0</xdr:rowOff>
    </xdr:from>
    <xdr:to>
      <xdr:col>18</xdr:col>
      <xdr:colOff>707599</xdr:colOff>
      <xdr:row>34</xdr:row>
      <xdr:rowOff>66002</xdr:rowOff>
    </xdr:to>
    <xdr:graphicFrame macro="">
      <xdr:nvGraphicFramePr>
        <xdr:cNvPr id="2" name="Gráfico 1">
          <a:extLst>
            <a:ext uri="{FF2B5EF4-FFF2-40B4-BE49-F238E27FC236}">
              <a16:creationId xmlns:a16="http://schemas.microsoft.com/office/drawing/2014/main" id="{CAA48569-7621-479E-B02A-4A5C7BF18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11</xdr:col>
      <xdr:colOff>44450</xdr:colOff>
      <xdr:row>6</xdr:row>
      <xdr:rowOff>0</xdr:rowOff>
    </xdr:from>
    <xdr:to>
      <xdr:col>18</xdr:col>
      <xdr:colOff>650449</xdr:colOff>
      <xdr:row>34</xdr:row>
      <xdr:rowOff>66002</xdr:rowOff>
    </xdr:to>
    <xdr:graphicFrame macro="">
      <xdr:nvGraphicFramePr>
        <xdr:cNvPr id="2" name="Gráfico 1">
          <a:extLst>
            <a:ext uri="{FF2B5EF4-FFF2-40B4-BE49-F238E27FC236}">
              <a16:creationId xmlns:a16="http://schemas.microsoft.com/office/drawing/2014/main" id="{FBA239E5-8A3A-4FBA-8F58-BDA6D6D1B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339725</xdr:colOff>
      <xdr:row>6</xdr:row>
      <xdr:rowOff>0</xdr:rowOff>
    </xdr:from>
    <xdr:to>
      <xdr:col>18</xdr:col>
      <xdr:colOff>336124</xdr:colOff>
      <xdr:row>34</xdr:row>
      <xdr:rowOff>66002</xdr:rowOff>
    </xdr:to>
    <xdr:graphicFrame macro="">
      <xdr:nvGraphicFramePr>
        <xdr:cNvPr id="2" name="Gráfico 1">
          <a:extLst>
            <a:ext uri="{FF2B5EF4-FFF2-40B4-BE49-F238E27FC236}">
              <a16:creationId xmlns:a16="http://schemas.microsoft.com/office/drawing/2014/main" id="{FBDA35A2-7E46-4477-A36C-2AA36100F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F2C5811D-9533-408E-8338-381FD3C8B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EFF6EE06-3B46-40D0-AEDD-324EC35F6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7DF171EC-A4F0-4AF0-9336-972DF39C9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C0AEA0D6-AEBF-4AEA-BF0A-599DE73D2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3C744B6A-C750-4A15-BE0E-49A3425DF3B0}"/>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AC775D71-364B-4D72-A979-9A85C2711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7DD52CF0-5DAD-4708-B1C0-5EEEFB58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4ACF0CB3-B18C-4D66-A7A6-9D3830182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8A5337F5-8866-47B1-ABCD-BE2DD6A6D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C8EF5385-36B0-4E58-AC9A-C2564A541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F0053751-2594-46C9-8E5B-A0899FDFC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19CD38A8-527A-40F5-89CA-A04CBF7CE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BDDC403E-A4A5-4449-9A59-E5EC618C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D84C119E-7D34-4E40-B9E6-C67B82DAD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AFC16B39-77E8-42E2-AF39-6E4B70B74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D79252A1-E6FF-4AE7-9213-77FDB10C402C}"/>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4016F766-A244-4742-BDEA-E7BBD84ED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959BA38C-3AA2-4635-9EA1-F9F11046E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F9E04671-D76B-4B9B-B6C0-8068DDE84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B440798B-51A4-470A-A56D-B2AF2ADFB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2152F425-1654-45D7-903A-DC1C52D8A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0401167E-8849-4A94-9CF7-5B50BEF58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40685118-2C3D-445E-AF7E-5308C5319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060B485-C8B4-4BB0-B4F8-E647495B8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8F14900A-1FDB-4909-9695-93C6BDE24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F36B75D6-EBE4-4F05-9928-C59A4BA7B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40.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41.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42.bin"/></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1.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5.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8.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9.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I216"/>
  <sheetViews>
    <sheetView tabSelected="1" zoomScaleNormal="100" workbookViewId="0"/>
  </sheetViews>
  <sheetFormatPr baseColWidth="10" defaultColWidth="11.42578125" defaultRowHeight="12.75" x14ac:dyDescent="0.2"/>
  <cols>
    <col min="1" max="1" width="15.7109375" style="32" customWidth="1"/>
    <col min="2" max="2" width="75.7109375" style="32" customWidth="1"/>
    <col min="3" max="16384" width="11.42578125" style="32"/>
  </cols>
  <sheetData>
    <row r="1" spans="1:9" x14ac:dyDescent="0.2">
      <c r="A1" s="102" t="s">
        <v>384</v>
      </c>
      <c r="H1" s="86"/>
      <c r="I1" s="86"/>
    </row>
    <row r="2" spans="1:9" x14ac:dyDescent="0.2">
      <c r="A2" s="102" t="s">
        <v>1817</v>
      </c>
    </row>
    <row r="4" spans="1:9" x14ac:dyDescent="0.2">
      <c r="A4" s="147" t="s">
        <v>385</v>
      </c>
      <c r="B4" s="147" t="s">
        <v>386</v>
      </c>
    </row>
    <row r="5" spans="1:9" x14ac:dyDescent="0.2">
      <c r="A5" s="103" t="s">
        <v>387</v>
      </c>
      <c r="B5" s="86" t="s">
        <v>1635</v>
      </c>
    </row>
    <row r="6" spans="1:9" x14ac:dyDescent="0.2">
      <c r="A6" s="103" t="s">
        <v>388</v>
      </c>
      <c r="B6" s="86" t="s">
        <v>1636</v>
      </c>
    </row>
    <row r="7" spans="1:9" x14ac:dyDescent="0.2">
      <c r="A7" s="103" t="s">
        <v>389</v>
      </c>
      <c r="B7" s="86" t="s">
        <v>1637</v>
      </c>
    </row>
    <row r="8" spans="1:9" x14ac:dyDescent="0.2">
      <c r="A8" s="103" t="s">
        <v>390</v>
      </c>
      <c r="B8" s="86" t="s">
        <v>1638</v>
      </c>
    </row>
    <row r="9" spans="1:9" x14ac:dyDescent="0.2">
      <c r="A9" s="103" t="s">
        <v>391</v>
      </c>
      <c r="B9" s="86" t="s">
        <v>1639</v>
      </c>
    </row>
    <row r="10" spans="1:9" x14ac:dyDescent="0.2">
      <c r="A10" s="103" t="s">
        <v>392</v>
      </c>
      <c r="B10" s="86" t="s">
        <v>1640</v>
      </c>
    </row>
    <row r="11" spans="1:9" x14ac:dyDescent="0.2">
      <c r="A11" s="103" t="s">
        <v>393</v>
      </c>
      <c r="B11" s="86" t="s">
        <v>1641</v>
      </c>
    </row>
    <row r="12" spans="1:9" x14ac:dyDescent="0.2">
      <c r="A12" s="103" t="s">
        <v>394</v>
      </c>
      <c r="B12" s="86" t="s">
        <v>1642</v>
      </c>
    </row>
    <row r="13" spans="1:9" x14ac:dyDescent="0.2">
      <c r="A13" s="103" t="s">
        <v>395</v>
      </c>
      <c r="B13" s="86" t="s">
        <v>1643</v>
      </c>
    </row>
    <row r="14" spans="1:9" x14ac:dyDescent="0.2">
      <c r="A14" s="103" t="s">
        <v>396</v>
      </c>
      <c r="B14" s="86" t="s">
        <v>1644</v>
      </c>
    </row>
    <row r="15" spans="1:9" x14ac:dyDescent="0.2">
      <c r="A15" s="103" t="s">
        <v>397</v>
      </c>
      <c r="B15" s="86" t="s">
        <v>1645</v>
      </c>
    </row>
    <row r="16" spans="1:9" x14ac:dyDescent="0.2">
      <c r="A16" s="103" t="s">
        <v>398</v>
      </c>
      <c r="B16" s="86" t="s">
        <v>1646</v>
      </c>
    </row>
    <row r="17" spans="1:2" x14ac:dyDescent="0.2">
      <c r="A17" s="103" t="s">
        <v>399</v>
      </c>
      <c r="B17" s="86" t="s">
        <v>1647</v>
      </c>
    </row>
    <row r="18" spans="1:2" x14ac:dyDescent="0.2">
      <c r="A18" s="103" t="s">
        <v>400</v>
      </c>
      <c r="B18" s="86" t="s">
        <v>1648</v>
      </c>
    </row>
    <row r="19" spans="1:2" x14ac:dyDescent="0.2">
      <c r="A19" s="103" t="s">
        <v>401</v>
      </c>
      <c r="B19" s="86" t="s">
        <v>1649</v>
      </c>
    </row>
    <row r="20" spans="1:2" x14ac:dyDescent="0.2">
      <c r="A20" s="103" t="s">
        <v>402</v>
      </c>
      <c r="B20" s="86" t="s">
        <v>1650</v>
      </c>
    </row>
    <row r="21" spans="1:2" x14ac:dyDescent="0.2">
      <c r="A21" s="103" t="s">
        <v>403</v>
      </c>
      <c r="B21" s="86" t="s">
        <v>1651</v>
      </c>
    </row>
    <row r="22" spans="1:2" x14ac:dyDescent="0.2">
      <c r="A22" s="103" t="s">
        <v>1043</v>
      </c>
      <c r="B22" s="86" t="s">
        <v>1652</v>
      </c>
    </row>
    <row r="23" spans="1:2" x14ac:dyDescent="0.2">
      <c r="A23" s="103" t="s">
        <v>1044</v>
      </c>
      <c r="B23" s="86" t="s">
        <v>1653</v>
      </c>
    </row>
    <row r="24" spans="1:2" x14ac:dyDescent="0.2">
      <c r="A24" s="103" t="s">
        <v>1045</v>
      </c>
      <c r="B24" s="86" t="s">
        <v>1654</v>
      </c>
    </row>
    <row r="25" spans="1:2" x14ac:dyDescent="0.2">
      <c r="A25" s="103" t="s">
        <v>1046</v>
      </c>
      <c r="B25" s="86" t="s">
        <v>1655</v>
      </c>
    </row>
    <row r="26" spans="1:2" x14ac:dyDescent="0.2">
      <c r="A26" s="103" t="s">
        <v>1047</v>
      </c>
      <c r="B26" s="86" t="s">
        <v>1656</v>
      </c>
    </row>
    <row r="27" spans="1:2" x14ac:dyDescent="0.2">
      <c r="A27" s="103" t="s">
        <v>1701</v>
      </c>
      <c r="B27" s="86" t="s">
        <v>1657</v>
      </c>
    </row>
    <row r="28" spans="1:2" x14ac:dyDescent="0.2">
      <c r="A28" s="103" t="s">
        <v>1702</v>
      </c>
      <c r="B28" s="86" t="s">
        <v>1658</v>
      </c>
    </row>
    <row r="29" spans="1:2" x14ac:dyDescent="0.2">
      <c r="A29" s="103" t="s">
        <v>1703</v>
      </c>
      <c r="B29" s="86" t="s">
        <v>1659</v>
      </c>
    </row>
    <row r="30" spans="1:2" x14ac:dyDescent="0.2">
      <c r="A30" s="103" t="s">
        <v>1704</v>
      </c>
      <c r="B30" s="86" t="s">
        <v>1660</v>
      </c>
    </row>
    <row r="31" spans="1:2" x14ac:dyDescent="0.2">
      <c r="A31" s="103" t="s">
        <v>1705</v>
      </c>
      <c r="B31" s="86" t="s">
        <v>1661</v>
      </c>
    </row>
    <row r="32" spans="1:2" x14ac:dyDescent="0.2">
      <c r="A32" s="104" t="s">
        <v>1174</v>
      </c>
      <c r="B32" s="86" t="s">
        <v>1686</v>
      </c>
    </row>
    <row r="33" spans="1:2" x14ac:dyDescent="0.2">
      <c r="A33" s="104" t="s">
        <v>1175</v>
      </c>
      <c r="B33" s="86" t="s">
        <v>1687</v>
      </c>
    </row>
    <row r="34" spans="1:2" x14ac:dyDescent="0.2">
      <c r="A34" s="104" t="s">
        <v>1176</v>
      </c>
      <c r="B34" s="86" t="s">
        <v>1688</v>
      </c>
    </row>
    <row r="35" spans="1:2" x14ac:dyDescent="0.2">
      <c r="A35" s="104" t="s">
        <v>1177</v>
      </c>
      <c r="B35" s="86" t="s">
        <v>1689</v>
      </c>
    </row>
    <row r="36" spans="1:2" x14ac:dyDescent="0.2">
      <c r="A36" s="104" t="s">
        <v>1178</v>
      </c>
      <c r="B36" s="86" t="s">
        <v>1690</v>
      </c>
    </row>
    <row r="37" spans="1:2" x14ac:dyDescent="0.2">
      <c r="A37" s="104" t="s">
        <v>1179</v>
      </c>
      <c r="B37" s="86" t="s">
        <v>1691</v>
      </c>
    </row>
    <row r="38" spans="1:2" x14ac:dyDescent="0.2">
      <c r="A38" s="104" t="s">
        <v>747</v>
      </c>
      <c r="B38" s="86" t="s">
        <v>1692</v>
      </c>
    </row>
    <row r="39" spans="1:2" x14ac:dyDescent="0.2">
      <c r="A39" s="104" t="s">
        <v>1108</v>
      </c>
      <c r="B39" s="86" t="s">
        <v>1693</v>
      </c>
    </row>
    <row r="40" spans="1:2" x14ac:dyDescent="0.2">
      <c r="A40" s="104" t="s">
        <v>1215</v>
      </c>
      <c r="B40" s="86" t="s">
        <v>1694</v>
      </c>
    </row>
    <row r="41" spans="1:2" x14ac:dyDescent="0.2">
      <c r="A41" s="104" t="s">
        <v>1216</v>
      </c>
      <c r="B41" s="86" t="s">
        <v>1695</v>
      </c>
    </row>
    <row r="42" spans="1:2" x14ac:dyDescent="0.2">
      <c r="A42" s="104" t="s">
        <v>1217</v>
      </c>
      <c r="B42" s="86" t="s">
        <v>1696</v>
      </c>
    </row>
    <row r="43" spans="1:2" x14ac:dyDescent="0.2">
      <c r="A43" s="104" t="s">
        <v>1218</v>
      </c>
      <c r="B43" s="86" t="s">
        <v>1697</v>
      </c>
    </row>
    <row r="44" spans="1:2" x14ac:dyDescent="0.2">
      <c r="A44" s="104" t="s">
        <v>1063</v>
      </c>
      <c r="B44" s="86" t="s">
        <v>1698</v>
      </c>
    </row>
    <row r="45" spans="1:2" x14ac:dyDescent="0.2">
      <c r="A45" s="104" t="s">
        <v>748</v>
      </c>
      <c r="B45" s="86" t="s">
        <v>1699</v>
      </c>
    </row>
    <row r="46" spans="1:2" x14ac:dyDescent="0.2">
      <c r="A46" s="104" t="s">
        <v>1064</v>
      </c>
      <c r="B46" s="86" t="s">
        <v>1700</v>
      </c>
    </row>
    <row r="47" spans="1:2" x14ac:dyDescent="0.2">
      <c r="A47" s="104" t="s">
        <v>1109</v>
      </c>
      <c r="B47" s="86" t="s">
        <v>1631</v>
      </c>
    </row>
    <row r="48" spans="1:2" x14ac:dyDescent="0.2">
      <c r="A48" s="104" t="s">
        <v>1110</v>
      </c>
      <c r="B48" s="86" t="s">
        <v>1632</v>
      </c>
    </row>
    <row r="49" spans="1:2" x14ac:dyDescent="0.2">
      <c r="A49" s="104" t="s">
        <v>1065</v>
      </c>
      <c r="B49" s="86" t="s">
        <v>1633</v>
      </c>
    </row>
    <row r="50" spans="1:2" x14ac:dyDescent="0.2">
      <c r="A50" s="104" t="s">
        <v>1066</v>
      </c>
      <c r="B50" s="86" t="s">
        <v>1634</v>
      </c>
    </row>
    <row r="51" spans="1:2" x14ac:dyDescent="0.2">
      <c r="A51" s="104" t="s">
        <v>404</v>
      </c>
      <c r="B51" s="86" t="s">
        <v>1662</v>
      </c>
    </row>
    <row r="52" spans="1:2" x14ac:dyDescent="0.2">
      <c r="A52" s="104" t="s">
        <v>405</v>
      </c>
      <c r="B52" s="86" t="s">
        <v>1663</v>
      </c>
    </row>
    <row r="53" spans="1:2" x14ac:dyDescent="0.2">
      <c r="A53" s="104" t="s">
        <v>1122</v>
      </c>
      <c r="B53" s="86" t="s">
        <v>1664</v>
      </c>
    </row>
    <row r="54" spans="1:2" x14ac:dyDescent="0.2">
      <c r="A54" s="104" t="s">
        <v>1123</v>
      </c>
      <c r="B54" s="86" t="s">
        <v>1665</v>
      </c>
    </row>
    <row r="55" spans="1:2" x14ac:dyDescent="0.2">
      <c r="A55" s="104" t="s">
        <v>1180</v>
      </c>
      <c r="B55" s="86" t="s">
        <v>1666</v>
      </c>
    </row>
    <row r="56" spans="1:2" x14ac:dyDescent="0.2">
      <c r="A56" s="104" t="s">
        <v>1181</v>
      </c>
      <c r="B56" s="86" t="s">
        <v>1667</v>
      </c>
    </row>
    <row r="57" spans="1:2" x14ac:dyDescent="0.2">
      <c r="A57" s="104" t="s">
        <v>1124</v>
      </c>
      <c r="B57" s="86" t="s">
        <v>1668</v>
      </c>
    </row>
    <row r="58" spans="1:2" x14ac:dyDescent="0.2">
      <c r="A58" s="104" t="s">
        <v>1158</v>
      </c>
      <c r="B58" s="86" t="s">
        <v>1669</v>
      </c>
    </row>
    <row r="59" spans="1:2" x14ac:dyDescent="0.2">
      <c r="A59" s="104" t="s">
        <v>1182</v>
      </c>
      <c r="B59" s="86" t="s">
        <v>1670</v>
      </c>
    </row>
    <row r="60" spans="1:2" x14ac:dyDescent="0.2">
      <c r="A60" s="104" t="s">
        <v>1183</v>
      </c>
      <c r="B60" s="86" t="s">
        <v>1671</v>
      </c>
    </row>
    <row r="61" spans="1:2" x14ac:dyDescent="0.2">
      <c r="A61" s="104" t="s">
        <v>1159</v>
      </c>
      <c r="B61" s="86" t="s">
        <v>1672</v>
      </c>
    </row>
    <row r="62" spans="1:2" x14ac:dyDescent="0.2">
      <c r="A62" s="104" t="s">
        <v>1160</v>
      </c>
      <c r="B62" s="86" t="s">
        <v>1673</v>
      </c>
    </row>
    <row r="63" spans="1:2" x14ac:dyDescent="0.2">
      <c r="A63" s="104" t="s">
        <v>1184</v>
      </c>
      <c r="B63" s="86" t="s">
        <v>1674</v>
      </c>
    </row>
    <row r="64" spans="1:2" x14ac:dyDescent="0.2">
      <c r="A64" s="104" t="s">
        <v>1722</v>
      </c>
      <c r="B64" s="86" t="s">
        <v>1804</v>
      </c>
    </row>
    <row r="65" spans="1:2" x14ac:dyDescent="0.2">
      <c r="A65" s="104" t="s">
        <v>1723</v>
      </c>
      <c r="B65" s="86" t="s">
        <v>1805</v>
      </c>
    </row>
    <row r="66" spans="1:2" x14ac:dyDescent="0.2">
      <c r="A66" s="104" t="s">
        <v>1724</v>
      </c>
      <c r="B66" s="86" t="s">
        <v>1806</v>
      </c>
    </row>
    <row r="67" spans="1:2" x14ac:dyDescent="0.2">
      <c r="A67" s="104" t="s">
        <v>1130</v>
      </c>
      <c r="B67" s="86" t="s">
        <v>1675</v>
      </c>
    </row>
    <row r="68" spans="1:2" x14ac:dyDescent="0.2">
      <c r="A68" s="104" t="s">
        <v>1131</v>
      </c>
      <c r="B68" s="86" t="s">
        <v>1676</v>
      </c>
    </row>
    <row r="69" spans="1:2" x14ac:dyDescent="0.2">
      <c r="A69" s="104" t="s">
        <v>1132</v>
      </c>
      <c r="B69" s="86" t="s">
        <v>1677</v>
      </c>
    </row>
    <row r="70" spans="1:2" x14ac:dyDescent="0.2">
      <c r="A70" s="104" t="s">
        <v>1133</v>
      </c>
      <c r="B70" s="86" t="s">
        <v>1678</v>
      </c>
    </row>
    <row r="71" spans="1:2" x14ac:dyDescent="0.2">
      <c r="A71" s="104" t="s">
        <v>1219</v>
      </c>
      <c r="B71" s="86" t="s">
        <v>1679</v>
      </c>
    </row>
    <row r="72" spans="1:2" x14ac:dyDescent="0.2">
      <c r="A72" s="104" t="s">
        <v>1220</v>
      </c>
      <c r="B72" s="86" t="s">
        <v>1680</v>
      </c>
    </row>
    <row r="73" spans="1:2" x14ac:dyDescent="0.2">
      <c r="A73" s="104" t="s">
        <v>1221</v>
      </c>
      <c r="B73" s="86" t="s">
        <v>1681</v>
      </c>
    </row>
    <row r="74" spans="1:2" x14ac:dyDescent="0.2">
      <c r="A74" s="104" t="s">
        <v>1706</v>
      </c>
      <c r="B74" s="86" t="s">
        <v>1682</v>
      </c>
    </row>
    <row r="75" spans="1:2" x14ac:dyDescent="0.2">
      <c r="A75" s="104" t="s">
        <v>1707</v>
      </c>
      <c r="B75" s="86" t="s">
        <v>1683</v>
      </c>
    </row>
    <row r="76" spans="1:2" x14ac:dyDescent="0.2">
      <c r="A76" s="104" t="s">
        <v>1708</v>
      </c>
      <c r="B76" s="86" t="s">
        <v>1684</v>
      </c>
    </row>
    <row r="77" spans="1:2" x14ac:dyDescent="0.2">
      <c r="A77" s="104" t="s">
        <v>1709</v>
      </c>
      <c r="B77" s="86" t="s">
        <v>1685</v>
      </c>
    </row>
    <row r="78" spans="1:2" x14ac:dyDescent="0.2">
      <c r="A78" s="104" t="s">
        <v>1710</v>
      </c>
      <c r="B78" s="86" t="s">
        <v>1732</v>
      </c>
    </row>
    <row r="79" spans="1:2" x14ac:dyDescent="0.2">
      <c r="A79" s="104" t="s">
        <v>1725</v>
      </c>
      <c r="B79" s="86" t="s">
        <v>1807</v>
      </c>
    </row>
    <row r="80" spans="1:2" x14ac:dyDescent="0.2">
      <c r="A80" s="104" t="s">
        <v>1161</v>
      </c>
      <c r="B80" s="86" t="s">
        <v>1733</v>
      </c>
    </row>
    <row r="81" spans="1:2" x14ac:dyDescent="0.2">
      <c r="A81" s="104" t="s">
        <v>1726</v>
      </c>
      <c r="B81" s="86" t="s">
        <v>1808</v>
      </c>
    </row>
    <row r="82" spans="1:2" x14ac:dyDescent="0.2">
      <c r="A82" s="104" t="s">
        <v>1100</v>
      </c>
      <c r="B82" s="86" t="s">
        <v>1734</v>
      </c>
    </row>
    <row r="83" spans="1:2" x14ac:dyDescent="0.2">
      <c r="A83" s="104" t="s">
        <v>1101</v>
      </c>
      <c r="B83" s="86" t="s">
        <v>1735</v>
      </c>
    </row>
    <row r="84" spans="1:2" x14ac:dyDescent="0.2">
      <c r="A84" s="104" t="s">
        <v>1048</v>
      </c>
      <c r="B84" s="86" t="s">
        <v>1736</v>
      </c>
    </row>
    <row r="85" spans="1:2" x14ac:dyDescent="0.2">
      <c r="A85" s="104" t="s">
        <v>1185</v>
      </c>
      <c r="B85" s="86" t="s">
        <v>1737</v>
      </c>
    </row>
    <row r="86" spans="1:2" x14ac:dyDescent="0.2">
      <c r="A86" s="104" t="s">
        <v>1186</v>
      </c>
      <c r="B86" s="86" t="s">
        <v>1738</v>
      </c>
    </row>
    <row r="87" spans="1:2" x14ac:dyDescent="0.2">
      <c r="A87" s="104" t="s">
        <v>1134</v>
      </c>
      <c r="B87" s="86" t="s">
        <v>1739</v>
      </c>
    </row>
    <row r="88" spans="1:2" x14ac:dyDescent="0.2">
      <c r="A88" s="104" t="s">
        <v>1135</v>
      </c>
      <c r="B88" s="86" t="s">
        <v>1740</v>
      </c>
    </row>
    <row r="89" spans="1:2" x14ac:dyDescent="0.2">
      <c r="A89" s="104" t="s">
        <v>1711</v>
      </c>
      <c r="B89" s="86" t="s">
        <v>1741</v>
      </c>
    </row>
    <row r="90" spans="1:2" x14ac:dyDescent="0.2">
      <c r="A90" s="104" t="s">
        <v>1712</v>
      </c>
      <c r="B90" s="86" t="s">
        <v>1742</v>
      </c>
    </row>
    <row r="91" spans="1:2" x14ac:dyDescent="0.2">
      <c r="A91" s="104" t="s">
        <v>1713</v>
      </c>
      <c r="B91" s="86" t="s">
        <v>1743</v>
      </c>
    </row>
    <row r="92" spans="1:2" x14ac:dyDescent="0.2">
      <c r="A92" s="104" t="s">
        <v>1714</v>
      </c>
      <c r="B92" s="86" t="s">
        <v>1744</v>
      </c>
    </row>
    <row r="93" spans="1:2" x14ac:dyDescent="0.2">
      <c r="A93" s="104" t="s">
        <v>1125</v>
      </c>
      <c r="B93" s="86" t="s">
        <v>1745</v>
      </c>
    </row>
    <row r="94" spans="1:2" x14ac:dyDescent="0.2">
      <c r="A94" s="104" t="s">
        <v>1715</v>
      </c>
      <c r="B94" s="86" t="s">
        <v>1746</v>
      </c>
    </row>
    <row r="95" spans="1:2" x14ac:dyDescent="0.2">
      <c r="A95" s="104" t="s">
        <v>1727</v>
      </c>
      <c r="B95" s="86" t="s">
        <v>1809</v>
      </c>
    </row>
    <row r="96" spans="1:2" x14ac:dyDescent="0.2">
      <c r="A96" s="104" t="s">
        <v>1728</v>
      </c>
      <c r="B96" s="86" t="s">
        <v>1810</v>
      </c>
    </row>
    <row r="97" spans="1:2" x14ac:dyDescent="0.2">
      <c r="A97" s="104" t="s">
        <v>1729</v>
      </c>
      <c r="B97" s="86" t="s">
        <v>1811</v>
      </c>
    </row>
    <row r="98" spans="1:2" x14ac:dyDescent="0.2">
      <c r="A98" s="104" t="s">
        <v>1187</v>
      </c>
      <c r="B98" s="86" t="s">
        <v>1747</v>
      </c>
    </row>
    <row r="99" spans="1:2" x14ac:dyDescent="0.2">
      <c r="A99" s="104" t="s">
        <v>1102</v>
      </c>
      <c r="B99" s="86" t="s">
        <v>1748</v>
      </c>
    </row>
    <row r="100" spans="1:2" x14ac:dyDescent="0.2">
      <c r="A100" s="104" t="s">
        <v>1103</v>
      </c>
      <c r="B100" s="86" t="s">
        <v>1749</v>
      </c>
    </row>
    <row r="101" spans="1:2" x14ac:dyDescent="0.2">
      <c r="A101" s="104" t="s">
        <v>1104</v>
      </c>
      <c r="B101" s="86" t="s">
        <v>1750</v>
      </c>
    </row>
    <row r="102" spans="1:2" x14ac:dyDescent="0.2">
      <c r="A102" s="104" t="s">
        <v>1105</v>
      </c>
      <c r="B102" s="86" t="s">
        <v>1751</v>
      </c>
    </row>
    <row r="103" spans="1:2" x14ac:dyDescent="0.2">
      <c r="A103" s="104" t="s">
        <v>1136</v>
      </c>
      <c r="B103" s="86" t="s">
        <v>1752</v>
      </c>
    </row>
    <row r="104" spans="1:2" x14ac:dyDescent="0.2">
      <c r="A104" s="104" t="s">
        <v>1137</v>
      </c>
      <c r="B104" s="86" t="s">
        <v>1753</v>
      </c>
    </row>
    <row r="105" spans="1:2" x14ac:dyDescent="0.2">
      <c r="A105" s="104" t="s">
        <v>1138</v>
      </c>
      <c r="B105" s="86" t="s">
        <v>1754</v>
      </c>
    </row>
    <row r="106" spans="1:2" x14ac:dyDescent="0.2">
      <c r="A106" s="104" t="s">
        <v>1716</v>
      </c>
      <c r="B106" s="86" t="s">
        <v>1755</v>
      </c>
    </row>
    <row r="107" spans="1:2" x14ac:dyDescent="0.2">
      <c r="A107" s="104" t="s">
        <v>1717</v>
      </c>
      <c r="B107" s="86" t="s">
        <v>1756</v>
      </c>
    </row>
    <row r="108" spans="1:2" x14ac:dyDescent="0.2">
      <c r="A108" s="104" t="s">
        <v>1718</v>
      </c>
      <c r="B108" s="86" t="s">
        <v>1757</v>
      </c>
    </row>
    <row r="109" spans="1:2" x14ac:dyDescent="0.2">
      <c r="A109" s="104" t="s">
        <v>1719</v>
      </c>
      <c r="B109" s="86" t="s">
        <v>1758</v>
      </c>
    </row>
    <row r="110" spans="1:2" x14ac:dyDescent="0.2">
      <c r="A110" s="104" t="s">
        <v>1720</v>
      </c>
      <c r="B110" s="86" t="s">
        <v>1759</v>
      </c>
    </row>
    <row r="111" spans="1:2" x14ac:dyDescent="0.2">
      <c r="A111" s="104" t="s">
        <v>1721</v>
      </c>
      <c r="B111" s="86" t="s">
        <v>1760</v>
      </c>
    </row>
    <row r="112" spans="1:2" x14ac:dyDescent="0.2">
      <c r="A112" s="104" t="s">
        <v>1111</v>
      </c>
      <c r="B112" s="86" t="s">
        <v>1761</v>
      </c>
    </row>
    <row r="113" spans="1:2" x14ac:dyDescent="0.2">
      <c r="A113" s="104" t="s">
        <v>1112</v>
      </c>
      <c r="B113" s="86" t="s">
        <v>1762</v>
      </c>
    </row>
    <row r="114" spans="1:2" x14ac:dyDescent="0.2">
      <c r="A114" s="104" t="s">
        <v>1113</v>
      </c>
      <c r="B114" s="86" t="s">
        <v>1763</v>
      </c>
    </row>
    <row r="115" spans="1:2" x14ac:dyDescent="0.2">
      <c r="A115" s="104" t="s">
        <v>1188</v>
      </c>
      <c r="B115" s="86" t="s">
        <v>1764</v>
      </c>
    </row>
    <row r="116" spans="1:2" x14ac:dyDescent="0.2">
      <c r="A116" s="104" t="s">
        <v>1189</v>
      </c>
      <c r="B116" s="86" t="s">
        <v>1765</v>
      </c>
    </row>
    <row r="117" spans="1:2" x14ac:dyDescent="0.2">
      <c r="A117" s="104" t="s">
        <v>1190</v>
      </c>
      <c r="B117" s="86" t="s">
        <v>1766</v>
      </c>
    </row>
    <row r="118" spans="1:2" x14ac:dyDescent="0.2">
      <c r="A118" s="104" t="s">
        <v>1191</v>
      </c>
      <c r="B118" s="86" t="s">
        <v>1767</v>
      </c>
    </row>
    <row r="119" spans="1:2" x14ac:dyDescent="0.2">
      <c r="A119" s="104" t="s">
        <v>726</v>
      </c>
      <c r="B119" s="86" t="s">
        <v>1768</v>
      </c>
    </row>
    <row r="120" spans="1:2" x14ac:dyDescent="0.2">
      <c r="A120" s="104" t="s">
        <v>1192</v>
      </c>
      <c r="B120" s="86" t="s">
        <v>1769</v>
      </c>
    </row>
    <row r="121" spans="1:2" x14ac:dyDescent="0.2">
      <c r="A121" s="104" t="s">
        <v>1193</v>
      </c>
      <c r="B121" s="86" t="s">
        <v>1770</v>
      </c>
    </row>
    <row r="122" spans="1:2" x14ac:dyDescent="0.2">
      <c r="A122" s="104" t="s">
        <v>408</v>
      </c>
      <c r="B122" s="86" t="s">
        <v>1771</v>
      </c>
    </row>
    <row r="123" spans="1:2" x14ac:dyDescent="0.2">
      <c r="A123" s="104" t="s">
        <v>409</v>
      </c>
      <c r="B123" s="86" t="s">
        <v>1772</v>
      </c>
    </row>
    <row r="124" spans="1:2" x14ac:dyDescent="0.2">
      <c r="A124" s="104" t="s">
        <v>410</v>
      </c>
      <c r="B124" s="86" t="s">
        <v>1773</v>
      </c>
    </row>
    <row r="125" spans="1:2" x14ac:dyDescent="0.2">
      <c r="A125" s="104" t="s">
        <v>411</v>
      </c>
      <c r="B125" s="86" t="s">
        <v>1774</v>
      </c>
    </row>
    <row r="126" spans="1:2" x14ac:dyDescent="0.2">
      <c r="A126" s="104" t="s">
        <v>412</v>
      </c>
      <c r="B126" s="86" t="s">
        <v>1775</v>
      </c>
    </row>
    <row r="127" spans="1:2" x14ac:dyDescent="0.2">
      <c r="A127" s="104" t="s">
        <v>423</v>
      </c>
      <c r="B127" s="86" t="s">
        <v>1776</v>
      </c>
    </row>
    <row r="128" spans="1:2" x14ac:dyDescent="0.2">
      <c r="A128" s="104" t="s">
        <v>424</v>
      </c>
      <c r="B128" s="86" t="s">
        <v>1777</v>
      </c>
    </row>
    <row r="129" spans="1:2" x14ac:dyDescent="0.2">
      <c r="A129" s="104" t="s">
        <v>425</v>
      </c>
      <c r="B129" s="86" t="s">
        <v>1778</v>
      </c>
    </row>
    <row r="130" spans="1:2" x14ac:dyDescent="0.2">
      <c r="A130" s="104" t="s">
        <v>426</v>
      </c>
      <c r="B130" s="86" t="s">
        <v>1779</v>
      </c>
    </row>
    <row r="131" spans="1:2" x14ac:dyDescent="0.2">
      <c r="A131" s="104" t="s">
        <v>427</v>
      </c>
      <c r="B131" s="86" t="s">
        <v>1780</v>
      </c>
    </row>
    <row r="132" spans="1:2" x14ac:dyDescent="0.2">
      <c r="A132" s="104" t="s">
        <v>428</v>
      </c>
      <c r="B132" s="86" t="s">
        <v>1781</v>
      </c>
    </row>
    <row r="133" spans="1:2" x14ac:dyDescent="0.2">
      <c r="A133" s="104" t="s">
        <v>429</v>
      </c>
      <c r="B133" s="86" t="s">
        <v>1782</v>
      </c>
    </row>
    <row r="134" spans="1:2" x14ac:dyDescent="0.2">
      <c r="A134" s="104" t="s">
        <v>430</v>
      </c>
      <c r="B134" s="86" t="s">
        <v>1783</v>
      </c>
    </row>
    <row r="135" spans="1:2" x14ac:dyDescent="0.2">
      <c r="A135" s="104" t="s">
        <v>1194</v>
      </c>
      <c r="B135" s="86" t="s">
        <v>1784</v>
      </c>
    </row>
    <row r="136" spans="1:2" x14ac:dyDescent="0.2">
      <c r="A136" s="104" t="s">
        <v>1195</v>
      </c>
      <c r="B136" s="86" t="s">
        <v>1785</v>
      </c>
    </row>
    <row r="137" spans="1:2" x14ac:dyDescent="0.2">
      <c r="A137" s="104" t="s">
        <v>1196</v>
      </c>
      <c r="B137" s="86" t="s">
        <v>1786</v>
      </c>
    </row>
    <row r="138" spans="1:2" x14ac:dyDescent="0.2">
      <c r="A138" s="104" t="s">
        <v>1197</v>
      </c>
      <c r="B138" s="86" t="s">
        <v>1787</v>
      </c>
    </row>
    <row r="139" spans="1:2" x14ac:dyDescent="0.2">
      <c r="A139" s="104" t="s">
        <v>1198</v>
      </c>
      <c r="B139" s="86" t="s">
        <v>1788</v>
      </c>
    </row>
    <row r="140" spans="1:2" x14ac:dyDescent="0.2">
      <c r="A140" s="104" t="s">
        <v>1199</v>
      </c>
      <c r="B140" s="86" t="s">
        <v>1789</v>
      </c>
    </row>
    <row r="141" spans="1:2" x14ac:dyDescent="0.2">
      <c r="A141" s="104" t="s">
        <v>439</v>
      </c>
      <c r="B141" s="86" t="s">
        <v>1790</v>
      </c>
    </row>
    <row r="142" spans="1:2" x14ac:dyDescent="0.2">
      <c r="A142" s="104" t="s">
        <v>440</v>
      </c>
      <c r="B142" s="86" t="s">
        <v>1791</v>
      </c>
    </row>
    <row r="143" spans="1:2" x14ac:dyDescent="0.2">
      <c r="A143" s="104" t="s">
        <v>728</v>
      </c>
      <c r="B143" s="86" t="s">
        <v>1792</v>
      </c>
    </row>
    <row r="144" spans="1:2" x14ac:dyDescent="0.2">
      <c r="A144" s="104" t="s">
        <v>729</v>
      </c>
      <c r="B144" s="86" t="s">
        <v>1793</v>
      </c>
    </row>
    <row r="145" spans="1:2" x14ac:dyDescent="0.2">
      <c r="A145" s="104" t="s">
        <v>730</v>
      </c>
      <c r="B145" s="86" t="s">
        <v>1794</v>
      </c>
    </row>
    <row r="146" spans="1:2" x14ac:dyDescent="0.2">
      <c r="A146" s="104" t="s">
        <v>731</v>
      </c>
      <c r="B146" s="86" t="s">
        <v>1795</v>
      </c>
    </row>
    <row r="147" spans="1:2" x14ac:dyDescent="0.2">
      <c r="A147" s="104" t="s">
        <v>732</v>
      </c>
      <c r="B147" s="86" t="s">
        <v>1796</v>
      </c>
    </row>
    <row r="148" spans="1:2" x14ac:dyDescent="0.2">
      <c r="A148" s="104" t="s">
        <v>733</v>
      </c>
      <c r="B148" s="86" t="s">
        <v>1797</v>
      </c>
    </row>
    <row r="149" spans="1:2" x14ac:dyDescent="0.2">
      <c r="A149" s="104" t="s">
        <v>734</v>
      </c>
      <c r="B149" s="86" t="s">
        <v>1798</v>
      </c>
    </row>
    <row r="150" spans="1:2" x14ac:dyDescent="0.2">
      <c r="A150" s="104" t="s">
        <v>735</v>
      </c>
      <c r="B150" s="86" t="s">
        <v>1799</v>
      </c>
    </row>
    <row r="151" spans="1:2" x14ac:dyDescent="0.2">
      <c r="A151" s="104" t="s">
        <v>736</v>
      </c>
      <c r="B151" s="86" t="s">
        <v>1800</v>
      </c>
    </row>
    <row r="152" spans="1:2" x14ac:dyDescent="0.2">
      <c r="A152" s="104" t="s">
        <v>737</v>
      </c>
      <c r="B152" s="86" t="s">
        <v>1801</v>
      </c>
    </row>
    <row r="153" spans="1:2" x14ac:dyDescent="0.2">
      <c r="A153" s="104" t="s">
        <v>738</v>
      </c>
      <c r="B153" s="86" t="s">
        <v>1802</v>
      </c>
    </row>
    <row r="154" spans="1:2" x14ac:dyDescent="0.2">
      <c r="A154" s="104" t="s">
        <v>1730</v>
      </c>
      <c r="B154" s="86" t="s">
        <v>1812</v>
      </c>
    </row>
    <row r="155" spans="1:2" x14ac:dyDescent="0.2">
      <c r="A155" s="104" t="s">
        <v>1126</v>
      </c>
      <c r="B155" s="86" t="s">
        <v>1803</v>
      </c>
    </row>
    <row r="156" spans="1:2" x14ac:dyDescent="0.2">
      <c r="A156" s="104" t="s">
        <v>1731</v>
      </c>
      <c r="B156" s="86" t="s">
        <v>1813</v>
      </c>
    </row>
    <row r="157" spans="1:2" x14ac:dyDescent="0.2">
      <c r="A157" s="120"/>
      <c r="B157" s="86"/>
    </row>
    <row r="158" spans="1:2" x14ac:dyDescent="0.2">
      <c r="A158" s="120"/>
      <c r="B158" s="86"/>
    </row>
    <row r="159" spans="1:2" x14ac:dyDescent="0.2">
      <c r="A159" s="120"/>
      <c r="B159" s="86"/>
    </row>
    <row r="160" spans="1:2" x14ac:dyDescent="0.2">
      <c r="A160" s="120"/>
      <c r="B160" s="86"/>
    </row>
    <row r="161" spans="1:2" x14ac:dyDescent="0.2">
      <c r="A161" s="120"/>
      <c r="B161" s="86"/>
    </row>
    <row r="162" spans="1:2" x14ac:dyDescent="0.2">
      <c r="A162" s="120"/>
      <c r="B162" s="86"/>
    </row>
    <row r="163" spans="1:2" x14ac:dyDescent="0.2">
      <c r="A163" s="120"/>
      <c r="B163" s="86"/>
    </row>
    <row r="164" spans="1:2" x14ac:dyDescent="0.2">
      <c r="A164" s="120"/>
      <c r="B164" s="86"/>
    </row>
    <row r="165" spans="1:2" x14ac:dyDescent="0.2">
      <c r="A165" s="120"/>
      <c r="B165" s="86"/>
    </row>
    <row r="166" spans="1:2" x14ac:dyDescent="0.2">
      <c r="A166" s="120"/>
      <c r="B166" s="86"/>
    </row>
    <row r="167" spans="1:2" x14ac:dyDescent="0.2">
      <c r="A167" s="120"/>
      <c r="B167" s="86"/>
    </row>
    <row r="168" spans="1:2" x14ac:dyDescent="0.2">
      <c r="A168" s="120"/>
      <c r="B168" s="86"/>
    </row>
    <row r="169" spans="1:2" x14ac:dyDescent="0.2">
      <c r="A169" s="120"/>
      <c r="B169" s="86"/>
    </row>
    <row r="170" spans="1:2" x14ac:dyDescent="0.2">
      <c r="A170" s="120"/>
      <c r="B170" s="86"/>
    </row>
    <row r="171" spans="1:2" x14ac:dyDescent="0.2">
      <c r="A171" s="120"/>
      <c r="B171" s="86"/>
    </row>
    <row r="172" spans="1:2" x14ac:dyDescent="0.2">
      <c r="A172" s="120"/>
      <c r="B172" s="86"/>
    </row>
    <row r="173" spans="1:2" x14ac:dyDescent="0.2">
      <c r="A173" s="120"/>
      <c r="B173" s="86"/>
    </row>
    <row r="174" spans="1:2" x14ac:dyDescent="0.2">
      <c r="A174" s="120"/>
      <c r="B174" s="86"/>
    </row>
    <row r="175" spans="1:2" x14ac:dyDescent="0.2">
      <c r="A175" s="120"/>
      <c r="B175" s="86"/>
    </row>
    <row r="176" spans="1:2" x14ac:dyDescent="0.2">
      <c r="A176" s="120"/>
      <c r="B176" s="86"/>
    </row>
    <row r="177" spans="1:2" x14ac:dyDescent="0.2">
      <c r="A177" s="120"/>
      <c r="B177" s="86"/>
    </row>
    <row r="178" spans="1:2" x14ac:dyDescent="0.2">
      <c r="A178" s="120"/>
      <c r="B178" s="86"/>
    </row>
    <row r="179" spans="1:2" x14ac:dyDescent="0.2">
      <c r="A179" s="120"/>
      <c r="B179" s="86"/>
    </row>
    <row r="180" spans="1:2" x14ac:dyDescent="0.2">
      <c r="A180" s="120"/>
      <c r="B180" s="86"/>
    </row>
    <row r="181" spans="1:2" x14ac:dyDescent="0.2">
      <c r="A181" s="120"/>
      <c r="B181" s="86"/>
    </row>
    <row r="182" spans="1:2" x14ac:dyDescent="0.2">
      <c r="A182" s="120"/>
      <c r="B182" s="86"/>
    </row>
    <row r="183" spans="1:2" x14ac:dyDescent="0.2">
      <c r="A183" s="120"/>
      <c r="B183" s="86"/>
    </row>
    <row r="184" spans="1:2" x14ac:dyDescent="0.2">
      <c r="A184" s="120"/>
      <c r="B184" s="86"/>
    </row>
    <row r="185" spans="1:2" x14ac:dyDescent="0.2">
      <c r="A185" s="120"/>
      <c r="B185" s="86"/>
    </row>
    <row r="186" spans="1:2" x14ac:dyDescent="0.2">
      <c r="A186" s="120"/>
      <c r="B186" s="86"/>
    </row>
    <row r="187" spans="1:2" x14ac:dyDescent="0.2">
      <c r="A187" s="120"/>
      <c r="B187" s="86"/>
    </row>
    <row r="188" spans="1:2" x14ac:dyDescent="0.2">
      <c r="A188" s="120"/>
      <c r="B188" s="86"/>
    </row>
    <row r="189" spans="1:2" x14ac:dyDescent="0.2">
      <c r="A189" s="120"/>
      <c r="B189" s="86"/>
    </row>
    <row r="190" spans="1:2" x14ac:dyDescent="0.2">
      <c r="A190" s="120"/>
      <c r="B190" s="86"/>
    </row>
    <row r="191" spans="1:2" x14ac:dyDescent="0.2">
      <c r="A191" s="120"/>
      <c r="B191" s="86"/>
    </row>
    <row r="192" spans="1:2" x14ac:dyDescent="0.2">
      <c r="A192" s="120"/>
      <c r="B192" s="86"/>
    </row>
    <row r="193" spans="1:2" x14ac:dyDescent="0.2">
      <c r="A193" s="120"/>
      <c r="B193" s="86"/>
    </row>
    <row r="194" spans="1:2" x14ac:dyDescent="0.2">
      <c r="A194" s="120"/>
      <c r="B194" s="86"/>
    </row>
    <row r="195" spans="1:2" x14ac:dyDescent="0.2">
      <c r="A195" s="120"/>
      <c r="B195" s="86"/>
    </row>
    <row r="196" spans="1:2" x14ac:dyDescent="0.2">
      <c r="A196" s="120"/>
      <c r="B196" s="86"/>
    </row>
    <row r="197" spans="1:2" x14ac:dyDescent="0.2">
      <c r="A197" s="120"/>
      <c r="B197" s="86"/>
    </row>
    <row r="198" spans="1:2" x14ac:dyDescent="0.2">
      <c r="A198" s="120"/>
      <c r="B198" s="86"/>
    </row>
    <row r="199" spans="1:2" x14ac:dyDescent="0.2">
      <c r="A199" s="120"/>
      <c r="B199" s="86"/>
    </row>
    <row r="200" spans="1:2" x14ac:dyDescent="0.2">
      <c r="A200" s="120"/>
      <c r="B200" s="86"/>
    </row>
    <row r="201" spans="1:2" x14ac:dyDescent="0.2">
      <c r="A201" s="120"/>
      <c r="B201" s="86"/>
    </row>
    <row r="202" spans="1:2" x14ac:dyDescent="0.2">
      <c r="A202" s="120"/>
      <c r="B202" s="86"/>
    </row>
    <row r="203" spans="1:2" x14ac:dyDescent="0.2">
      <c r="A203" s="120"/>
      <c r="B203" s="86"/>
    </row>
    <row r="204" spans="1:2" x14ac:dyDescent="0.2">
      <c r="A204" s="120"/>
      <c r="B204" s="86"/>
    </row>
    <row r="205" spans="1:2" x14ac:dyDescent="0.2">
      <c r="A205" s="120"/>
      <c r="B205" s="86"/>
    </row>
    <row r="206" spans="1:2" x14ac:dyDescent="0.2">
      <c r="A206" s="120"/>
      <c r="B206" s="86"/>
    </row>
    <row r="207" spans="1:2" x14ac:dyDescent="0.2">
      <c r="A207" s="120"/>
      <c r="B207" s="86"/>
    </row>
    <row r="208" spans="1:2" x14ac:dyDescent="0.2">
      <c r="A208" s="120"/>
      <c r="B208" s="86"/>
    </row>
    <row r="209" spans="1:2" x14ac:dyDescent="0.2">
      <c r="A209" s="120"/>
      <c r="B209" s="86"/>
    </row>
    <row r="210" spans="1:2" x14ac:dyDescent="0.2">
      <c r="A210" s="120"/>
      <c r="B210" s="86"/>
    </row>
    <row r="211" spans="1:2" x14ac:dyDescent="0.2">
      <c r="A211" s="120"/>
      <c r="B211" s="86"/>
    </row>
    <row r="212" spans="1:2" x14ac:dyDescent="0.2">
      <c r="A212" s="120"/>
      <c r="B212" s="86"/>
    </row>
    <row r="213" spans="1:2" x14ac:dyDescent="0.2">
      <c r="A213" s="120"/>
      <c r="B213" s="86"/>
    </row>
    <row r="214" spans="1:2" x14ac:dyDescent="0.2">
      <c r="A214" s="120"/>
      <c r="B214" s="86"/>
    </row>
    <row r="215" spans="1:2" x14ac:dyDescent="0.2">
      <c r="A215" s="120"/>
      <c r="B215" s="86"/>
    </row>
    <row r="216" spans="1:2" x14ac:dyDescent="0.2">
      <c r="A216" s="120"/>
      <c r="B216" s="86"/>
    </row>
  </sheetData>
  <hyperlinks>
    <hyperlink ref="B5" location="Start2" display="Tabla 1. Indicador de Confianza del Consumidor Jalisciense, nivel del indicador y subíndices a marzo de 2023" xr:uid="{FB5B075A-CD77-4ACA-87EC-90B68EBEDD8A}"/>
    <hyperlink ref="B6" location="Start3" display="Tabla 2. Inflación por producto genérico durante la primera quincena de abril de 2023" xr:uid="{AB0D539F-1631-4A74-8169-1EAD3593672E}"/>
    <hyperlink ref="B7" location="Start4" display="Tabla 3. Inflación por producto genérico durante la primera quincena de abril de 2023" xr:uid="{0A5F0476-EA5F-4DB0-B924-0DD6ABFBF45E}"/>
    <hyperlink ref="B8" location="Start5" display="Tabla 4. Top 10, municipios de Jalisco con más empleo turístico, marzo 2023" xr:uid="{82C1424F-56B0-40FF-9E20-C6257122A6EE}"/>
    <hyperlink ref="B9" location="Start6" display="Tabla 5. Top 10, municipios de Jalisco con mayor proporción de empleo turístico, marzo 2023" xr:uid="{3CB9C87A-4A4B-492F-ACE5-0A4BEBD82FBD}"/>
    <hyperlink ref="B10" location="Start7" display="Tabla 6. Empleo formal del sector turístico por entidad federativa, marzo 2023" xr:uid="{86EB19E9-C66A-421F-846D-424FAF83EFCD}"/>
    <hyperlink ref="B11" location="Start8" display="Tabla 7. Empleos en Jalisco por sector de actividad económica, febrero 2023 vs marzo 2023" xr:uid="{E75CE977-C13E-4AA3-8536-F9A9E22E6D27}"/>
    <hyperlink ref="B12" location="Start9" display="Tabla 8. Empleos en Jalisco por sector de actividad económica, anual, marzo 2022-2023" xr:uid="{0E5B4D73-F9B4-451E-A95E-B0A3BFCBAB76}"/>
    <hyperlink ref="B13" location="Start10" display="Tabla 9. Empleos en Jalisco por sector de actividad económica, primer trimestre de 2023" xr:uid="{99098CE8-D4B6-4291-BC53-D4314291574C}"/>
    <hyperlink ref="B14" location="Start11" display="Tabla 10. Trabajadores asegurados en el IMSS en Jalisco por sector de actividad económica y sexo, febrero y marzo 2023" xr:uid="{10E06D03-5BBE-4050-A609-6F0E40ADEFEB}"/>
    <hyperlink ref="B15" location="Start12" display="Tabla 11. Empleos en Jalisco por grupos de edad, febrero-marzo 2023" xr:uid="{42904C13-2E84-41B6-B5B7-7391703B3E88}"/>
    <hyperlink ref="B16" location="Start13" display="Tabla 12. Salario diario base cotización en Jalisco por división económica del IMSS, marzo 2023, variaciones en términos reales" xr:uid="{F3AAFA54-176E-482D-8F37-DB29CF42B143}"/>
    <hyperlink ref="B17" location="Start14" display="Tabla 13. Patrones registrados en el IMSS en Jalisco por división económica, febrero y marzo 2023" xr:uid="{BF8B7FAD-9E9B-4AEB-A21F-BEE2E70D0186}"/>
    <hyperlink ref="B18" location="Start15" display="Tabla 14. Patrones registrados en el IMSS en Jalisco por división económica, marzo 2023 vs marzo 2022" xr:uid="{3C437DE7-8217-4D28-B9FC-F8D038A87651}"/>
    <hyperlink ref="B19" location="Start16" display="Tabla 15. Patrones registrados en el IMSS en Jalisco por división económica, primer trimestre 2023" xr:uid="{0A5D2C55-6D55-453A-B34C-E2545609BEA6}"/>
    <hyperlink ref="B20" location="Start17" display="Tabla 16. Patrones registrados en el IMSS en Jalisco por tamaño, febrero y marzo 2023" xr:uid="{8E67A5D4-F367-44A6-8AA7-4765A21384F2}"/>
    <hyperlink ref="B21" location="Start18" display="Tabla 17. Patrones registrados en el IMSS en Jalisco por tamaño, marzo 2022-2023" xr:uid="{49CC48AE-4D7A-4070-96E7-CCDA38776047}"/>
    <hyperlink ref="B22" location="Start19" display="Tabla 18. Patrones registrados en el IMSS en Jalisco por tamaño, primer trimestre 2023" xr:uid="{CE6ABD32-A99B-478D-AC12-EBA515BAF7EC}"/>
    <hyperlink ref="B23" location="Start20" display="Tabla 19. Participación porcentual y variación anual del valor de la producción de principales subsectores manufactureros en Jalisco en términos reales, acumulado de los últimos 12 meses, febrero 2023" xr:uid="{50D809EB-53B9-4D7B-9F7F-13EBBBDE3FB8}"/>
    <hyperlink ref="B24" location="Start21" display="Tabla 20. Participación porcentual y variación anual del personal ocupado en principales subsectores manufactureros en Jalisco, febrero 2023" xr:uid="{9E456A1F-74D4-481D-AE61-E1F6BE92CFCC}"/>
    <hyperlink ref="B25" location="Start22" display="Tabla 21. Indicadores de empresas comerciales de Jalisco, variación porcentual anual, últimos doce meses" xr:uid="{E0C88CAD-375D-4BF5-A1EE-506B3C17D11C}"/>
    <hyperlink ref="B26" location="Start23" display="Tabla 22. Variación anual del número de cabezas, carne de canal y valor de la producción por especie, febrero de 2023" xr:uid="{4C8D8E09-8B06-4340-8959-18701FBB0737}"/>
    <hyperlink ref="B27" location="Start24" display="Tabla 23. Ganado bovino, distribución por entidad federativa durante febrero de 2023" xr:uid="{F2EB7555-A373-441D-BE9D-65E61828896C}"/>
    <hyperlink ref="B28" location="Start25" display="Tabla 24. Ganado caprino, distribución por entidad federativa durante febrero de 2023" xr:uid="{5FA6866B-5C55-4A45-9376-1CC25FBE49DF}"/>
    <hyperlink ref="B29" location="Start26" display="Tabla 25. Ganado ovino, distribución por entidad federativa durante febrero de 2023" xr:uid="{DE9B2A02-0BC7-4C14-BCBB-75D7BE13722F}"/>
    <hyperlink ref="B30" location="Start27" display="Tabla 26. Ganado porcino, distribución por entidad federativa durante febrero de 2023" xr:uid="{A62020D0-B50E-409B-966F-46FBE7B2F85D}"/>
    <hyperlink ref="B31" location="Start28" display="Tabla 27. Distribución del total de empleos de municipios, marzo 2023" xr:uid="{4DB11D71-FE88-4D59-A207-B75C36054558}"/>
    <hyperlink ref="B32" location="Start29" display="Figura 1. Variación porcentual anual del ITAEE de Jalisco y promedio nacional, 2013 T1 - 2022 T4, cifras originales" xr:uid="{FB5DD2AA-C714-469A-8156-86FA67A03F6B}"/>
    <hyperlink ref="B33" location="Start30" display="Figura 2. Variación porcentual anual del ITAEE de Jalisco, 2013 T1 - 2022 T4, cifras desestacionalizadas" xr:uid="{68103537-F2A1-40C4-8806-7DFCAD832813}"/>
    <hyperlink ref="B34" location="Start31" display="Figura 3. Variación porcentual anual del ITAEE por entidad federativa, 2022 T4, cifras originales" xr:uid="{9C90DCE2-A23B-4B47-9B5B-9AD88E3BA74F}"/>
    <hyperlink ref="B35" location="Start32" display="Figura 4. Variación porcentual anual del ITAEE por entidad federativa, 2022 T4, cifras desestacionalizadas" xr:uid="{7529A4B7-51CE-454C-BF1E-0C5CABC16D74}"/>
    <hyperlink ref="B36" location="Start33" display="Figura 5. Variación porcentual anual del ITAEE de Jalisco por actividad económica, 2022 T4, cifras originales" xr:uid="{ADAFA1F8-AA8B-4150-82ED-9C1ADEFAE8E7}"/>
    <hyperlink ref="B37" location="Start34" display="Figura 6. Variación porcentual anual del ITAEE de Jalisco de las actividades primarias, 2022 T4, cifras originales" xr:uid="{6D622AA5-A566-411C-9E90-53BF821C7D5A}"/>
    <hyperlink ref="B38" location="Start35" display="Figura 7. Variación porcentual anual del ITAEE de las actividades primarias por entidad federativa, 2022 T4, cifras originales" xr:uid="{4B9AE121-39A6-475A-B4CA-C3C8DFB59DF7}"/>
    <hyperlink ref="B39" location="Start36" display="Figura 8. Variación porcentual anual del ITAEE de Jalisco de las actividades secundarias, 2022 T4, cifras originales" xr:uid="{D10A0CA7-18AB-4158-9E1A-948035C77BAA}"/>
    <hyperlink ref="B40" location="Start37" display="Figura 9. Variación porcentual anual del ITAEE de las actividades secundarias por entidad federativa, 2022 T4, cifras originales" xr:uid="{D285DC31-C34F-4910-A1AD-6AC4B326CF62}"/>
    <hyperlink ref="B41" location="Start38" display="Figura 10. Variación porcentual anual del ITAEE de Jalisco de las actividades terciarias, 2022 T4, cifras originales" xr:uid="{691844C8-F1EB-40D1-AFB4-BE605B1D815D}"/>
    <hyperlink ref="B42" location="Start39" display="Figura 11. Variación porcentual anual del ITAEE de las actividades terciarias por entidad federativa, 2022 T4, cifras originales" xr:uid="{16425C3D-BCCE-429F-AA2D-CDAA61732996}"/>
    <hyperlink ref="B43" location="Start40" display="Figura 12. Índice y variación anual del indicador del sector construcción de Jalisco, 2022 T4, cifras originales" xr:uid="{9DAB54C3-59AC-4AE3-96D9-CE3FD5B6A299}"/>
    <hyperlink ref="B44" location="Start41" display="Figura 13. Índice y variación anual del indicador de las industrias manufactureras de Jalisco, 2022 T4, cifras originales" xr:uid="{51C2A227-EE5D-4BDF-8AB0-9335533A4CF4}"/>
    <hyperlink ref="B45" location="Start42" display="Figura 14. Índice y variación anual del indicador del sector comercio de Jalisco, 2022 T4, cifras originales" xr:uid="{935FEEF6-08B6-492D-9BAC-0B8393B8CEBA}"/>
    <hyperlink ref="B46" location="Start43" display="Figura 15. Indicador de Confianza del Consumidor Jalisciense, febrero – 2020 a marzo – 2023" xr:uid="{7DD06F6E-8CDC-4896-9ACD-9C3EF1F8E6B3}"/>
    <hyperlink ref="B47" location="Start44" display="Figura 16. Porcentaje de cuentas Infonavit en cartera vencida en Jalisco y a nivel nacional, enero 2018 – febrero 2023" xr:uid="{6F7C70AF-F290-41AA-9145-044EE1BCE07D}"/>
    <hyperlink ref="B48" location="Start45" display="Figura 17. Porcentaje de cuentas en cartera vencida de Infonavit por entidad federativa, febrero 2023" xr:uid="{06079983-2B4D-486C-9824-4B333A4E923C}"/>
    <hyperlink ref="B49" location="Start46" display="Figura 18. Porcentaje de saldos en cartera vencida y prórroga, Jalisco y Nacional, enero 2018 – febrero 2023" xr:uid="{74C2ABD5-072E-4A5E-BF6A-5B0BC72FED71}"/>
    <hyperlink ref="B50" location="Start47" display="Figura 19. Porcentaje del saldo en cartera vencida de Infonavit por entidad federativa, febrero 2023" xr:uid="{2E8711BC-7FFB-4A59-810D-7F1669FF2565}"/>
    <hyperlink ref="B51" location="Start48" display="Figura 20. Inflación mensual a tasa anual, enero 2013 - marzo 2023" xr:uid="{8C314E9F-51DE-42C8-9EDE-52DA56D0D49C}"/>
    <hyperlink ref="B52" location="Start49" display="Figura 21. Inflación anual por ciudades, marzo 2023" xr:uid="{85D999D2-02AB-4722-BD16-0D60126A8FDB}"/>
    <hyperlink ref="B53" location="Start50" display="Figura 22. Inflación mensual a tasa anual por entidad federativa, marzo 2023" xr:uid="{C844605F-E162-49A7-B42A-C14A89F5FEDF}"/>
    <hyperlink ref="B54" location="Start51" display="Figura 23. Variación anual del índice de precios por objeto de gasto en Jalisco, noviembre 2022 - marzo 2023" xr:uid="{6252AD58-BE28-469A-A43F-81EF9A983CDF}"/>
    <hyperlink ref="B55" location="Start52" display="Figura 24. Inflación anual del rubro de alimentos, bebidas y tabaco por entidad federativa, marzo 2023" xr:uid="{38F771E6-A017-419E-9B25-09283F0F316D}"/>
    <hyperlink ref="B56" location="Start53" display="Figura 25. Inflación anual del rubro de ropa, calzado y accesorios por entidad federativa, marzo 2023" xr:uid="{08DE45A8-AC66-4FAF-A559-8CD643C6A19C}"/>
    <hyperlink ref="B57" location="Start54" display="Figura 26. Inflación anual del rubro de gasto en vivienda por entidad federativa, marzo 2023" xr:uid="{BC5D3D30-0384-412D-AB19-2CF31E3FA274}"/>
    <hyperlink ref="B58" location="Start55" display="Figura 27. Inflación anual del rubro de muebles, aparatos y accesorios domésticos por entidad federativa, marzo 2023" xr:uid="{E8C233B7-9487-40BC-A07D-5DAEA5D04607}"/>
    <hyperlink ref="B59" location="Start56" display="Figura 28. Inflación anual del rubro de gasto en salud y cuidado personal por entidad federativa, marzo 2023" xr:uid="{754B053C-DCA1-432A-BC32-8F75C8559CC7}"/>
    <hyperlink ref="B60" location="Start57" display="Figura 29. Inflación anual del rubro de gasto en transporte por entidad federativa, marzo 2023" xr:uid="{4293305F-726D-4B78-9D04-F13687801F02}"/>
    <hyperlink ref="B61" location="Start58" display="Figura 30. Inflación anual del rubro de educación y esparcimiento por entidad federativa, marzo 2023" xr:uid="{F5816B04-8E52-42C3-B8AB-F6F2DDB7E7FA}"/>
    <hyperlink ref="B62" location="Start59" display="Figura 31. Inflación anual del rubro de otros servicios por entidad federativa, marzo 2023" xr:uid="{2C9FE614-AF4F-44D9-84FE-213C4E995887}"/>
    <hyperlink ref="B63" location="Start60" display="Figura 32. Precio promedio mensual de la gasolina regular, premium y diésel en Jalisco, febrero- marzo 2023, pesos constantes" xr:uid="{77022660-CACB-4BBE-87F5-5E510D9FA30A}"/>
    <hyperlink ref="B64" location="Start61" display="Figura 33-34. Precio promedio mensual de la gasolina regular en Jalisco y México, enero 2017 - marzo 2023, a pesos constantes" xr:uid="{65747D3D-4D9E-404B-BF93-44EC519A459D}"/>
    <hyperlink ref="B65" location="Start62" display="Figura 35-36. Precio promedio mensual de la gasolina premium Jalisco y México, enero 2017 a marzo 2023, a pesos constantes" xr:uid="{D3E0C23A-E6EC-4FF8-8A30-E243A40B30AD}"/>
    <hyperlink ref="B66" location="Start63" display="Figura 37-38. Precio promedio mensual de diésel en Jalisco y México, enero 2017 - marzo 2023, a pesos constantes" xr:uid="{92ED0904-D9A1-4E9F-A1D8-9D0AA384FD99}"/>
    <hyperlink ref="B67" location="Start64" display="Figura 39. Precio promedio gasolina regular, premium, diésel, marzo 2023" xr:uid="{F68A2CC9-210D-4704-91D7-B55B9E605DE3}"/>
    <hyperlink ref="B68" location="Start65" display="Figura 40. Empleos formales totales en Jalisco, enero 2013 - marzo 2023" xr:uid="{AA60CDE2-DE61-4BAF-BA5A-A1605AA9CC11}"/>
    <hyperlink ref="B69" location="Start66" display="Figura 41. Empleos formales generados en marzo en Jalisco, 2000-2023" xr:uid="{034F354F-EB6A-4FB5-8E06-3260734ABB7E}"/>
    <hyperlink ref="B70" location="Start67" display="Figura 42. Empleos formales acumulados, diciembre 2018 a marzo 2023" xr:uid="{FF0C9BE8-48FC-4450-A59D-F2024E5BF797}"/>
    <hyperlink ref="B71" location="Start68" display="Figura 43. Empleos formales generados en marzo 2023 por entidad federativa" xr:uid="{ABDE7185-B76E-4479-909C-9922AECD6EA0}"/>
    <hyperlink ref="B72" location="Start69" display="Figura 44. Variación porcentual mensual de empleos generados por entidad federativa, marzo 2023" xr:uid="{BC5FAF0D-EE38-4C11-9A5F-1FD66C744829}"/>
    <hyperlink ref="B73" location="Start70" display="Figura 45. Variación absoluta anual de empleo formal, marzo 2023" xr:uid="{68DA3FA9-7278-408E-B6A1-58DF98EAD088}"/>
    <hyperlink ref="B74" location="Start71" display="Figura 46. Variación porcentual anual de empleo formal, marzo 2023" xr:uid="{5D2F3260-2FAF-481A-8D8A-DDFED4DD041A}"/>
    <hyperlink ref="B75" location="Start72" display="Figura 47. Empleos nuevos formales en Jalisco, primer trimestre 2000 - 2023" xr:uid="{D770075A-72BD-480D-B5DD-6F703D58E48C}"/>
    <hyperlink ref="B76" location="Start73" display="Figura 48. Empleos generados por entidad federativa, primer trimestre 2023" xr:uid="{15950E99-25E1-4A09-974A-A1F3E703A8FD}"/>
    <hyperlink ref="B77" location="Start74" display="Figura 49. Variación porcentual por entidad federativa, acumulado 2023" xr:uid="{F42D1624-0180-4A5E-9AEC-2E49A7352357}"/>
    <hyperlink ref="B78" location="Start75" display="Figura 50. Empleos formales temporales y permanentes por entidad federativa, marzo 2023" xr:uid="{9DF00030-24BA-42FD-8DF2-869F8C4A664E}"/>
    <hyperlink ref="B79" location="Start76" display="Figura 51-54. Los 20 municipios de Jalisco con mayor generación de empleo formal en marzo de 2023" xr:uid="{641E1C8B-64BD-4919-9578-753D2D6C5BC5}"/>
    <hyperlink ref="B80" location="Start77" display="Figura 55. Empleo formal total en el IMSS del sector turístico de Jalisco, enero 2015 – marzo 2023" xr:uid="{DA7715DC-0B73-4339-B43D-835B09C9D09C}"/>
    <hyperlink ref="B81" location="Start78" display="Figura 56-57. Variación absoluta y porcentual mensual del empleo en el sector turístico de Jalisco, enero 2016 – marzo 2023" xr:uid="{FC3274FB-3AFF-4101-A70E-845E503E06EF}"/>
    <hyperlink ref="B82" location="Start79" display="Figura 58. Trabajadores asegurados en Jalisco por sector, 2015-marzo 2023" xr:uid="{246F597A-CC22-444B-9637-CE8ED002EB35}"/>
    <hyperlink ref="B83" location="Start80" display="Figura 59. Porcentaje de participación de trabajadores asegurados por división de actividad económica en Jalisco, marzo 2023" xr:uid="{C0759750-899D-43D8-A2EF-2C542271FFC7}"/>
    <hyperlink ref="B84" location="Start81" display="Figura 60. Serie histórica de trabajadores asegurados del sector agricultura, ganadería, silvicultura, pesca y caza de Jalisco, 2013-marzo 2023" xr:uid="{0A5BC975-C301-4414-AD68-2258717DB8F5}"/>
    <hyperlink ref="B85" location="Start82" display="Figura 61. Distribución porcentual de los trabajadores asegurados del sector agropecuario de Jalisco por subsector, marzo 2023" xr:uid="{68C01071-EB7C-47C8-8475-A58238D18988}"/>
    <hyperlink ref="B86" location="Start83" display="Figura 62. Serie histórica del empleo formal en el sector industria de la transformación de Jalisco, cierre 2013-marzo 2023" xr:uid="{192845DA-E253-4C9C-A88B-AB1EBFB4D3CD}"/>
    <hyperlink ref="B87" location="Start84" display="Figura 63. Distribución porcentual de los trabajadores asegurados del sector industria de la transformación de Jalisco por subsector, marzo 2023" xr:uid="{147D7202-CE77-4F78-9EBB-2B6053BF829A}"/>
    <hyperlink ref="B88" location="Start85" display="Figura 64. Serie histórica de los trabajadores asegurados en el IMSS del sector comercio de Jalisco, cierre 2013-marzo 2023" xr:uid="{E3F60A51-CE53-4F14-AFEA-5F061A891EA9}"/>
    <hyperlink ref="B89" location="Start86" display="Figura 65. Distribución porcentual de los trabajadores asegurados del sector comercio de Jalisco por subsector, marzo 2023" xr:uid="{928E9327-1D2B-43EF-950E-C9E59B500F53}"/>
    <hyperlink ref="B90" location="Start87" display="Figura 66. Serie histórica de los trabajadores asegurados al IMSS del sector servicios de Jalisco, cierre 2013-marzo 2023" xr:uid="{600B2535-4511-4274-AD3B-52652C97ACD2}"/>
    <hyperlink ref="B91" location="Start88" display="Figura 67. Porcentaje de participación de los trabajadores asegurados del sector servicios, marzo 2023" xr:uid="{53652556-628E-4F3C-9083-0F304E458BF2}"/>
    <hyperlink ref="B92" location="Start89" display="Figura 68. Distribución porcentual de trabajadores asegurados en el IMSS por sector de actividad económica, marzo 2023 (hombres)" xr:uid="{3D2720E4-D727-4CCC-9112-37095678907C}"/>
    <hyperlink ref="B93" location="Start90" display="Figura 69. Distribución porcentual de trabajadores asegurados en el IMSS por sector de actividad económica, marzo 2023 (mujeres)" xr:uid="{4B6DC8D5-2AFC-42E5-A610-748F5F8B394B}"/>
    <hyperlink ref="B94" location="Start91" display="Figura 70. Distribución porcentual de trabajadores asegurados en el IMSS grupo de edad, marzo 2023" xr:uid="{93C13E12-056F-40A5-8879-B7156FA79E4E}"/>
    <hyperlink ref="B95" location="Start92" display="Figura 71-72. Salario diario base de cotización, Jalisco y nacional, marzo 200-2023, pesos constantes" xr:uid="{44F27CBD-CB1C-4DB1-83D8-EACF3D536180}"/>
    <hyperlink ref="B96" location="Start93" display="Figura 73-74. Salario diario base de cotización por entidad federativa, marzo 2023, pesos diarios" xr:uid="{D6F37FB9-7EDB-41D2-99E1-66F50D84EC6D}"/>
    <hyperlink ref="B97" location="Start94" display="Figura 75-76. Salario diario base de cotización, Jalisco y nacional por sexo, marzo 2000-2023, a pesos constantes" xr:uid="{6BDFFC04-519B-4135-836B-C4CE5FE91291}"/>
    <hyperlink ref="B98" location="Start95" display="Figura 77. Patrones registrados en el IMSS en Jalisco, enero 2013-marzo 2023" xr:uid="{77A271C6-4DB0-48D5-A9E1-9EF32A5CF036}"/>
    <hyperlink ref="B99" location="Start96" display="Figura 78. Patrones registrados en el IMSS en Jalisco, 2013-marzo 2023" xr:uid="{094CB22A-9D1C-415B-B84D-0E26632482F1}"/>
    <hyperlink ref="B100" location="Start97" display="Figura 79. Patrones de Jalisco registrados en el IMSS, por división económica, marzo 2023" xr:uid="{C84FE73B-1FE9-4456-A4FA-C2BECB8397C7}"/>
    <hyperlink ref="B101" location="Start98" display="Figura 80. Patrones nuevos registrados ante el IMSS, por delegación estatal, marzo de 2023" xr:uid="{B6A9076A-FA73-43DB-85D2-4C1A957174FE}"/>
    <hyperlink ref="B102" location="Start99" display="Figura 81. Variación mensual de patrones nuevos registrados ante el IMSS, por delegación estatal, marzo de 2023" xr:uid="{A33A11F9-4DB2-4782-AAC6-D46A599FEF48}"/>
    <hyperlink ref="B103" location="Start100" display="Figura 82. Variación anual absoluta de patrones nuevos registrados ante el IMSS, por delegación estatal, marzo 2023" xr:uid="{3442DB6E-6A17-401B-9F2E-FD3ABD1BD543}"/>
    <hyperlink ref="B104" location="Start101" display="Figura 83. Variación porcentual anual de patrones nuevos registrados ante el IMSS, por delegación estatal, marzo 2023" xr:uid="{2912A6F7-5500-4B36-9AA8-8F5619628D3E}"/>
    <hyperlink ref="B105" location="Start102" display="Figura 84. Patrones nuevos registrados ante el IMSS, por delegación estatal, primer trimestre 2023" xr:uid="{2DFFEAAE-8AB7-45BF-AD71-695CE4285991}"/>
    <hyperlink ref="B106" location="Start103" display="Figura 85. Variación porcentual acumulada de patrones nuevos registrados ante el IMSS, por delegación estatal, primer trimestre 2023" xr:uid="{CA3D17CE-6B7C-488C-B512-7B0D207B2E43}"/>
    <hyperlink ref="B107" location="Start104" display="Figura 86. Indicador Mensual de la Actividad Industrial de Jalisco. Variación porcentual anual y variación promedio anual con cifras originales, enero 2013-diciembre 2022" xr:uid="{43E2C59A-C5DB-4F06-B369-73D80710C889}"/>
    <hyperlink ref="B108" location="Start105" display="Figura 87. Variación porcentual anual del IMAIEF por entidad federativa con cifras originales, diciembre 2022" xr:uid="{66BCBDDF-9E99-4DDF-9DE2-9C8C5A391AAF}"/>
    <hyperlink ref="B109" location="Start106" display="Figura 88. Indicador Mensual de la Actividad Industrial de Jalisco. Serie desestacionalizadas y de tendencia-ciclo, diciembre 2022" xr:uid="{61DC4F7A-97F4-47F5-B9CA-2F1DE25E33F0}"/>
    <hyperlink ref="B110" location="Start107" display="Figura 89. Variación porcentual anual del IMAIEF por entidad federativa con cifras desestacionalizadas, diciembre 2022" xr:uid="{3877B62D-74BD-4788-AD85-C2D922D9C6C0}"/>
    <hyperlink ref="B111" location="Start108" display="Figura 90. Variación porcentual mensual del IMAIEF por entidad federativa con cifras desestacionalizadas, diciembre 2022" xr:uid="{0318D2A8-E232-4080-A340-7D9E2ED3C93F}"/>
    <hyperlink ref="B112" location="Start109" display="Figura 91. Variación porcentual anual del IMAIEF de actividades secundarias, industria de la construcción, industrias manufactureras, minería y servicios públicos de Jalisco, diciembre 2022" xr:uid="{501B72DE-8980-4483-95BC-44ECE1FED6CA}"/>
    <hyperlink ref="B113" location="Start110" display="Figura 92. Variación porcentual anual del IMAIEF de construcción de Jalisco y su promedio de últimos doce meses, enero 2013-diciembre 2022" xr:uid="{39231A3B-8A36-4E27-AA0F-B0C6DECD5597}"/>
    <hyperlink ref="B114" location="Start111" display="Figura 93. Variación porcentual anual del IMAIEF de construcción por entidad federativa, diciembre 2022" xr:uid="{729B80DD-1148-4404-B62E-FEEF93AAAAF2}"/>
    <hyperlink ref="B115" location="Start112" display="Figura 94. Variación porcentual anual del IMAIEF de industrias manufactureras de Jalisco y su promedio de últimos doce meses, enero 2013-diciembre 2022" xr:uid="{3E885423-9BC4-4B16-8977-285B0B5B6D48}"/>
    <hyperlink ref="B116" location="Start113" display="Figura 95. Variación porcentual anual del IMAIEF de industrias manufactureras por entidad federativa, diciembre 2022" xr:uid="{05078596-FD82-402D-A832-3CDEC554F817}"/>
    <hyperlink ref="B117" location="Start114" display="Figura 96. Valor de la producción de la industria de la construcción en Jalisco, cifras mensuales en millones de pesos constantes, febrero 2006-febrero 2023" xr:uid="{DC545795-8E15-4BB2-9D23-32BB03A7FC21}"/>
    <hyperlink ref="B118" location="Start115" display="Figura 97. Valor de la producción de la industria de la construcción en Jalisco, cifras mensuales en millones de pesos constantes, enero 2013-febrero 2023" xr:uid="{14AAAECF-B63D-40FC-8790-48A448A50252}"/>
    <hyperlink ref="B119" location="Start116" display="Figura 98. Variación porcentual anual de la producción acumulada de los últimos doce meses de la industria de la construcción en Jalisco, enero 2013-febrero 2023" xr:uid="{7A438DFC-7841-4175-8F81-7F198918EC10}"/>
    <hyperlink ref="B120" location="Start117" display="Figura 99. Distribución porcentual de la producción de la industria de la construcción por entidad federativa, febrero 2023" xr:uid="{75180A22-0CE6-41CD-AAC0-A318287BA1BB}"/>
    <hyperlink ref="B121" location="Start118" display="Figura 100. Variación porcentual anual de la producción de la industria de la construcción por entidad federativa, febrero 2023" xr:uid="{DF35DAD1-9413-4E9B-98C3-643A78713563}"/>
    <hyperlink ref="B122" location="Start119" display="Figura 101. Variación porcentual mensual de la producción de la industria de la construcción por entidad federativa, febrero 2023" xr:uid="{A2D26A23-08AB-4B5C-9E55-CF8C6C78C307}"/>
    <hyperlink ref="B123" location="Start120" display="Figura 102. Variación porcentual anual del personal ocupado de la industria manufacturera por entidad federativa, febrero 2023" xr:uid="{E40EA34B-F46F-466C-B571-89F4E79E0F69}"/>
    <hyperlink ref="B124" location="Start121" display="Figura 103. Variación porcentual anual de las horas trabajadas por el personal ocupado total en la industria manufacturera por entidad federativa, febrero 2023" xr:uid="{57693914-1AA1-4FB5-8092-6565475FE7B3}"/>
    <hyperlink ref="B125" location="Start122" display="Figura 104. Ingresos provenientes del mercado extranjero que obtuvieron los establecimientos manufactureros del programa IMMEX en Jalisco. Cifras mensuales en millones de pesos, enero 2013-febrero 2023" xr:uid="{55DCB2D9-DFC0-44BD-AEF6-57B73CE02235}"/>
    <hyperlink ref="B126" location="Start123" display="Figura 105. Ingresos provenientes del mercado extranjero que obtuvieron los establecimientos no manufactureros en el programa IMMEX en Jalisco. Cifras mensuales en millones de pesos, enero 2013-febrero 2023" xr:uid="{F0DE706D-C6C5-41E6-BF70-254B0ABA1CB7}"/>
    <hyperlink ref="B127" location="Start124" display="Figura 106. Ingresos provenientes del mercado extranjero que obtuvieron los establecimientos manufactureros y no manufactureros en el programa IMMEX en Jalisco. Cifras acumuladas anuales en millones de pesos y su variación anual, enero 2013-febrero 2023" xr:uid="{18EC3D49-C2C7-4085-8807-8AC5135DC387}"/>
    <hyperlink ref="B128" location="Start125" display="Figura 107. Número de establecimientos manufactureros y no manufactureros en el programa IMMEX en Jalisco, enero 2013-febrero 2023" xr:uid="{DDD899C9-1DEB-4B6A-90E7-99F00DF50F6F}"/>
    <hyperlink ref="B129" location="Start126" display="Figura 108. Distribución porcentual de los establecimientos manufactureros y no manufactureros con programa IMMEX por entidad federativa, febrero 2023" xr:uid="{6F0C837F-4A30-44B1-B2CE-89D7E4978CF3}"/>
    <hyperlink ref="B130" location="Start127" display="Figura 109. Personal ocupado en establecimientos manufactureros y no manufactureros en el programa IMMEX en Jalisco, enero 2013-febrero 2023" xr:uid="{79A7418E-B42B-480A-8845-8BB566950696}"/>
    <hyperlink ref="B131" location="Start128" display="Figura 110. Variación porcentual anual de personal ocupado en establecimientos manufactureros y no manufactureros en el programa IMMEX en Jalisco, enero 2013-febrero 2023" xr:uid="{3F5F43EF-6EAD-407B-9172-12FC5AA5FE53}"/>
    <hyperlink ref="B132" location="Start129" display="Figura 111. Distribución porcentual del personal ocupado de los establecimientos manufactureros y no manufactureros con programa IMMEX por entidad federativa, febrero 2023" xr:uid="{CD49B6F8-4159-4548-BADB-DD500ED17151}"/>
    <hyperlink ref="B133" location="Start130" display="Figura 112. Índice de los ingresos totales y variación mensual del comercio al por mayor, enero 2017 – febrero 2023" xr:uid="{FE080DEC-1C19-4E03-BBCE-FCB335547467}"/>
    <hyperlink ref="B134" location="Start131" display="Figura 113. Variación porcentual anual de los ingresos por suministro de bienes y servicios de empresas de comercio al por mayor por entidad federativa, febrero de 2023" xr:uid="{F1E61DBA-90C3-44B2-A497-950B4B16E781}"/>
    <hyperlink ref="B135" location="Start132" display="Figura 114. Variación porcentual anual del personal ocupado de las empresas de comercio al por mayor, febrero de 2023" xr:uid="{61EBFA0B-4B6F-44CF-9795-7F787D1DC010}"/>
    <hyperlink ref="B136" location="Start133" display="Figura 115. Índice de los ingresos totales y variación mensual del comercio al por menor, enero 2017 – febrero 2023" xr:uid="{ADE1C137-38E5-4A85-98AE-E9FBBF070BB5}"/>
    <hyperlink ref="B137" location="Start134" display="Figura 116. Variación porcentual anual de los ingresos por suministro de bienes y servicios de empresas de comercio al por menor por entidad federativa, febrero de 2023" xr:uid="{CD0E511C-A76A-49B6-860C-8EDED3A455D6}"/>
    <hyperlink ref="B138" location="Start135" display="Figura 117. Índice de los ingresos totales y variación anual en términos reales, sector 51, enero 2019 – febrero 2023" xr:uid="{B186A9C7-6211-4399-9C0E-476255CED0F6}"/>
    <hyperlink ref="B139" location="Start136" display="Figura 118. Variación porcentual anual en términos reales de los ingresos por suministro de bienes y servicios, sector 51 por entidad federativa, febrero de 2023" xr:uid="{8305DA9C-6E73-4988-8F3E-FA0BAED0BAD0}"/>
    <hyperlink ref="B140" location="Start137" display="Figura 119. Índice de personal ocupado y variación anual, sector 51, enero 2019 – febrero 2023" xr:uid="{AD855F2B-606A-4610-AA6F-26C492B0FED1}"/>
    <hyperlink ref="B141" location="Start138" display="Figura 120. Variación porcentual anual del personal ocupado, sector 51 por entidad federativa, febrero de 2023" xr:uid="{94E817D6-3DA9-46CA-A541-ED7C08939E8E}"/>
    <hyperlink ref="B142" location="Start139" display="Figura 121. Índice de los ingresos totales y variación anual en términos reales, sector 56, enero 2019 – febrero 2023" xr:uid="{149565E2-6B75-4766-BA77-238034BCAA9B}"/>
    <hyperlink ref="B143" location="Start140" display="Figura 122. Variación porcentual anual en términos reales de los ingresos por suministro de bienes y servicios, sector 56 por entidad federativa, febrero de 2023" xr:uid="{0C669D01-8060-40C0-9EDA-B0EFBD00675A}"/>
    <hyperlink ref="B144" location="Start141" display="Figura 123. Índice de personal ocupado y variación anual, sector 56, enero 2019 – febrero 2023" xr:uid="{F114A78D-95AB-4E95-ABCB-78ADAC4D4C72}"/>
    <hyperlink ref="B145" location="Start142" display="Figura 124. Variación porcentual anual del personal ocupado, sector 56 por entidad federativa, febrero de 2023" xr:uid="{7890B7D4-79FD-48C9-88AC-5FF5F6AB3C6A}"/>
    <hyperlink ref="B146" location="Start143" display="Figura 125. Índice de los ingresos totales y variación anual en términos reales, sector 72, enero 2019 – febrero 2023" xr:uid="{32346AB1-AD13-4F32-A914-366AF2188079}"/>
    <hyperlink ref="B147" location="Start144" display="Figura 126. Variación porcentual anual en términos reales de los ingresos por suministro de bienes y servicios, sector 72 por entidad federativa, febrero de 2023" xr:uid="{D4678F32-51AF-4485-BE0C-E4287406B651}"/>
    <hyperlink ref="B148" location="Start145" display="Figura 127. Índice de personal ocupado y variación anual, sector 72, enero 2019 – febrero 2023" xr:uid="{2B7D92CD-0B6B-4D5B-9ACE-582E42042FFB}"/>
    <hyperlink ref="B149" location="Start146" display="Figura 128. Variación porcentual anual del personal ocupado, sector 72 por entidad federativa, febrero de 2023" xr:uid="{789004E0-828D-4B70-8973-31B08D80F561}"/>
    <hyperlink ref="B150" location="Start147" display="Figura 129. Unidades vendidas eléctricas e hibridas (conectables y no conectables) en Jalisco, mensual, enero 2017- enero 2023" xr:uid="{2B554F8F-6060-4D23-AFCB-658FCF7915F4}"/>
    <hyperlink ref="B151" location="Start148" display="Figura 130. Distribución porcentual de unidades vendidas de vehículos híbridos (conectables y no conectables) en Jalisco en enero 2023" xr:uid="{6E7CDF9B-6C71-4844-8FAD-6256F3520537}"/>
    <hyperlink ref="B152" location="Start149" display="Figura 131. Vehículos híbridos y eléctricos vendidos por entidad federativa, enero 2023" xr:uid="{BA4E85FC-85A6-48D6-A952-726D2960F85F}"/>
    <hyperlink ref="B153" location="Start150" display="Figura 132. Vehículos híbridos y eléctricos vendidos por cada millón de habitantes por entidad federativa, enero 2023" xr:uid="{3CB1727B-4A42-4A09-A90D-BD1A6E1DFB3E}"/>
    <hyperlink ref="B154" location="Start151" display="Figura 133-135. Número de cabezas sacrificadas en Jalisco en enero 2008 – febrero 2023" xr:uid="{28DDA6D5-9184-4824-99A3-2804E505EE42}"/>
    <hyperlink ref="B155" location="Start152" display="Figura 136. Distribución del valor de la producción, producción de carne y número de cabezas sacrificadas por especie, febrero de 2023" xr:uid="{4F33370F-343E-4E07-85CF-781290C2DA42}"/>
    <hyperlink ref="B156" location="Start153" display="Figura 137-148. Trabajadores asegurados al IMSS por municipio de Jalisco, marzo 2023" xr:uid="{99FFBCDF-1C4F-4F3F-A5DB-E3A53BF7573C}"/>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1EC5-76BF-40AA-B2DA-1589CD353A86}">
  <sheetPr codeName="Hoja163"/>
  <dimension ref="A1:T216"/>
  <sheetViews>
    <sheetView zoomScaleNormal="100" workbookViewId="0">
      <selection activeCell="A3" sqref="A3"/>
    </sheetView>
  </sheetViews>
  <sheetFormatPr baseColWidth="10" defaultColWidth="11.42578125" defaultRowHeight="12.75" x14ac:dyDescent="0.2"/>
  <cols>
    <col min="1" max="1" width="27.140625" style="302" customWidth="1"/>
    <col min="2" max="2" width="16" style="96" customWidth="1"/>
    <col min="3" max="3" width="13.42578125" style="302" customWidth="1"/>
    <col min="4" max="4" width="11.85546875" style="302" customWidth="1"/>
    <col min="5" max="5" width="12.85546875" style="302" customWidth="1"/>
    <col min="6" max="16384" width="11.42578125" style="302"/>
  </cols>
  <sheetData>
    <row r="1" spans="1:20" x14ac:dyDescent="0.2">
      <c r="A1" s="120" t="s">
        <v>1643</v>
      </c>
      <c r="G1" s="39"/>
      <c r="H1" s="202" t="s">
        <v>38</v>
      </c>
      <c r="I1" s="202"/>
      <c r="J1" s="39"/>
      <c r="K1" s="39"/>
      <c r="L1" s="39"/>
      <c r="M1" s="39"/>
      <c r="N1" s="39"/>
      <c r="O1" s="39"/>
      <c r="P1" s="39"/>
      <c r="Q1" s="39"/>
      <c r="R1" s="39"/>
      <c r="S1" s="39"/>
      <c r="T1" s="39"/>
    </row>
    <row r="2" spans="1:20" x14ac:dyDescent="0.2">
      <c r="A2" s="302" t="s">
        <v>1817</v>
      </c>
    </row>
    <row r="4" spans="1:20" ht="50.25" customHeight="1" x14ac:dyDescent="0.2"/>
    <row r="9" spans="1:20" ht="39" thickBot="1" x14ac:dyDescent="0.25">
      <c r="A9" s="127" t="s">
        <v>277</v>
      </c>
      <c r="B9" s="105" t="s">
        <v>1201</v>
      </c>
      <c r="C9" s="105" t="s">
        <v>1271</v>
      </c>
      <c r="D9" s="127" t="s">
        <v>34</v>
      </c>
      <c r="E9" s="127" t="s">
        <v>1162</v>
      </c>
    </row>
    <row r="10" spans="1:20" ht="26.25" thickBot="1" x14ac:dyDescent="0.25">
      <c r="A10" s="128" t="s">
        <v>279</v>
      </c>
      <c r="B10" s="307">
        <v>118708</v>
      </c>
      <c r="C10" s="307">
        <v>126571</v>
      </c>
      <c r="D10" s="129">
        <f>C10-B10</f>
        <v>7863</v>
      </c>
      <c r="E10" s="130">
        <f>C10/B10-1</f>
        <v>6.6238164234929453E-2</v>
      </c>
    </row>
    <row r="11" spans="1:20" ht="13.5" thickBot="1" x14ac:dyDescent="0.25">
      <c r="A11" s="131" t="s">
        <v>280</v>
      </c>
      <c r="B11" s="309">
        <v>399607</v>
      </c>
      <c r="C11" s="309">
        <v>402175</v>
      </c>
      <c r="D11" s="129">
        <f t="shared" ref="D11:D18" si="0">C11-B11</f>
        <v>2568</v>
      </c>
      <c r="E11" s="130">
        <f t="shared" ref="E11:E18" si="1">C11/B11-1</f>
        <v>6.4263138533608988E-3</v>
      </c>
    </row>
    <row r="12" spans="1:20" ht="13.5" thickBot="1" x14ac:dyDescent="0.25">
      <c r="A12" s="131" t="s">
        <v>281</v>
      </c>
      <c r="B12" s="311">
        <v>145346</v>
      </c>
      <c r="C12" s="311">
        <v>150009</v>
      </c>
      <c r="D12" s="129">
        <f t="shared" si="0"/>
        <v>4663</v>
      </c>
      <c r="E12" s="130">
        <f t="shared" si="1"/>
        <v>3.2082066241932994E-2</v>
      </c>
    </row>
    <row r="13" spans="1:20" ht="26.25" thickBot="1" x14ac:dyDescent="0.25">
      <c r="A13" s="132" t="s">
        <v>282</v>
      </c>
      <c r="B13" s="309">
        <v>9814</v>
      </c>
      <c r="C13" s="309">
        <v>10018</v>
      </c>
      <c r="D13" s="129">
        <f t="shared" si="0"/>
        <v>204</v>
      </c>
      <c r="E13" s="130">
        <f t="shared" si="1"/>
        <v>2.0786631342979422E-2</v>
      </c>
    </row>
    <row r="14" spans="1:20" ht="13.5" thickBot="1" x14ac:dyDescent="0.25">
      <c r="A14" s="131" t="s">
        <v>283</v>
      </c>
      <c r="B14" s="309">
        <v>508146</v>
      </c>
      <c r="C14" s="309">
        <v>519869</v>
      </c>
      <c r="D14" s="129">
        <f t="shared" si="0"/>
        <v>11723</v>
      </c>
      <c r="E14" s="130">
        <f t="shared" si="1"/>
        <v>2.3070141258614729E-2</v>
      </c>
    </row>
    <row r="15" spans="1:20" ht="13.5" thickBot="1" x14ac:dyDescent="0.25">
      <c r="A15" s="131" t="s">
        <v>284</v>
      </c>
      <c r="B15" s="309">
        <v>2500</v>
      </c>
      <c r="C15" s="309">
        <v>2476</v>
      </c>
      <c r="D15" s="129">
        <f t="shared" si="0"/>
        <v>-24</v>
      </c>
      <c r="E15" s="130">
        <f t="shared" si="1"/>
        <v>-9.6000000000000529E-3</v>
      </c>
    </row>
    <row r="16" spans="1:20" ht="13.5" thickBot="1" x14ac:dyDescent="0.25">
      <c r="A16" s="131" t="s">
        <v>285</v>
      </c>
      <c r="B16" s="309">
        <v>644397</v>
      </c>
      <c r="C16" s="309">
        <v>656605</v>
      </c>
      <c r="D16" s="129">
        <f t="shared" si="0"/>
        <v>12208</v>
      </c>
      <c r="E16" s="130">
        <f t="shared" si="1"/>
        <v>1.8944843008269707E-2</v>
      </c>
    </row>
    <row r="17" spans="1:5" ht="13.5" thickBot="1" x14ac:dyDescent="0.25">
      <c r="A17" s="131" t="s">
        <v>286</v>
      </c>
      <c r="B17" s="309">
        <v>104444</v>
      </c>
      <c r="C17" s="309">
        <v>104992</v>
      </c>
      <c r="D17" s="129">
        <f t="shared" si="0"/>
        <v>548</v>
      </c>
      <c r="E17" s="130">
        <f t="shared" si="1"/>
        <v>5.2468308375779316E-3</v>
      </c>
    </row>
    <row r="18" spans="1:5" ht="13.5" thickBot="1" x14ac:dyDescent="0.25">
      <c r="A18" s="133" t="s">
        <v>53</v>
      </c>
      <c r="B18" s="134">
        <f>SUM(B10:B17)</f>
        <v>1932962</v>
      </c>
      <c r="C18" s="134">
        <f>SUM(C10:C17)</f>
        <v>1972715</v>
      </c>
      <c r="D18" s="135">
        <f t="shared" si="0"/>
        <v>39753</v>
      </c>
      <c r="E18" s="136">
        <f t="shared" si="1"/>
        <v>2.0565846612607963E-2</v>
      </c>
    </row>
    <row r="19" spans="1:5" x14ac:dyDescent="0.2">
      <c r="B19" s="29"/>
    </row>
    <row r="20" spans="1:5" x14ac:dyDescent="0.2">
      <c r="B20" s="29"/>
    </row>
    <row r="21" spans="1:5" x14ac:dyDescent="0.2">
      <c r="B21" s="29"/>
    </row>
    <row r="22" spans="1:5" x14ac:dyDescent="0.2">
      <c r="B22" s="29"/>
    </row>
    <row r="23" spans="1:5" x14ac:dyDescent="0.2">
      <c r="B23" s="29"/>
    </row>
    <row r="24" spans="1:5" x14ac:dyDescent="0.2">
      <c r="B24" s="29"/>
    </row>
    <row r="25" spans="1:5" x14ac:dyDescent="0.2">
      <c r="B25" s="29"/>
    </row>
    <row r="26" spans="1:5" x14ac:dyDescent="0.2">
      <c r="B26" s="29"/>
    </row>
    <row r="27" spans="1:5" x14ac:dyDescent="0.2">
      <c r="B27" s="29"/>
    </row>
    <row r="29" spans="1:5" x14ac:dyDescent="0.2">
      <c r="B29" s="29"/>
    </row>
    <row r="30" spans="1:5" x14ac:dyDescent="0.2">
      <c r="B30" s="29"/>
    </row>
    <row r="31" spans="1:5" x14ac:dyDescent="0.2">
      <c r="B31" s="29"/>
    </row>
    <row r="32" spans="1:5" x14ac:dyDescent="0.2">
      <c r="B32"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59A5167B-E0DB-4006-AB0B-F6AD16230A77}"/>
  </hyperlink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406AE-4AFC-44DA-B997-6A8A4B31E4DE}">
  <sheetPr codeName="Hoja80"/>
  <dimension ref="A1:I39"/>
  <sheetViews>
    <sheetView workbookViewId="0">
      <selection activeCell="A3" sqref="A3"/>
    </sheetView>
  </sheetViews>
  <sheetFormatPr baseColWidth="10" defaultRowHeight="12.75" x14ac:dyDescent="0.2"/>
  <cols>
    <col min="1" max="1" width="40.7109375" style="324" customWidth="1"/>
    <col min="2" max="5" width="10.7109375" style="324" customWidth="1"/>
    <col min="6" max="6" width="6.28515625" style="324" customWidth="1"/>
    <col min="7" max="7" width="5.5703125" style="324" customWidth="1"/>
    <col min="8" max="8" width="3.7109375" style="324" customWidth="1"/>
    <col min="9" max="11" width="9.140625" style="324" customWidth="1"/>
    <col min="12" max="16384" width="11.42578125" style="324"/>
  </cols>
  <sheetData>
    <row r="1" spans="1:9" x14ac:dyDescent="0.2">
      <c r="A1" s="120" t="s">
        <v>1752</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436</v>
      </c>
      <c r="B6" s="324" t="s">
        <v>1321</v>
      </c>
      <c r="C6" s="324" t="s">
        <v>1200</v>
      </c>
      <c r="D6" s="324" t="s">
        <v>1243</v>
      </c>
      <c r="E6" s="324" t="s">
        <v>1322</v>
      </c>
      <c r="F6" s="324" t="s">
        <v>1013</v>
      </c>
    </row>
    <row r="7" spans="1:9" x14ac:dyDescent="0.2">
      <c r="A7" s="324" t="s">
        <v>31</v>
      </c>
      <c r="B7" s="326">
        <v>44039</v>
      </c>
      <c r="C7" s="326">
        <v>43533</v>
      </c>
      <c r="D7" s="326">
        <v>43400</v>
      </c>
      <c r="E7" s="326">
        <v>43401</v>
      </c>
      <c r="F7" s="326">
        <v>-638</v>
      </c>
      <c r="G7" s="324">
        <f t="shared" ref="G7:G39" si="0">_xlfn.RANK.EQ(F7,$F$7:$F$38,0)</f>
        <v>32</v>
      </c>
    </row>
    <row r="8" spans="1:9" x14ac:dyDescent="0.2">
      <c r="A8" s="324" t="s">
        <v>29</v>
      </c>
      <c r="B8" s="326">
        <v>34725</v>
      </c>
      <c r="C8" s="326">
        <v>34174</v>
      </c>
      <c r="D8" s="326">
        <v>34105</v>
      </c>
      <c r="E8" s="326">
        <v>34223</v>
      </c>
      <c r="F8" s="326">
        <v>-502</v>
      </c>
      <c r="G8" s="324">
        <f t="shared" si="0"/>
        <v>31</v>
      </c>
    </row>
    <row r="9" spans="1:9" x14ac:dyDescent="0.2">
      <c r="A9" s="324" t="s">
        <v>27</v>
      </c>
      <c r="B9" s="326">
        <v>39290</v>
      </c>
      <c r="C9" s="326">
        <v>39024</v>
      </c>
      <c r="D9" s="326">
        <v>38848</v>
      </c>
      <c r="E9" s="326">
        <v>38834</v>
      </c>
      <c r="F9" s="326">
        <v>-456</v>
      </c>
      <c r="G9" s="324">
        <f t="shared" si="0"/>
        <v>30</v>
      </c>
    </row>
    <row r="10" spans="1:9" x14ac:dyDescent="0.2">
      <c r="A10" s="324" t="s">
        <v>12</v>
      </c>
      <c r="B10" s="326">
        <v>14679</v>
      </c>
      <c r="C10" s="326">
        <v>14532</v>
      </c>
      <c r="D10" s="326">
        <v>14538</v>
      </c>
      <c r="E10" s="326">
        <v>14557</v>
      </c>
      <c r="F10" s="326">
        <v>-122</v>
      </c>
      <c r="G10" s="324">
        <f t="shared" si="0"/>
        <v>29</v>
      </c>
    </row>
    <row r="11" spans="1:9" x14ac:dyDescent="0.2">
      <c r="A11" s="324" t="s">
        <v>10</v>
      </c>
      <c r="B11" s="326">
        <v>35841</v>
      </c>
      <c r="C11" s="326">
        <v>35695</v>
      </c>
      <c r="D11" s="326">
        <v>35736</v>
      </c>
      <c r="E11" s="326">
        <v>35746</v>
      </c>
      <c r="F11" s="326">
        <v>-95</v>
      </c>
      <c r="G11" s="324">
        <f t="shared" si="0"/>
        <v>28</v>
      </c>
    </row>
    <row r="12" spans="1:9" x14ac:dyDescent="0.2">
      <c r="A12" s="324" t="s">
        <v>33</v>
      </c>
      <c r="B12" s="326">
        <v>12054</v>
      </c>
      <c r="C12" s="326">
        <v>11966</v>
      </c>
      <c r="D12" s="326">
        <v>12017</v>
      </c>
      <c r="E12" s="326">
        <v>11992</v>
      </c>
      <c r="F12" s="326">
        <v>-62</v>
      </c>
      <c r="G12" s="324">
        <f t="shared" si="0"/>
        <v>27</v>
      </c>
    </row>
    <row r="13" spans="1:9" x14ac:dyDescent="0.2">
      <c r="A13" s="324" t="s">
        <v>15</v>
      </c>
      <c r="B13" s="326">
        <v>13642</v>
      </c>
      <c r="C13" s="326">
        <v>13719</v>
      </c>
      <c r="D13" s="326">
        <v>13616</v>
      </c>
      <c r="E13" s="326">
        <v>13596</v>
      </c>
      <c r="F13" s="326">
        <v>-46</v>
      </c>
      <c r="G13" s="324">
        <f t="shared" si="0"/>
        <v>26</v>
      </c>
    </row>
    <row r="14" spans="1:9" x14ac:dyDescent="0.2">
      <c r="A14" s="324" t="s">
        <v>17</v>
      </c>
      <c r="B14" s="326">
        <v>37108</v>
      </c>
      <c r="C14" s="326">
        <v>37170</v>
      </c>
      <c r="D14" s="326">
        <v>37100</v>
      </c>
      <c r="E14" s="326">
        <v>37067</v>
      </c>
      <c r="F14" s="326">
        <v>-41</v>
      </c>
      <c r="G14" s="324">
        <f t="shared" si="0"/>
        <v>25</v>
      </c>
    </row>
    <row r="15" spans="1:9" x14ac:dyDescent="0.2">
      <c r="A15" s="324" t="s">
        <v>18</v>
      </c>
      <c r="B15" s="326">
        <v>12585</v>
      </c>
      <c r="C15" s="326">
        <v>12596</v>
      </c>
      <c r="D15" s="326">
        <v>12563</v>
      </c>
      <c r="E15" s="326">
        <v>12552</v>
      </c>
      <c r="F15" s="326">
        <v>-33</v>
      </c>
      <c r="G15" s="324">
        <f t="shared" si="0"/>
        <v>24</v>
      </c>
    </row>
    <row r="16" spans="1:9" x14ac:dyDescent="0.2">
      <c r="A16" s="324" t="s">
        <v>3</v>
      </c>
      <c r="B16" s="326">
        <v>16740</v>
      </c>
      <c r="C16" s="326">
        <v>16707</v>
      </c>
      <c r="D16" s="326">
        <v>16687</v>
      </c>
      <c r="E16" s="326">
        <v>16763</v>
      </c>
      <c r="F16" s="326">
        <v>23</v>
      </c>
      <c r="G16" s="324">
        <f t="shared" si="0"/>
        <v>23</v>
      </c>
    </row>
    <row r="17" spans="1:7" x14ac:dyDescent="0.2">
      <c r="A17" s="324" t="s">
        <v>30</v>
      </c>
      <c r="B17" s="326">
        <v>5461</v>
      </c>
      <c r="C17" s="326">
        <v>5549</v>
      </c>
      <c r="D17" s="326">
        <v>5530</v>
      </c>
      <c r="E17" s="326">
        <v>5522</v>
      </c>
      <c r="F17" s="326">
        <v>61</v>
      </c>
      <c r="G17" s="324">
        <f t="shared" si="0"/>
        <v>22</v>
      </c>
    </row>
    <row r="18" spans="1:7" x14ac:dyDescent="0.2">
      <c r="A18" s="324" t="s">
        <v>6</v>
      </c>
      <c r="B18" s="326">
        <v>6282</v>
      </c>
      <c r="C18" s="326">
        <v>6418</v>
      </c>
      <c r="D18" s="326">
        <v>6385</v>
      </c>
      <c r="E18" s="326">
        <v>6415</v>
      </c>
      <c r="F18" s="326">
        <v>133</v>
      </c>
      <c r="G18" s="324">
        <f t="shared" si="0"/>
        <v>21</v>
      </c>
    </row>
    <row r="19" spans="1:7" x14ac:dyDescent="0.2">
      <c r="A19" s="324" t="s">
        <v>8</v>
      </c>
      <c r="B19" s="326">
        <v>42340</v>
      </c>
      <c r="C19" s="326">
        <v>42300</v>
      </c>
      <c r="D19" s="326">
        <v>42372</v>
      </c>
      <c r="E19" s="326">
        <v>42481</v>
      </c>
      <c r="F19" s="326">
        <v>141</v>
      </c>
      <c r="G19" s="324">
        <f t="shared" si="0"/>
        <v>20</v>
      </c>
    </row>
    <row r="20" spans="1:7" x14ac:dyDescent="0.2">
      <c r="A20" s="324" t="s">
        <v>7</v>
      </c>
      <c r="B20" s="326">
        <v>14736</v>
      </c>
      <c r="C20" s="326">
        <v>14786</v>
      </c>
      <c r="D20" s="326">
        <v>14828</v>
      </c>
      <c r="E20" s="326">
        <v>14883</v>
      </c>
      <c r="F20" s="326">
        <v>147</v>
      </c>
      <c r="G20" s="324">
        <f t="shared" si="0"/>
        <v>18</v>
      </c>
    </row>
    <row r="21" spans="1:7" x14ac:dyDescent="0.2">
      <c r="A21" s="324" t="s">
        <v>21</v>
      </c>
      <c r="B21" s="326">
        <v>14300</v>
      </c>
      <c r="C21" s="326">
        <v>14448</v>
      </c>
      <c r="D21" s="326">
        <v>14377</v>
      </c>
      <c r="E21" s="326">
        <v>14447</v>
      </c>
      <c r="F21" s="326">
        <v>147</v>
      </c>
      <c r="G21" s="324">
        <f t="shared" si="0"/>
        <v>18</v>
      </c>
    </row>
    <row r="22" spans="1:7" x14ac:dyDescent="0.2">
      <c r="A22" s="324" t="s">
        <v>25</v>
      </c>
      <c r="B22" s="326">
        <v>23712</v>
      </c>
      <c r="C22" s="326">
        <v>23802</v>
      </c>
      <c r="D22" s="326">
        <v>23839</v>
      </c>
      <c r="E22" s="326">
        <v>23886</v>
      </c>
      <c r="F22" s="326">
        <v>174</v>
      </c>
      <c r="G22" s="324">
        <f t="shared" si="0"/>
        <v>17</v>
      </c>
    </row>
    <row r="23" spans="1:7" x14ac:dyDescent="0.2">
      <c r="A23" s="324" t="s">
        <v>11</v>
      </c>
      <c r="B23" s="326">
        <v>11440</v>
      </c>
      <c r="C23" s="326">
        <v>11673</v>
      </c>
      <c r="D23" s="326">
        <v>11658</v>
      </c>
      <c r="E23" s="326">
        <v>11694</v>
      </c>
      <c r="F23" s="326">
        <v>254</v>
      </c>
      <c r="G23" s="324">
        <f t="shared" si="0"/>
        <v>16</v>
      </c>
    </row>
    <row r="24" spans="1:7" x14ac:dyDescent="0.2">
      <c r="A24" s="324" t="s">
        <v>4</v>
      </c>
      <c r="B24" s="326">
        <v>44201</v>
      </c>
      <c r="C24" s="326">
        <v>44653</v>
      </c>
      <c r="D24" s="326">
        <v>44283</v>
      </c>
      <c r="E24" s="326">
        <v>44501</v>
      </c>
      <c r="F24" s="326">
        <v>300</v>
      </c>
      <c r="G24" s="324">
        <f t="shared" si="0"/>
        <v>15</v>
      </c>
    </row>
    <row r="25" spans="1:7" x14ac:dyDescent="0.2">
      <c r="A25" s="324" t="s">
        <v>19</v>
      </c>
      <c r="B25" s="326">
        <v>13616</v>
      </c>
      <c r="C25" s="326">
        <v>13869</v>
      </c>
      <c r="D25" s="326">
        <v>13881</v>
      </c>
      <c r="E25" s="326">
        <v>13918</v>
      </c>
      <c r="F25" s="326">
        <v>302</v>
      </c>
      <c r="G25" s="324">
        <f t="shared" si="0"/>
        <v>14</v>
      </c>
    </row>
    <row r="26" spans="1:7" x14ac:dyDescent="0.2">
      <c r="A26" s="324" t="s">
        <v>28</v>
      </c>
      <c r="B26" s="326">
        <v>11534</v>
      </c>
      <c r="C26" s="326">
        <v>11763</v>
      </c>
      <c r="D26" s="326">
        <v>11778</v>
      </c>
      <c r="E26" s="326">
        <v>11856</v>
      </c>
      <c r="F26" s="326">
        <v>322</v>
      </c>
      <c r="G26" s="324">
        <f t="shared" si="0"/>
        <v>13</v>
      </c>
    </row>
    <row r="27" spans="1:7" x14ac:dyDescent="0.2">
      <c r="A27" s="324" t="s">
        <v>16</v>
      </c>
      <c r="B27" s="326">
        <v>16042</v>
      </c>
      <c r="C27" s="326">
        <v>16245</v>
      </c>
      <c r="D27" s="326">
        <v>16263</v>
      </c>
      <c r="E27" s="326">
        <v>16365</v>
      </c>
      <c r="F27" s="326">
        <v>323</v>
      </c>
      <c r="G27" s="324">
        <f t="shared" si="0"/>
        <v>12</v>
      </c>
    </row>
    <row r="28" spans="1:7" x14ac:dyDescent="0.2">
      <c r="A28" s="324" t="s">
        <v>14</v>
      </c>
      <c r="B28" s="326">
        <v>49366</v>
      </c>
      <c r="C28" s="326">
        <v>49507</v>
      </c>
      <c r="D28" s="326">
        <v>49590</v>
      </c>
      <c r="E28" s="326">
        <v>49779</v>
      </c>
      <c r="F28" s="326">
        <v>413</v>
      </c>
      <c r="G28" s="324">
        <f t="shared" si="0"/>
        <v>11</v>
      </c>
    </row>
    <row r="29" spans="1:7" x14ac:dyDescent="0.2">
      <c r="A29" s="324" t="s">
        <v>22</v>
      </c>
      <c r="B29" s="326">
        <v>34645</v>
      </c>
      <c r="C29" s="326">
        <v>35020</v>
      </c>
      <c r="D29" s="326">
        <v>35135</v>
      </c>
      <c r="E29" s="326">
        <v>35207</v>
      </c>
      <c r="F29" s="326">
        <v>562</v>
      </c>
      <c r="G29" s="324">
        <f t="shared" si="0"/>
        <v>10</v>
      </c>
    </row>
    <row r="30" spans="1:7" x14ac:dyDescent="0.2">
      <c r="A30" s="324" t="s">
        <v>26</v>
      </c>
      <c r="B30" s="326">
        <v>43021</v>
      </c>
      <c r="C30" s="326">
        <v>43507</v>
      </c>
      <c r="D30" s="326">
        <v>43552</v>
      </c>
      <c r="E30" s="326">
        <v>43592</v>
      </c>
      <c r="F30" s="326">
        <v>571</v>
      </c>
      <c r="G30" s="324">
        <f t="shared" si="0"/>
        <v>9</v>
      </c>
    </row>
    <row r="31" spans="1:7" x14ac:dyDescent="0.2">
      <c r="A31" s="324" t="s">
        <v>5</v>
      </c>
      <c r="B31" s="326">
        <v>14186</v>
      </c>
      <c r="C31" s="326">
        <v>14759</v>
      </c>
      <c r="D31" s="326">
        <v>14823</v>
      </c>
      <c r="E31" s="326">
        <v>14908</v>
      </c>
      <c r="F31" s="326">
        <v>722</v>
      </c>
      <c r="G31" s="324">
        <f t="shared" si="0"/>
        <v>8</v>
      </c>
    </row>
    <row r="32" spans="1:7" x14ac:dyDescent="0.2">
      <c r="A32" s="324" t="s">
        <v>13</v>
      </c>
      <c r="B32" s="326">
        <v>77647</v>
      </c>
      <c r="C32" s="326">
        <v>78074</v>
      </c>
      <c r="D32" s="326">
        <v>78225</v>
      </c>
      <c r="E32" s="326">
        <v>78420</v>
      </c>
      <c r="F32" s="326">
        <v>773</v>
      </c>
      <c r="G32" s="324">
        <f t="shared" si="0"/>
        <v>7</v>
      </c>
    </row>
    <row r="33" spans="1:7" x14ac:dyDescent="0.2">
      <c r="A33" s="324" t="s">
        <v>32</v>
      </c>
      <c r="B33" s="326">
        <v>20914</v>
      </c>
      <c r="C33" s="326">
        <v>21443</v>
      </c>
      <c r="D33" s="326">
        <v>21655</v>
      </c>
      <c r="E33" s="326">
        <v>21763</v>
      </c>
      <c r="F33" s="326">
        <v>849</v>
      </c>
      <c r="G33" s="324">
        <f t="shared" si="0"/>
        <v>6</v>
      </c>
    </row>
    <row r="34" spans="1:7" x14ac:dyDescent="0.2">
      <c r="A34" s="324" t="s">
        <v>23</v>
      </c>
      <c r="B34" s="326">
        <v>28982</v>
      </c>
      <c r="C34" s="326">
        <v>29588</v>
      </c>
      <c r="D34" s="326">
        <v>29719</v>
      </c>
      <c r="E34" s="326">
        <v>29856</v>
      </c>
      <c r="F34" s="326">
        <v>874</v>
      </c>
      <c r="G34" s="324">
        <f t="shared" si="0"/>
        <v>5</v>
      </c>
    </row>
    <row r="35" spans="1:7" x14ac:dyDescent="0.2">
      <c r="A35" s="324" t="s">
        <v>9</v>
      </c>
      <c r="B35" s="326">
        <v>125741</v>
      </c>
      <c r="C35" s="326">
        <v>126560</v>
      </c>
      <c r="D35" s="326">
        <v>126731</v>
      </c>
      <c r="E35" s="326">
        <v>126917</v>
      </c>
      <c r="F35" s="326">
        <v>1176</v>
      </c>
      <c r="G35" s="324">
        <f t="shared" si="0"/>
        <v>4</v>
      </c>
    </row>
    <row r="36" spans="1:7" x14ac:dyDescent="0.2">
      <c r="A36" s="324" t="s">
        <v>20</v>
      </c>
      <c r="B36" s="326">
        <v>75415</v>
      </c>
      <c r="C36" s="326">
        <v>76087</v>
      </c>
      <c r="D36" s="326">
        <v>76346</v>
      </c>
      <c r="E36" s="326">
        <v>76657</v>
      </c>
      <c r="F36" s="326">
        <v>1242</v>
      </c>
      <c r="G36" s="324">
        <f t="shared" si="0"/>
        <v>3</v>
      </c>
    </row>
    <row r="37" spans="1:7" x14ac:dyDescent="0.2">
      <c r="A37" s="324" t="s">
        <v>24</v>
      </c>
      <c r="B37" s="326">
        <v>19364</v>
      </c>
      <c r="C37" s="326">
        <v>20714</v>
      </c>
      <c r="D37" s="326">
        <v>20787</v>
      </c>
      <c r="E37" s="326">
        <v>20928</v>
      </c>
      <c r="F37" s="326">
        <v>1564</v>
      </c>
      <c r="G37" s="324">
        <f t="shared" si="0"/>
        <v>2</v>
      </c>
    </row>
    <row r="38" spans="1:7" x14ac:dyDescent="0.2">
      <c r="A38" s="324" t="s">
        <v>0</v>
      </c>
      <c r="B38" s="326">
        <v>103976</v>
      </c>
      <c r="C38" s="326">
        <v>105675</v>
      </c>
      <c r="D38" s="326">
        <v>105971</v>
      </c>
      <c r="E38" s="326">
        <v>106341</v>
      </c>
      <c r="F38" s="326">
        <v>2365</v>
      </c>
      <c r="G38" s="324">
        <f t="shared" si="0"/>
        <v>1</v>
      </c>
    </row>
    <row r="39" spans="1:7" x14ac:dyDescent="0.2">
      <c r="A39" s="324" t="s">
        <v>1</v>
      </c>
      <c r="B39" s="326">
        <v>1057624</v>
      </c>
      <c r="C39" s="326">
        <v>1065556</v>
      </c>
      <c r="D39" s="326">
        <v>1066338</v>
      </c>
      <c r="E39" s="326">
        <v>1069067</v>
      </c>
      <c r="F39" s="326">
        <v>11443</v>
      </c>
      <c r="G39" s="324" t="e">
        <f t="shared" si="0"/>
        <v>#N/A</v>
      </c>
    </row>
  </sheetData>
  <mergeCells count="1">
    <mergeCell ref="H1:I1"/>
  </mergeCells>
  <hyperlinks>
    <hyperlink ref="H1:I1" location="Index!A1" display="Regresar al Índice" xr:uid="{768D1E70-A076-4098-A1D0-CDF6353F648A}"/>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7D194-F21B-4FE2-ABB5-0201401B48B9}">
  <sheetPr codeName="Hoja81"/>
  <dimension ref="A1:I39"/>
  <sheetViews>
    <sheetView workbookViewId="0">
      <selection activeCell="A3" sqref="A3"/>
    </sheetView>
  </sheetViews>
  <sheetFormatPr baseColWidth="10" defaultRowHeight="12.75" x14ac:dyDescent="0.2"/>
  <cols>
    <col min="1" max="1" width="40.7109375" style="324" customWidth="1"/>
    <col min="2" max="2" width="10.7109375" style="324" customWidth="1"/>
    <col min="3" max="5" width="10.42578125" style="324" customWidth="1"/>
    <col min="6" max="6" width="7" style="324" customWidth="1"/>
    <col min="7" max="8" width="3.7109375" style="324" customWidth="1"/>
    <col min="9" max="11" width="9.140625" style="324" customWidth="1"/>
    <col min="12" max="16384" width="11.42578125" style="324"/>
  </cols>
  <sheetData>
    <row r="1" spans="1:9" x14ac:dyDescent="0.2">
      <c r="A1" s="120" t="s">
        <v>1753</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436</v>
      </c>
      <c r="B6" s="324" t="s">
        <v>1321</v>
      </c>
      <c r="C6" s="324" t="s">
        <v>1200</v>
      </c>
      <c r="D6" s="324" t="s">
        <v>1243</v>
      </c>
      <c r="E6" s="324" t="s">
        <v>1322</v>
      </c>
      <c r="F6" s="324" t="s">
        <v>1014</v>
      </c>
    </row>
    <row r="7" spans="1:9" x14ac:dyDescent="0.2">
      <c r="A7" s="324" t="s">
        <v>31</v>
      </c>
      <c r="B7" s="326">
        <v>44039</v>
      </c>
      <c r="C7" s="326">
        <v>43533</v>
      </c>
      <c r="D7" s="326">
        <v>43400</v>
      </c>
      <c r="E7" s="326">
        <v>43401</v>
      </c>
      <c r="F7" s="327">
        <v>-1.44871591089716E-2</v>
      </c>
      <c r="G7" s="324">
        <f>_xlfn.RANK.EQ(F7,$F$7:$F$39,0)</f>
        <v>33</v>
      </c>
    </row>
    <row r="8" spans="1:9" x14ac:dyDescent="0.2">
      <c r="A8" s="324" t="s">
        <v>29</v>
      </c>
      <c r="B8" s="326">
        <v>34725</v>
      </c>
      <c r="C8" s="326">
        <v>34174</v>
      </c>
      <c r="D8" s="326">
        <v>34105</v>
      </c>
      <c r="E8" s="326">
        <v>34223</v>
      </c>
      <c r="F8" s="327">
        <v>-1.44564434845212E-2</v>
      </c>
      <c r="G8" s="324">
        <f t="shared" ref="G8:G39" si="0">_xlfn.RANK.EQ(F8,$F$7:$F$39,0)</f>
        <v>32</v>
      </c>
    </row>
    <row r="9" spans="1:9" x14ac:dyDescent="0.2">
      <c r="A9" s="324" t="s">
        <v>27</v>
      </c>
      <c r="B9" s="326">
        <v>39290</v>
      </c>
      <c r="C9" s="326">
        <v>39024</v>
      </c>
      <c r="D9" s="326">
        <v>38848</v>
      </c>
      <c r="E9" s="326">
        <v>38834</v>
      </c>
      <c r="F9" s="327">
        <v>-1.1606006617459899E-2</v>
      </c>
      <c r="G9" s="324">
        <f t="shared" si="0"/>
        <v>31</v>
      </c>
    </row>
    <row r="10" spans="1:9" x14ac:dyDescent="0.2">
      <c r="A10" s="324" t="s">
        <v>12</v>
      </c>
      <c r="B10" s="326">
        <v>14679</v>
      </c>
      <c r="C10" s="326">
        <v>14532</v>
      </c>
      <c r="D10" s="326">
        <v>14538</v>
      </c>
      <c r="E10" s="326">
        <v>14557</v>
      </c>
      <c r="F10" s="327">
        <v>-8.3111928605490402E-3</v>
      </c>
      <c r="G10" s="324">
        <f t="shared" si="0"/>
        <v>30</v>
      </c>
    </row>
    <row r="11" spans="1:9" x14ac:dyDescent="0.2">
      <c r="A11" s="324" t="s">
        <v>33</v>
      </c>
      <c r="B11" s="326">
        <v>12054</v>
      </c>
      <c r="C11" s="326">
        <v>11966</v>
      </c>
      <c r="D11" s="326">
        <v>12017</v>
      </c>
      <c r="E11" s="326">
        <v>11992</v>
      </c>
      <c r="F11" s="327">
        <v>-5.1435208229633203E-3</v>
      </c>
      <c r="G11" s="324">
        <f t="shared" si="0"/>
        <v>29</v>
      </c>
    </row>
    <row r="12" spans="1:9" x14ac:dyDescent="0.2">
      <c r="A12" s="324" t="s">
        <v>15</v>
      </c>
      <c r="B12" s="326">
        <v>13642</v>
      </c>
      <c r="C12" s="326">
        <v>13719</v>
      </c>
      <c r="D12" s="326">
        <v>13616</v>
      </c>
      <c r="E12" s="326">
        <v>13596</v>
      </c>
      <c r="F12" s="327">
        <v>-3.3719395982994001E-3</v>
      </c>
      <c r="G12" s="324">
        <f t="shared" si="0"/>
        <v>28</v>
      </c>
    </row>
    <row r="13" spans="1:9" x14ac:dyDescent="0.2">
      <c r="A13" s="324" t="s">
        <v>10</v>
      </c>
      <c r="B13" s="326">
        <v>35841</v>
      </c>
      <c r="C13" s="326">
        <v>35695</v>
      </c>
      <c r="D13" s="326">
        <v>35736</v>
      </c>
      <c r="E13" s="326">
        <v>35746</v>
      </c>
      <c r="F13" s="327">
        <v>-2.65059568650428E-3</v>
      </c>
      <c r="G13" s="324">
        <f t="shared" si="0"/>
        <v>27</v>
      </c>
    </row>
    <row r="14" spans="1:9" x14ac:dyDescent="0.2">
      <c r="A14" s="324" t="s">
        <v>18</v>
      </c>
      <c r="B14" s="326">
        <v>12585</v>
      </c>
      <c r="C14" s="326">
        <v>12596</v>
      </c>
      <c r="D14" s="326">
        <v>12563</v>
      </c>
      <c r="E14" s="326">
        <v>12552</v>
      </c>
      <c r="F14" s="327">
        <v>-2.6221692491060801E-3</v>
      </c>
      <c r="G14" s="324">
        <f t="shared" si="0"/>
        <v>26</v>
      </c>
    </row>
    <row r="15" spans="1:9" x14ac:dyDescent="0.2">
      <c r="A15" s="324" t="s">
        <v>17</v>
      </c>
      <c r="B15" s="326">
        <v>37108</v>
      </c>
      <c r="C15" s="326">
        <v>37170</v>
      </c>
      <c r="D15" s="326">
        <v>37100</v>
      </c>
      <c r="E15" s="326">
        <v>37067</v>
      </c>
      <c r="F15" s="327">
        <v>-1.10488304408751E-3</v>
      </c>
      <c r="G15" s="324">
        <f t="shared" si="0"/>
        <v>25</v>
      </c>
    </row>
    <row r="16" spans="1:9" x14ac:dyDescent="0.2">
      <c r="A16" s="324" t="s">
        <v>3</v>
      </c>
      <c r="B16" s="326">
        <v>16740</v>
      </c>
      <c r="C16" s="326">
        <v>16707</v>
      </c>
      <c r="D16" s="326">
        <v>16687</v>
      </c>
      <c r="E16" s="326">
        <v>16763</v>
      </c>
      <c r="F16" s="327">
        <v>1.3739545997610799E-3</v>
      </c>
      <c r="G16" s="324">
        <f t="shared" si="0"/>
        <v>24</v>
      </c>
    </row>
    <row r="17" spans="1:7" x14ac:dyDescent="0.2">
      <c r="A17" s="324" t="s">
        <v>8</v>
      </c>
      <c r="B17" s="326">
        <v>42340</v>
      </c>
      <c r="C17" s="326">
        <v>42300</v>
      </c>
      <c r="D17" s="326">
        <v>42372</v>
      </c>
      <c r="E17" s="326">
        <v>42481</v>
      </c>
      <c r="F17" s="327">
        <v>3.3301842229569402E-3</v>
      </c>
      <c r="G17" s="324">
        <f t="shared" si="0"/>
        <v>23</v>
      </c>
    </row>
    <row r="18" spans="1:7" x14ac:dyDescent="0.2">
      <c r="A18" s="324" t="s">
        <v>4</v>
      </c>
      <c r="B18" s="326">
        <v>44201</v>
      </c>
      <c r="C18" s="326">
        <v>44653</v>
      </c>
      <c r="D18" s="326">
        <v>44283</v>
      </c>
      <c r="E18" s="326">
        <v>44501</v>
      </c>
      <c r="F18" s="327">
        <v>6.7871767607068402E-3</v>
      </c>
      <c r="G18" s="324">
        <f t="shared" si="0"/>
        <v>22</v>
      </c>
    </row>
    <row r="19" spans="1:7" x14ac:dyDescent="0.2">
      <c r="A19" s="324" t="s">
        <v>25</v>
      </c>
      <c r="B19" s="326">
        <v>23712</v>
      </c>
      <c r="C19" s="326">
        <v>23802</v>
      </c>
      <c r="D19" s="326">
        <v>23839</v>
      </c>
      <c r="E19" s="326">
        <v>23886</v>
      </c>
      <c r="F19" s="327">
        <v>7.3380566801619597E-3</v>
      </c>
      <c r="G19" s="324">
        <f t="shared" si="0"/>
        <v>21</v>
      </c>
    </row>
    <row r="20" spans="1:7" x14ac:dyDescent="0.2">
      <c r="A20" s="324" t="s">
        <v>14</v>
      </c>
      <c r="B20" s="326">
        <v>49366</v>
      </c>
      <c r="C20" s="326">
        <v>49507</v>
      </c>
      <c r="D20" s="326">
        <v>49590</v>
      </c>
      <c r="E20" s="326">
        <v>49779</v>
      </c>
      <c r="F20" s="327">
        <v>8.3660819187294493E-3</v>
      </c>
      <c r="G20" s="324">
        <f t="shared" si="0"/>
        <v>20</v>
      </c>
    </row>
    <row r="21" spans="1:7" x14ac:dyDescent="0.2">
      <c r="A21" s="324" t="s">
        <v>9</v>
      </c>
      <c r="B21" s="326">
        <v>125741</v>
      </c>
      <c r="C21" s="326">
        <v>126560</v>
      </c>
      <c r="D21" s="326">
        <v>126731</v>
      </c>
      <c r="E21" s="326">
        <v>126917</v>
      </c>
      <c r="F21" s="327">
        <v>9.3525580359628008E-3</v>
      </c>
      <c r="G21" s="324">
        <f t="shared" si="0"/>
        <v>19</v>
      </c>
    </row>
    <row r="22" spans="1:7" x14ac:dyDescent="0.2">
      <c r="A22" s="324" t="s">
        <v>13</v>
      </c>
      <c r="B22" s="326">
        <v>77647</v>
      </c>
      <c r="C22" s="326">
        <v>78074</v>
      </c>
      <c r="D22" s="326">
        <v>78225</v>
      </c>
      <c r="E22" s="326">
        <v>78420</v>
      </c>
      <c r="F22" s="327">
        <v>9.9553105722050006E-3</v>
      </c>
      <c r="G22" s="324">
        <f t="shared" si="0"/>
        <v>18</v>
      </c>
    </row>
    <row r="23" spans="1:7" x14ac:dyDescent="0.2">
      <c r="A23" s="324" t="s">
        <v>7</v>
      </c>
      <c r="B23" s="326">
        <v>14736</v>
      </c>
      <c r="C23" s="326">
        <v>14786</v>
      </c>
      <c r="D23" s="326">
        <v>14828</v>
      </c>
      <c r="E23" s="326">
        <v>14883</v>
      </c>
      <c r="F23" s="327">
        <v>9.9755700325732093E-3</v>
      </c>
      <c r="G23" s="324">
        <f t="shared" si="0"/>
        <v>17</v>
      </c>
    </row>
    <row r="24" spans="1:7" x14ac:dyDescent="0.2">
      <c r="A24" s="324" t="s">
        <v>21</v>
      </c>
      <c r="B24" s="326">
        <v>14300</v>
      </c>
      <c r="C24" s="326">
        <v>14448</v>
      </c>
      <c r="D24" s="326">
        <v>14377</v>
      </c>
      <c r="E24" s="326">
        <v>14447</v>
      </c>
      <c r="F24" s="327">
        <v>1.0279720279720199E-2</v>
      </c>
      <c r="G24" s="324">
        <f t="shared" si="0"/>
        <v>16</v>
      </c>
    </row>
    <row r="25" spans="1:7" x14ac:dyDescent="0.2">
      <c r="A25" s="324" t="s">
        <v>1</v>
      </c>
      <c r="B25" s="326">
        <v>1057624</v>
      </c>
      <c r="C25" s="326">
        <v>1065556</v>
      </c>
      <c r="D25" s="326">
        <v>1066338</v>
      </c>
      <c r="E25" s="326">
        <v>1069067</v>
      </c>
      <c r="F25" s="327">
        <v>1.08195351088856E-2</v>
      </c>
      <c r="G25" s="324">
        <f t="shared" si="0"/>
        <v>15</v>
      </c>
    </row>
    <row r="26" spans="1:7" x14ac:dyDescent="0.2">
      <c r="A26" s="324" t="s">
        <v>30</v>
      </c>
      <c r="B26" s="326">
        <v>5461</v>
      </c>
      <c r="C26" s="326">
        <v>5549</v>
      </c>
      <c r="D26" s="326">
        <v>5530</v>
      </c>
      <c r="E26" s="326">
        <v>5522</v>
      </c>
      <c r="F26" s="327">
        <v>1.11701153634864E-2</v>
      </c>
      <c r="G26" s="324">
        <f t="shared" si="0"/>
        <v>14</v>
      </c>
    </row>
    <row r="27" spans="1:7" x14ac:dyDescent="0.2">
      <c r="A27" s="324" t="s">
        <v>26</v>
      </c>
      <c r="B27" s="326">
        <v>43021</v>
      </c>
      <c r="C27" s="326">
        <v>43507</v>
      </c>
      <c r="D27" s="326">
        <v>43552</v>
      </c>
      <c r="E27" s="326">
        <v>43592</v>
      </c>
      <c r="F27" s="327">
        <v>1.3272587805955201E-2</v>
      </c>
      <c r="G27" s="324">
        <f t="shared" si="0"/>
        <v>13</v>
      </c>
    </row>
    <row r="28" spans="1:7" x14ac:dyDescent="0.2">
      <c r="A28" s="324" t="s">
        <v>22</v>
      </c>
      <c r="B28" s="326">
        <v>34645</v>
      </c>
      <c r="C28" s="326">
        <v>35020</v>
      </c>
      <c r="D28" s="326">
        <v>35135</v>
      </c>
      <c r="E28" s="326">
        <v>35207</v>
      </c>
      <c r="F28" s="327">
        <v>1.6221677009669502E-2</v>
      </c>
      <c r="G28" s="324">
        <f t="shared" si="0"/>
        <v>12</v>
      </c>
    </row>
    <row r="29" spans="1:7" x14ac:dyDescent="0.2">
      <c r="A29" s="324" t="s">
        <v>20</v>
      </c>
      <c r="B29" s="326">
        <v>75415</v>
      </c>
      <c r="C29" s="326">
        <v>76087</v>
      </c>
      <c r="D29" s="326">
        <v>76346</v>
      </c>
      <c r="E29" s="326">
        <v>76657</v>
      </c>
      <c r="F29" s="327">
        <v>1.6468872240270601E-2</v>
      </c>
      <c r="G29" s="324">
        <f t="shared" si="0"/>
        <v>11</v>
      </c>
    </row>
    <row r="30" spans="1:7" x14ac:dyDescent="0.2">
      <c r="A30" s="324" t="s">
        <v>16</v>
      </c>
      <c r="B30" s="326">
        <v>16042</v>
      </c>
      <c r="C30" s="326">
        <v>16245</v>
      </c>
      <c r="D30" s="326">
        <v>16263</v>
      </c>
      <c r="E30" s="326">
        <v>16365</v>
      </c>
      <c r="F30" s="327">
        <v>2.0134646552799E-2</v>
      </c>
      <c r="G30" s="324">
        <f t="shared" si="0"/>
        <v>10</v>
      </c>
    </row>
    <row r="31" spans="1:7" x14ac:dyDescent="0.2">
      <c r="A31" s="324" t="s">
        <v>6</v>
      </c>
      <c r="B31" s="326">
        <v>6282</v>
      </c>
      <c r="C31" s="326">
        <v>6418</v>
      </c>
      <c r="D31" s="326">
        <v>6385</v>
      </c>
      <c r="E31" s="326">
        <v>6415</v>
      </c>
      <c r="F31" s="327">
        <v>2.11716014008279E-2</v>
      </c>
      <c r="G31" s="324">
        <f t="shared" si="0"/>
        <v>9</v>
      </c>
    </row>
    <row r="32" spans="1:7" x14ac:dyDescent="0.2">
      <c r="A32" s="324" t="s">
        <v>19</v>
      </c>
      <c r="B32" s="326">
        <v>13616</v>
      </c>
      <c r="C32" s="326">
        <v>13869</v>
      </c>
      <c r="D32" s="326">
        <v>13881</v>
      </c>
      <c r="E32" s="326">
        <v>13918</v>
      </c>
      <c r="F32" s="327">
        <v>2.21797884841364E-2</v>
      </c>
      <c r="G32" s="324">
        <f t="shared" si="0"/>
        <v>8</v>
      </c>
    </row>
    <row r="33" spans="1:7" x14ac:dyDescent="0.2">
      <c r="A33" s="324" t="s">
        <v>11</v>
      </c>
      <c r="B33" s="326">
        <v>11440</v>
      </c>
      <c r="C33" s="326">
        <v>11673</v>
      </c>
      <c r="D33" s="326">
        <v>11658</v>
      </c>
      <c r="E33" s="326">
        <v>11694</v>
      </c>
      <c r="F33" s="327">
        <v>2.2202797202797199E-2</v>
      </c>
      <c r="G33" s="324">
        <f t="shared" si="0"/>
        <v>7</v>
      </c>
    </row>
    <row r="34" spans="1:7" x14ac:dyDescent="0.2">
      <c r="A34" s="324" t="s">
        <v>0</v>
      </c>
      <c r="B34" s="326">
        <v>103976</v>
      </c>
      <c r="C34" s="326">
        <v>105675</v>
      </c>
      <c r="D34" s="326">
        <v>105971</v>
      </c>
      <c r="E34" s="326">
        <v>106341</v>
      </c>
      <c r="F34" s="327">
        <v>2.2745633607755601E-2</v>
      </c>
      <c r="G34" s="324">
        <f t="shared" si="0"/>
        <v>6</v>
      </c>
    </row>
    <row r="35" spans="1:7" x14ac:dyDescent="0.2">
      <c r="A35" s="324" t="s">
        <v>28</v>
      </c>
      <c r="B35" s="326">
        <v>11534</v>
      </c>
      <c r="C35" s="326">
        <v>11763</v>
      </c>
      <c r="D35" s="326">
        <v>11778</v>
      </c>
      <c r="E35" s="326">
        <v>11856</v>
      </c>
      <c r="F35" s="327">
        <v>2.7917461418415199E-2</v>
      </c>
      <c r="G35" s="324">
        <f t="shared" si="0"/>
        <v>5</v>
      </c>
    </row>
    <row r="36" spans="1:7" x14ac:dyDescent="0.2">
      <c r="A36" s="324" t="s">
        <v>23</v>
      </c>
      <c r="B36" s="326">
        <v>28982</v>
      </c>
      <c r="C36" s="326">
        <v>29588</v>
      </c>
      <c r="D36" s="326">
        <v>29719</v>
      </c>
      <c r="E36" s="326">
        <v>29856</v>
      </c>
      <c r="F36" s="327">
        <v>3.01566489545235E-2</v>
      </c>
      <c r="G36" s="324">
        <f t="shared" si="0"/>
        <v>4</v>
      </c>
    </row>
    <row r="37" spans="1:7" x14ac:dyDescent="0.2">
      <c r="A37" s="324" t="s">
        <v>32</v>
      </c>
      <c r="B37" s="326">
        <v>20914</v>
      </c>
      <c r="C37" s="326">
        <v>21443</v>
      </c>
      <c r="D37" s="326">
        <v>21655</v>
      </c>
      <c r="E37" s="326">
        <v>21763</v>
      </c>
      <c r="F37" s="327">
        <v>4.0594816869082798E-2</v>
      </c>
      <c r="G37" s="324">
        <f t="shared" si="0"/>
        <v>3</v>
      </c>
    </row>
    <row r="38" spans="1:7" x14ac:dyDescent="0.2">
      <c r="A38" s="324" t="s">
        <v>5</v>
      </c>
      <c r="B38" s="326">
        <v>14186</v>
      </c>
      <c r="C38" s="326">
        <v>14759</v>
      </c>
      <c r="D38" s="326">
        <v>14823</v>
      </c>
      <c r="E38" s="326">
        <v>14908</v>
      </c>
      <c r="F38" s="327">
        <v>5.0895248836881499E-2</v>
      </c>
      <c r="G38" s="324">
        <f t="shared" si="0"/>
        <v>2</v>
      </c>
    </row>
    <row r="39" spans="1:7" x14ac:dyDescent="0.2">
      <c r="A39" s="324" t="s">
        <v>24</v>
      </c>
      <c r="B39" s="326">
        <v>19364</v>
      </c>
      <c r="C39" s="326">
        <v>20714</v>
      </c>
      <c r="D39" s="326">
        <v>20787</v>
      </c>
      <c r="E39" s="326">
        <v>20928</v>
      </c>
      <c r="F39" s="327">
        <v>8.0768436273497293E-2</v>
      </c>
      <c r="G39" s="324">
        <f t="shared" si="0"/>
        <v>1</v>
      </c>
    </row>
  </sheetData>
  <mergeCells count="1">
    <mergeCell ref="H1:I1"/>
  </mergeCells>
  <hyperlinks>
    <hyperlink ref="H1:I1" location="Index!A1" display="Regresar al Índice" xr:uid="{C89911CA-61F2-4727-B5AF-14BF57CC0298}"/>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4B55D-CE52-418D-B60C-B85494083DC4}">
  <sheetPr codeName="Hoja82"/>
  <dimension ref="A1:I42"/>
  <sheetViews>
    <sheetView workbookViewId="0">
      <selection activeCell="A3" sqref="A3"/>
    </sheetView>
  </sheetViews>
  <sheetFormatPr baseColWidth="10" defaultRowHeight="12.75" x14ac:dyDescent="0.2"/>
  <cols>
    <col min="1" max="1" width="40.7109375" style="324" customWidth="1"/>
    <col min="2" max="5" width="10.7109375" style="324" customWidth="1"/>
    <col min="6" max="6" width="7" style="324" customWidth="1"/>
    <col min="7" max="8" width="3.7109375" style="324" customWidth="1"/>
    <col min="9" max="11" width="9.140625" style="324" customWidth="1"/>
    <col min="12" max="16384" width="11.42578125" style="324"/>
  </cols>
  <sheetData>
    <row r="1" spans="1:9" x14ac:dyDescent="0.2">
      <c r="A1" s="120" t="s">
        <v>1754</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436</v>
      </c>
      <c r="B6" s="324" t="s">
        <v>1321</v>
      </c>
      <c r="C6" s="324" t="s">
        <v>1200</v>
      </c>
      <c r="D6" s="324" t="s">
        <v>1243</v>
      </c>
      <c r="E6" s="324" t="s">
        <v>1322</v>
      </c>
      <c r="F6" s="324" t="s">
        <v>1250</v>
      </c>
    </row>
    <row r="7" spans="1:9" x14ac:dyDescent="0.2">
      <c r="A7" s="324" t="s">
        <v>27</v>
      </c>
      <c r="B7" s="326">
        <v>39290</v>
      </c>
      <c r="C7" s="326">
        <v>39024</v>
      </c>
      <c r="D7" s="326">
        <v>38848</v>
      </c>
      <c r="E7" s="326">
        <v>38834</v>
      </c>
      <c r="F7" s="326">
        <v>-190</v>
      </c>
      <c r="G7" s="324">
        <f>_xlfn.RANK.EQ(F7,$F$7:$F$39,0)</f>
        <v>33</v>
      </c>
    </row>
    <row r="8" spans="1:9" x14ac:dyDescent="0.2">
      <c r="A8" s="324" t="s">
        <v>4</v>
      </c>
      <c r="B8" s="326">
        <v>44201</v>
      </c>
      <c r="C8" s="326">
        <v>44653</v>
      </c>
      <c r="D8" s="326">
        <v>44283</v>
      </c>
      <c r="E8" s="326">
        <v>44501</v>
      </c>
      <c r="F8" s="326">
        <v>-152</v>
      </c>
      <c r="G8" s="324">
        <f t="shared" ref="G8:G39" si="0">_xlfn.RANK.EQ(F8,$F$7:$F$39,0)</f>
        <v>32</v>
      </c>
    </row>
    <row r="9" spans="1:9" x14ac:dyDescent="0.2">
      <c r="A9" s="324" t="s">
        <v>31</v>
      </c>
      <c r="B9" s="326">
        <v>44039</v>
      </c>
      <c r="C9" s="326">
        <v>43533</v>
      </c>
      <c r="D9" s="326">
        <v>43400</v>
      </c>
      <c r="E9" s="326">
        <v>43401</v>
      </c>
      <c r="F9" s="326">
        <v>-132</v>
      </c>
      <c r="G9" s="324">
        <f t="shared" si="0"/>
        <v>31</v>
      </c>
    </row>
    <row r="10" spans="1:9" x14ac:dyDescent="0.2">
      <c r="A10" s="324" t="s">
        <v>15</v>
      </c>
      <c r="B10" s="326">
        <v>13642</v>
      </c>
      <c r="C10" s="326">
        <v>13719</v>
      </c>
      <c r="D10" s="326">
        <v>13616</v>
      </c>
      <c r="E10" s="326">
        <v>13596</v>
      </c>
      <c r="F10" s="326">
        <v>-123</v>
      </c>
      <c r="G10" s="324">
        <f t="shared" si="0"/>
        <v>30</v>
      </c>
    </row>
    <row r="11" spans="1:9" x14ac:dyDescent="0.2">
      <c r="A11" s="324" t="s">
        <v>17</v>
      </c>
      <c r="B11" s="326">
        <v>37108</v>
      </c>
      <c r="C11" s="326">
        <v>37170</v>
      </c>
      <c r="D11" s="326">
        <v>37100</v>
      </c>
      <c r="E11" s="326">
        <v>37067</v>
      </c>
      <c r="F11" s="326">
        <v>-103</v>
      </c>
      <c r="G11" s="324">
        <f t="shared" si="0"/>
        <v>29</v>
      </c>
    </row>
    <row r="12" spans="1:9" x14ac:dyDescent="0.2">
      <c r="A12" s="324" t="s">
        <v>18</v>
      </c>
      <c r="B12" s="326">
        <v>12585</v>
      </c>
      <c r="C12" s="326">
        <v>12596</v>
      </c>
      <c r="D12" s="326">
        <v>12563</v>
      </c>
      <c r="E12" s="326">
        <v>12552</v>
      </c>
      <c r="F12" s="326">
        <v>-44</v>
      </c>
      <c r="G12" s="324">
        <f t="shared" si="0"/>
        <v>28</v>
      </c>
    </row>
    <row r="13" spans="1:9" x14ac:dyDescent="0.2">
      <c r="A13" s="324" t="s">
        <v>30</v>
      </c>
      <c r="B13" s="326">
        <v>5461</v>
      </c>
      <c r="C13" s="326">
        <v>5549</v>
      </c>
      <c r="D13" s="326">
        <v>5530</v>
      </c>
      <c r="E13" s="326">
        <v>5522</v>
      </c>
      <c r="F13" s="326">
        <v>-27</v>
      </c>
      <c r="G13" s="324">
        <f t="shared" si="0"/>
        <v>27</v>
      </c>
    </row>
    <row r="14" spans="1:9" x14ac:dyDescent="0.2">
      <c r="A14" s="324" t="s">
        <v>6</v>
      </c>
      <c r="B14" s="326">
        <v>6282</v>
      </c>
      <c r="C14" s="326">
        <v>6418</v>
      </c>
      <c r="D14" s="326">
        <v>6385</v>
      </c>
      <c r="E14" s="326">
        <v>6415</v>
      </c>
      <c r="F14" s="326">
        <v>-3</v>
      </c>
      <c r="G14" s="324">
        <f t="shared" si="0"/>
        <v>26</v>
      </c>
    </row>
    <row r="15" spans="1:9" x14ac:dyDescent="0.2">
      <c r="A15" s="324" t="s">
        <v>21</v>
      </c>
      <c r="B15" s="326">
        <v>14300</v>
      </c>
      <c r="C15" s="326">
        <v>14448</v>
      </c>
      <c r="D15" s="326">
        <v>14377</v>
      </c>
      <c r="E15" s="326">
        <v>14447</v>
      </c>
      <c r="F15" s="326">
        <v>-1</v>
      </c>
      <c r="G15" s="324">
        <f t="shared" si="0"/>
        <v>25</v>
      </c>
    </row>
    <row r="16" spans="1:9" x14ac:dyDescent="0.2">
      <c r="A16" s="324" t="s">
        <v>11</v>
      </c>
      <c r="B16" s="326">
        <v>11440</v>
      </c>
      <c r="C16" s="326">
        <v>11673</v>
      </c>
      <c r="D16" s="326">
        <v>11658</v>
      </c>
      <c r="E16" s="326">
        <v>11694</v>
      </c>
      <c r="F16" s="326">
        <v>21</v>
      </c>
      <c r="G16" s="324">
        <f t="shared" si="0"/>
        <v>24</v>
      </c>
    </row>
    <row r="17" spans="1:7" x14ac:dyDescent="0.2">
      <c r="A17" s="324" t="s">
        <v>12</v>
      </c>
      <c r="B17" s="326">
        <v>14679</v>
      </c>
      <c r="C17" s="326">
        <v>14532</v>
      </c>
      <c r="D17" s="326">
        <v>14538</v>
      </c>
      <c r="E17" s="326">
        <v>14557</v>
      </c>
      <c r="F17" s="326">
        <v>25</v>
      </c>
      <c r="G17" s="324">
        <f t="shared" si="0"/>
        <v>23</v>
      </c>
    </row>
    <row r="18" spans="1:7" x14ac:dyDescent="0.2">
      <c r="A18" s="324" t="s">
        <v>33</v>
      </c>
      <c r="B18" s="326">
        <v>12054</v>
      </c>
      <c r="C18" s="326">
        <v>11966</v>
      </c>
      <c r="D18" s="326">
        <v>12017</v>
      </c>
      <c r="E18" s="326">
        <v>11992</v>
      </c>
      <c r="F18" s="326">
        <v>26</v>
      </c>
      <c r="G18" s="324">
        <f t="shared" si="0"/>
        <v>22</v>
      </c>
    </row>
    <row r="19" spans="1:7" x14ac:dyDescent="0.2">
      <c r="A19" s="324" t="s">
        <v>19</v>
      </c>
      <c r="B19" s="326">
        <v>13616</v>
      </c>
      <c r="C19" s="326">
        <v>13869</v>
      </c>
      <c r="D19" s="326">
        <v>13881</v>
      </c>
      <c r="E19" s="326">
        <v>13918</v>
      </c>
      <c r="F19" s="326">
        <v>49</v>
      </c>
      <c r="G19" s="324">
        <f t="shared" si="0"/>
        <v>20</v>
      </c>
    </row>
    <row r="20" spans="1:7" x14ac:dyDescent="0.2">
      <c r="A20" s="324" t="s">
        <v>29</v>
      </c>
      <c r="B20" s="326">
        <v>34725</v>
      </c>
      <c r="C20" s="326">
        <v>34174</v>
      </c>
      <c r="D20" s="326">
        <v>34105</v>
      </c>
      <c r="E20" s="326">
        <v>34223</v>
      </c>
      <c r="F20" s="326">
        <v>49</v>
      </c>
      <c r="G20" s="324">
        <f t="shared" si="0"/>
        <v>20</v>
      </c>
    </row>
    <row r="21" spans="1:7" x14ac:dyDescent="0.2">
      <c r="A21" s="324" t="s">
        <v>10</v>
      </c>
      <c r="B21" s="326">
        <v>35841</v>
      </c>
      <c r="C21" s="326">
        <v>35695</v>
      </c>
      <c r="D21" s="326">
        <v>35736</v>
      </c>
      <c r="E21" s="326">
        <v>35746</v>
      </c>
      <c r="F21" s="326">
        <v>51</v>
      </c>
      <c r="G21" s="324">
        <f t="shared" si="0"/>
        <v>19</v>
      </c>
    </row>
    <row r="22" spans="1:7" x14ac:dyDescent="0.2">
      <c r="A22" s="324" t="s">
        <v>3</v>
      </c>
      <c r="B22" s="326">
        <v>16740</v>
      </c>
      <c r="C22" s="326">
        <v>16707</v>
      </c>
      <c r="D22" s="326">
        <v>16687</v>
      </c>
      <c r="E22" s="326">
        <v>16763</v>
      </c>
      <c r="F22" s="326">
        <v>56</v>
      </c>
      <c r="G22" s="324">
        <f t="shared" si="0"/>
        <v>18</v>
      </c>
    </row>
    <row r="23" spans="1:7" x14ac:dyDescent="0.2">
      <c r="A23" s="324" t="s">
        <v>25</v>
      </c>
      <c r="B23" s="326">
        <v>23712</v>
      </c>
      <c r="C23" s="326">
        <v>23802</v>
      </c>
      <c r="D23" s="326">
        <v>23839</v>
      </c>
      <c r="E23" s="326">
        <v>23886</v>
      </c>
      <c r="F23" s="326">
        <v>84</v>
      </c>
      <c r="G23" s="324">
        <f t="shared" si="0"/>
        <v>17</v>
      </c>
    </row>
    <row r="24" spans="1:7" x14ac:dyDescent="0.2">
      <c r="A24" s="324" t="s">
        <v>26</v>
      </c>
      <c r="B24" s="326">
        <v>43021</v>
      </c>
      <c r="C24" s="326">
        <v>43507</v>
      </c>
      <c r="D24" s="326">
        <v>43552</v>
      </c>
      <c r="E24" s="326">
        <v>43592</v>
      </c>
      <c r="F24" s="326">
        <v>85</v>
      </c>
      <c r="G24" s="324">
        <f t="shared" si="0"/>
        <v>16</v>
      </c>
    </row>
    <row r="25" spans="1:7" x14ac:dyDescent="0.2">
      <c r="A25" s="324" t="s">
        <v>28</v>
      </c>
      <c r="B25" s="326">
        <v>11534</v>
      </c>
      <c r="C25" s="326">
        <v>11763</v>
      </c>
      <c r="D25" s="326">
        <v>11778</v>
      </c>
      <c r="E25" s="326">
        <v>11856</v>
      </c>
      <c r="F25" s="326">
        <v>93</v>
      </c>
      <c r="G25" s="324">
        <f t="shared" si="0"/>
        <v>15</v>
      </c>
    </row>
    <row r="26" spans="1:7" x14ac:dyDescent="0.2">
      <c r="A26" s="324" t="s">
        <v>7</v>
      </c>
      <c r="B26" s="326">
        <v>14736</v>
      </c>
      <c r="C26" s="326">
        <v>14786</v>
      </c>
      <c r="D26" s="326">
        <v>14828</v>
      </c>
      <c r="E26" s="326">
        <v>14883</v>
      </c>
      <c r="F26" s="326">
        <v>97</v>
      </c>
      <c r="G26" s="324">
        <f t="shared" si="0"/>
        <v>14</v>
      </c>
    </row>
    <row r="27" spans="1:7" x14ac:dyDescent="0.2">
      <c r="A27" s="324" t="s">
        <v>16</v>
      </c>
      <c r="B27" s="326">
        <v>16042</v>
      </c>
      <c r="C27" s="326">
        <v>16245</v>
      </c>
      <c r="D27" s="326">
        <v>16263</v>
      </c>
      <c r="E27" s="326">
        <v>16365</v>
      </c>
      <c r="F27" s="326">
        <v>120</v>
      </c>
      <c r="G27" s="324">
        <f t="shared" si="0"/>
        <v>13</v>
      </c>
    </row>
    <row r="28" spans="1:7" x14ac:dyDescent="0.2">
      <c r="A28" s="324" t="s">
        <v>5</v>
      </c>
      <c r="B28" s="326">
        <v>14186</v>
      </c>
      <c r="C28" s="326">
        <v>14759</v>
      </c>
      <c r="D28" s="326">
        <v>14823</v>
      </c>
      <c r="E28" s="326">
        <v>14908</v>
      </c>
      <c r="F28" s="326">
        <v>149</v>
      </c>
      <c r="G28" s="324">
        <f t="shared" si="0"/>
        <v>12</v>
      </c>
    </row>
    <row r="29" spans="1:7" x14ac:dyDescent="0.2">
      <c r="A29" s="324" t="s">
        <v>8</v>
      </c>
      <c r="B29" s="326">
        <v>42340</v>
      </c>
      <c r="C29" s="326">
        <v>42300</v>
      </c>
      <c r="D29" s="326">
        <v>42372</v>
      </c>
      <c r="E29" s="326">
        <v>42481</v>
      </c>
      <c r="F29" s="326">
        <v>181</v>
      </c>
      <c r="G29" s="324">
        <f t="shared" si="0"/>
        <v>11</v>
      </c>
    </row>
    <row r="30" spans="1:7" x14ac:dyDescent="0.2">
      <c r="A30" s="324" t="s">
        <v>22</v>
      </c>
      <c r="B30" s="326">
        <v>34645</v>
      </c>
      <c r="C30" s="326">
        <v>35020</v>
      </c>
      <c r="D30" s="326">
        <v>35135</v>
      </c>
      <c r="E30" s="326">
        <v>35207</v>
      </c>
      <c r="F30" s="326">
        <v>187</v>
      </c>
      <c r="G30" s="324">
        <f t="shared" si="0"/>
        <v>10</v>
      </c>
    </row>
    <row r="31" spans="1:7" x14ac:dyDescent="0.2">
      <c r="A31" s="324" t="s">
        <v>24</v>
      </c>
      <c r="B31" s="326">
        <v>19364</v>
      </c>
      <c r="C31" s="326">
        <v>20714</v>
      </c>
      <c r="D31" s="326">
        <v>20787</v>
      </c>
      <c r="E31" s="326">
        <v>20928</v>
      </c>
      <c r="F31" s="326">
        <v>214</v>
      </c>
      <c r="G31" s="324">
        <f t="shared" si="0"/>
        <v>9</v>
      </c>
    </row>
    <row r="32" spans="1:7" x14ac:dyDescent="0.2">
      <c r="A32" s="324" t="s">
        <v>23</v>
      </c>
      <c r="B32" s="326">
        <v>28982</v>
      </c>
      <c r="C32" s="326">
        <v>29588</v>
      </c>
      <c r="D32" s="326">
        <v>29719</v>
      </c>
      <c r="E32" s="326">
        <v>29856</v>
      </c>
      <c r="F32" s="326">
        <v>268</v>
      </c>
      <c r="G32" s="324">
        <f t="shared" si="0"/>
        <v>8</v>
      </c>
    </row>
    <row r="33" spans="1:7" x14ac:dyDescent="0.2">
      <c r="A33" s="324" t="s">
        <v>14</v>
      </c>
      <c r="B33" s="326">
        <v>49366</v>
      </c>
      <c r="C33" s="326">
        <v>49507</v>
      </c>
      <c r="D33" s="326">
        <v>49590</v>
      </c>
      <c r="E33" s="326">
        <v>49779</v>
      </c>
      <c r="F33" s="326">
        <v>272</v>
      </c>
      <c r="G33" s="324">
        <f t="shared" si="0"/>
        <v>7</v>
      </c>
    </row>
    <row r="34" spans="1:7" x14ac:dyDescent="0.2">
      <c r="A34" s="324" t="s">
        <v>32</v>
      </c>
      <c r="B34" s="326">
        <v>20914</v>
      </c>
      <c r="C34" s="326">
        <v>21443</v>
      </c>
      <c r="D34" s="326">
        <v>21655</v>
      </c>
      <c r="E34" s="326">
        <v>21763</v>
      </c>
      <c r="F34" s="326">
        <v>320</v>
      </c>
      <c r="G34" s="324">
        <f t="shared" si="0"/>
        <v>6</v>
      </c>
    </row>
    <row r="35" spans="1:7" x14ac:dyDescent="0.2">
      <c r="A35" s="324" t="s">
        <v>13</v>
      </c>
      <c r="B35" s="326">
        <v>77647</v>
      </c>
      <c r="C35" s="326">
        <v>78074</v>
      </c>
      <c r="D35" s="326">
        <v>78225</v>
      </c>
      <c r="E35" s="326">
        <v>78420</v>
      </c>
      <c r="F35" s="326">
        <v>346</v>
      </c>
      <c r="G35" s="324">
        <f t="shared" si="0"/>
        <v>5</v>
      </c>
    </row>
    <row r="36" spans="1:7" x14ac:dyDescent="0.2">
      <c r="A36" s="324" t="s">
        <v>9</v>
      </c>
      <c r="B36" s="326">
        <v>125741</v>
      </c>
      <c r="C36" s="326">
        <v>126560</v>
      </c>
      <c r="D36" s="326">
        <v>126731</v>
      </c>
      <c r="E36" s="326">
        <v>126917</v>
      </c>
      <c r="F36" s="326">
        <v>357</v>
      </c>
      <c r="G36" s="324">
        <f t="shared" si="0"/>
        <v>4</v>
      </c>
    </row>
    <row r="37" spans="1:7" x14ac:dyDescent="0.2">
      <c r="A37" s="324" t="s">
        <v>20</v>
      </c>
      <c r="B37" s="326">
        <v>75415</v>
      </c>
      <c r="C37" s="326">
        <v>76087</v>
      </c>
      <c r="D37" s="326">
        <v>76346</v>
      </c>
      <c r="E37" s="326">
        <v>76657</v>
      </c>
      <c r="F37" s="326">
        <v>570</v>
      </c>
      <c r="G37" s="324">
        <f t="shared" si="0"/>
        <v>3</v>
      </c>
    </row>
    <row r="38" spans="1:7" x14ac:dyDescent="0.2">
      <c r="A38" s="324" t="s">
        <v>0</v>
      </c>
      <c r="B38" s="326">
        <v>103976</v>
      </c>
      <c r="C38" s="326">
        <v>105675</v>
      </c>
      <c r="D38" s="326">
        <v>105971</v>
      </c>
      <c r="E38" s="326">
        <v>106341</v>
      </c>
      <c r="F38" s="326">
        <v>666</v>
      </c>
      <c r="G38" s="324">
        <f t="shared" si="0"/>
        <v>2</v>
      </c>
    </row>
    <row r="39" spans="1:7" x14ac:dyDescent="0.2">
      <c r="A39" s="324" t="s">
        <v>1</v>
      </c>
      <c r="B39" s="326">
        <v>1057624</v>
      </c>
      <c r="C39" s="326">
        <v>1065556</v>
      </c>
      <c r="D39" s="326">
        <v>1066338</v>
      </c>
      <c r="E39" s="326">
        <v>1069067</v>
      </c>
      <c r="F39" s="326">
        <v>3511</v>
      </c>
      <c r="G39" s="324">
        <f t="shared" si="0"/>
        <v>1</v>
      </c>
    </row>
    <row r="40" spans="1:7" x14ac:dyDescent="0.2">
      <c r="F40" s="326"/>
    </row>
    <row r="41" spans="1:7" x14ac:dyDescent="0.2">
      <c r="F41" s="326"/>
    </row>
    <row r="42" spans="1:7" x14ac:dyDescent="0.2">
      <c r="F42" s="326"/>
    </row>
  </sheetData>
  <mergeCells count="1">
    <mergeCell ref="H1:I1"/>
  </mergeCells>
  <hyperlinks>
    <hyperlink ref="H1:I1" location="Index!A1" display="Regresar al Índice" xr:uid="{2E46ED37-AC0F-498E-B99B-6975B6573F3B}"/>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D53D4-8173-4E22-AF2A-30210C352864}">
  <sheetPr codeName="Hoja83"/>
  <dimension ref="A1:I39"/>
  <sheetViews>
    <sheetView topLeftCell="A19" workbookViewId="0">
      <selection activeCell="A3" sqref="A3"/>
    </sheetView>
  </sheetViews>
  <sheetFormatPr baseColWidth="10" defaultRowHeight="12.75" x14ac:dyDescent="0.2"/>
  <cols>
    <col min="1" max="1" width="40.7109375" style="324" customWidth="1"/>
    <col min="2" max="5" width="10.7109375" style="324" customWidth="1"/>
    <col min="6" max="6" width="11.7109375" style="324" customWidth="1"/>
    <col min="7" max="8" width="3.7109375" style="324" customWidth="1"/>
    <col min="9" max="11" width="9.140625" style="324" customWidth="1"/>
    <col min="12" max="16384" width="11.42578125" style="324"/>
  </cols>
  <sheetData>
    <row r="1" spans="1:9" x14ac:dyDescent="0.2">
      <c r="A1" s="120" t="s">
        <v>1755</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436</v>
      </c>
      <c r="B6" s="324" t="s">
        <v>1321</v>
      </c>
      <c r="C6" s="324" t="s">
        <v>1200</v>
      </c>
      <c r="D6" s="324" t="s">
        <v>1243</v>
      </c>
      <c r="E6" s="324" t="s">
        <v>1322</v>
      </c>
      <c r="F6" s="324" t="s">
        <v>1251</v>
      </c>
    </row>
    <row r="7" spans="1:9" x14ac:dyDescent="0.2">
      <c r="A7" s="324" t="s">
        <v>15</v>
      </c>
      <c r="B7" s="326">
        <v>13642</v>
      </c>
      <c r="C7" s="326">
        <v>13719</v>
      </c>
      <c r="D7" s="326">
        <v>13616</v>
      </c>
      <c r="E7" s="326">
        <v>13596</v>
      </c>
      <c r="F7" s="327">
        <v>-8.9656680516072597E-3</v>
      </c>
      <c r="G7" s="324">
        <f>_xlfn.RANK.EQ(F7,$F$7:$F$39,0)</f>
        <v>33</v>
      </c>
    </row>
    <row r="8" spans="1:9" x14ac:dyDescent="0.2">
      <c r="A8" s="324" t="s">
        <v>27</v>
      </c>
      <c r="B8" s="326">
        <v>39290</v>
      </c>
      <c r="C8" s="326">
        <v>39024</v>
      </c>
      <c r="D8" s="326">
        <v>38848</v>
      </c>
      <c r="E8" s="326">
        <v>38834</v>
      </c>
      <c r="F8" s="327">
        <v>-4.8687986879868399E-3</v>
      </c>
      <c r="G8" s="324">
        <f t="shared" ref="G8:G39" si="0">_xlfn.RANK.EQ(F8,$F$7:$F$39,0)</f>
        <v>32</v>
      </c>
    </row>
    <row r="9" spans="1:9" x14ac:dyDescent="0.2">
      <c r="A9" s="324" t="s">
        <v>30</v>
      </c>
      <c r="B9" s="326">
        <v>5461</v>
      </c>
      <c r="C9" s="326">
        <v>5549</v>
      </c>
      <c r="D9" s="326">
        <v>5530</v>
      </c>
      <c r="E9" s="326">
        <v>5522</v>
      </c>
      <c r="F9" s="327">
        <v>-4.86574157505859E-3</v>
      </c>
      <c r="G9" s="324">
        <f t="shared" si="0"/>
        <v>31</v>
      </c>
    </row>
    <row r="10" spans="1:9" x14ac:dyDescent="0.2">
      <c r="A10" s="324" t="s">
        <v>18</v>
      </c>
      <c r="B10" s="326">
        <v>12585</v>
      </c>
      <c r="C10" s="326">
        <v>12596</v>
      </c>
      <c r="D10" s="326">
        <v>12563</v>
      </c>
      <c r="E10" s="326">
        <v>12552</v>
      </c>
      <c r="F10" s="327">
        <v>-3.4931724356939099E-3</v>
      </c>
      <c r="G10" s="324">
        <f t="shared" si="0"/>
        <v>30</v>
      </c>
    </row>
    <row r="11" spans="1:9" x14ac:dyDescent="0.2">
      <c r="A11" s="324" t="s">
        <v>4</v>
      </c>
      <c r="B11" s="326">
        <v>44201</v>
      </c>
      <c r="C11" s="326">
        <v>44653</v>
      </c>
      <c r="D11" s="326">
        <v>44283</v>
      </c>
      <c r="E11" s="326">
        <v>44501</v>
      </c>
      <c r="F11" s="327">
        <v>-3.4040266051552602E-3</v>
      </c>
      <c r="G11" s="324">
        <f t="shared" si="0"/>
        <v>29</v>
      </c>
    </row>
    <row r="12" spans="1:9" x14ac:dyDescent="0.2">
      <c r="A12" s="324" t="s">
        <v>31</v>
      </c>
      <c r="B12" s="326">
        <v>44039</v>
      </c>
      <c r="C12" s="326">
        <v>43533</v>
      </c>
      <c r="D12" s="326">
        <v>43400</v>
      </c>
      <c r="E12" s="326">
        <v>43401</v>
      </c>
      <c r="F12" s="327">
        <v>-3.0321824822547899E-3</v>
      </c>
      <c r="G12" s="324">
        <f t="shared" si="0"/>
        <v>28</v>
      </c>
    </row>
    <row r="13" spans="1:9" x14ac:dyDescent="0.2">
      <c r="A13" s="324" t="s">
        <v>17</v>
      </c>
      <c r="B13" s="326">
        <v>37108</v>
      </c>
      <c r="C13" s="326">
        <v>37170</v>
      </c>
      <c r="D13" s="326">
        <v>37100</v>
      </c>
      <c r="E13" s="326">
        <v>37067</v>
      </c>
      <c r="F13" s="327">
        <v>-2.7710519235942801E-3</v>
      </c>
      <c r="G13" s="324">
        <f t="shared" si="0"/>
        <v>27</v>
      </c>
    </row>
    <row r="14" spans="1:9" x14ac:dyDescent="0.2">
      <c r="A14" s="324" t="s">
        <v>6</v>
      </c>
      <c r="B14" s="326">
        <v>6282</v>
      </c>
      <c r="C14" s="326">
        <v>6418</v>
      </c>
      <c r="D14" s="326">
        <v>6385</v>
      </c>
      <c r="E14" s="326">
        <v>6415</v>
      </c>
      <c r="F14" s="327">
        <v>-4.6743533811155502E-4</v>
      </c>
      <c r="G14" s="324">
        <f t="shared" si="0"/>
        <v>26</v>
      </c>
    </row>
    <row r="15" spans="1:9" x14ac:dyDescent="0.2">
      <c r="A15" s="324" t="s">
        <v>21</v>
      </c>
      <c r="B15" s="326">
        <v>14300</v>
      </c>
      <c r="C15" s="326">
        <v>14448</v>
      </c>
      <c r="D15" s="326">
        <v>14377</v>
      </c>
      <c r="E15" s="326">
        <v>14447</v>
      </c>
      <c r="F15" s="327">
        <v>-6.9213732004413901E-5</v>
      </c>
      <c r="G15" s="324">
        <f t="shared" si="0"/>
        <v>25</v>
      </c>
    </row>
    <row r="16" spans="1:9" x14ac:dyDescent="0.2">
      <c r="A16" s="324" t="s">
        <v>10</v>
      </c>
      <c r="B16" s="326">
        <v>35841</v>
      </c>
      <c r="C16" s="326">
        <v>35695</v>
      </c>
      <c r="D16" s="326">
        <v>35736</v>
      </c>
      <c r="E16" s="326">
        <v>35746</v>
      </c>
      <c r="F16" s="327">
        <v>1.42877153662968E-3</v>
      </c>
      <c r="G16" s="324">
        <f t="shared" si="0"/>
        <v>24</v>
      </c>
    </row>
    <row r="17" spans="1:7" x14ac:dyDescent="0.2">
      <c r="A17" s="324" t="s">
        <v>29</v>
      </c>
      <c r="B17" s="326">
        <v>34725</v>
      </c>
      <c r="C17" s="326">
        <v>34174</v>
      </c>
      <c r="D17" s="326">
        <v>34105</v>
      </c>
      <c r="E17" s="326">
        <v>34223</v>
      </c>
      <c r="F17" s="327">
        <v>1.4338385907415299E-3</v>
      </c>
      <c r="G17" s="324">
        <f t="shared" si="0"/>
        <v>23</v>
      </c>
    </row>
    <row r="18" spans="1:7" x14ac:dyDescent="0.2">
      <c r="A18" s="324" t="s">
        <v>12</v>
      </c>
      <c r="B18" s="326">
        <v>14679</v>
      </c>
      <c r="C18" s="326">
        <v>14532</v>
      </c>
      <c r="D18" s="326">
        <v>14538</v>
      </c>
      <c r="E18" s="326">
        <v>14557</v>
      </c>
      <c r="F18" s="327">
        <v>1.7203413157169699E-3</v>
      </c>
      <c r="G18" s="324">
        <f t="shared" si="0"/>
        <v>22</v>
      </c>
    </row>
    <row r="19" spans="1:7" x14ac:dyDescent="0.2">
      <c r="A19" s="324" t="s">
        <v>11</v>
      </c>
      <c r="B19" s="326">
        <v>11440</v>
      </c>
      <c r="C19" s="326">
        <v>11673</v>
      </c>
      <c r="D19" s="326">
        <v>11658</v>
      </c>
      <c r="E19" s="326">
        <v>11694</v>
      </c>
      <c r="F19" s="327">
        <v>1.79902338730398E-3</v>
      </c>
      <c r="G19" s="324">
        <f t="shared" si="0"/>
        <v>21</v>
      </c>
    </row>
    <row r="20" spans="1:7" x14ac:dyDescent="0.2">
      <c r="A20" s="324" t="s">
        <v>26</v>
      </c>
      <c r="B20" s="326">
        <v>43021</v>
      </c>
      <c r="C20" s="326">
        <v>43507</v>
      </c>
      <c r="D20" s="326">
        <v>43552</v>
      </c>
      <c r="E20" s="326">
        <v>43592</v>
      </c>
      <c r="F20" s="327">
        <v>1.9537085986163199E-3</v>
      </c>
      <c r="G20" s="324">
        <f t="shared" si="0"/>
        <v>20</v>
      </c>
    </row>
    <row r="21" spans="1:7" x14ac:dyDescent="0.2">
      <c r="A21" s="324" t="s">
        <v>33</v>
      </c>
      <c r="B21" s="326">
        <v>12054</v>
      </c>
      <c r="C21" s="326">
        <v>11966</v>
      </c>
      <c r="D21" s="326">
        <v>12017</v>
      </c>
      <c r="E21" s="326">
        <v>11992</v>
      </c>
      <c r="F21" s="327">
        <v>2.1728229984956399E-3</v>
      </c>
      <c r="G21" s="324">
        <f t="shared" si="0"/>
        <v>19</v>
      </c>
    </row>
    <row r="22" spans="1:7" x14ac:dyDescent="0.2">
      <c r="A22" s="324" t="s">
        <v>9</v>
      </c>
      <c r="B22" s="326">
        <v>125741</v>
      </c>
      <c r="C22" s="326">
        <v>126560</v>
      </c>
      <c r="D22" s="326">
        <v>126731</v>
      </c>
      <c r="E22" s="326">
        <v>126917</v>
      </c>
      <c r="F22" s="327">
        <v>2.8207964601769699E-3</v>
      </c>
      <c r="G22" s="324">
        <f t="shared" si="0"/>
        <v>18</v>
      </c>
    </row>
    <row r="23" spans="1:7" x14ac:dyDescent="0.2">
      <c r="A23" s="324" t="s">
        <v>1</v>
      </c>
      <c r="B23" s="326">
        <v>1057624</v>
      </c>
      <c r="C23" s="326">
        <v>1065556</v>
      </c>
      <c r="D23" s="326">
        <v>1066338</v>
      </c>
      <c r="E23" s="326">
        <v>1069067</v>
      </c>
      <c r="F23" s="327">
        <v>3.2949934118902098E-3</v>
      </c>
      <c r="G23" s="324">
        <f t="shared" si="0"/>
        <v>17</v>
      </c>
    </row>
    <row r="24" spans="1:7" x14ac:dyDescent="0.2">
      <c r="A24" s="324" t="s">
        <v>3</v>
      </c>
      <c r="B24" s="326">
        <v>16740</v>
      </c>
      <c r="C24" s="326">
        <v>16707</v>
      </c>
      <c r="D24" s="326">
        <v>16687</v>
      </c>
      <c r="E24" s="326">
        <v>16763</v>
      </c>
      <c r="F24" s="327">
        <v>3.35188842999945E-3</v>
      </c>
      <c r="G24" s="324">
        <f t="shared" si="0"/>
        <v>16</v>
      </c>
    </row>
    <row r="25" spans="1:7" x14ac:dyDescent="0.2">
      <c r="A25" s="324" t="s">
        <v>25</v>
      </c>
      <c r="B25" s="326">
        <v>23712</v>
      </c>
      <c r="C25" s="326">
        <v>23802</v>
      </c>
      <c r="D25" s="326">
        <v>23839</v>
      </c>
      <c r="E25" s="326">
        <v>23886</v>
      </c>
      <c r="F25" s="327">
        <v>3.52911520040333E-3</v>
      </c>
      <c r="G25" s="324">
        <f t="shared" si="0"/>
        <v>15</v>
      </c>
    </row>
    <row r="26" spans="1:7" x14ac:dyDescent="0.2">
      <c r="A26" s="324" t="s">
        <v>19</v>
      </c>
      <c r="B26" s="326">
        <v>13616</v>
      </c>
      <c r="C26" s="326">
        <v>13869</v>
      </c>
      <c r="D26" s="326">
        <v>13881</v>
      </c>
      <c r="E26" s="326">
        <v>13918</v>
      </c>
      <c r="F26" s="327">
        <v>3.5330593409763598E-3</v>
      </c>
      <c r="G26" s="324">
        <f t="shared" si="0"/>
        <v>14</v>
      </c>
    </row>
    <row r="27" spans="1:7" x14ac:dyDescent="0.2">
      <c r="A27" s="324" t="s">
        <v>8</v>
      </c>
      <c r="B27" s="326">
        <v>42340</v>
      </c>
      <c r="C27" s="326">
        <v>42300</v>
      </c>
      <c r="D27" s="326">
        <v>42372</v>
      </c>
      <c r="E27" s="326">
        <v>42481</v>
      </c>
      <c r="F27" s="327">
        <v>4.2789598108747802E-3</v>
      </c>
      <c r="G27" s="324">
        <f t="shared" si="0"/>
        <v>13</v>
      </c>
    </row>
    <row r="28" spans="1:7" x14ac:dyDescent="0.2">
      <c r="A28" s="324" t="s">
        <v>13</v>
      </c>
      <c r="B28" s="326">
        <v>77647</v>
      </c>
      <c r="C28" s="326">
        <v>78074</v>
      </c>
      <c r="D28" s="326">
        <v>78225</v>
      </c>
      <c r="E28" s="326">
        <v>78420</v>
      </c>
      <c r="F28" s="327">
        <v>4.4316930091963204E-3</v>
      </c>
      <c r="G28" s="324">
        <f t="shared" si="0"/>
        <v>12</v>
      </c>
    </row>
    <row r="29" spans="1:7" x14ac:dyDescent="0.2">
      <c r="A29" s="324" t="s">
        <v>22</v>
      </c>
      <c r="B29" s="326">
        <v>34645</v>
      </c>
      <c r="C29" s="326">
        <v>35020</v>
      </c>
      <c r="D29" s="326">
        <v>35135</v>
      </c>
      <c r="E29" s="326">
        <v>35207</v>
      </c>
      <c r="F29" s="327">
        <v>5.33980582524274E-3</v>
      </c>
      <c r="G29" s="324">
        <f t="shared" si="0"/>
        <v>11</v>
      </c>
    </row>
    <row r="30" spans="1:7" x14ac:dyDescent="0.2">
      <c r="A30" s="324" t="s">
        <v>14</v>
      </c>
      <c r="B30" s="326">
        <v>49366</v>
      </c>
      <c r="C30" s="326">
        <v>49507</v>
      </c>
      <c r="D30" s="326">
        <v>49590</v>
      </c>
      <c r="E30" s="326">
        <v>49779</v>
      </c>
      <c r="F30" s="327">
        <v>5.4941725412567298E-3</v>
      </c>
      <c r="G30" s="324">
        <f t="shared" si="0"/>
        <v>10</v>
      </c>
    </row>
    <row r="31" spans="1:7" x14ac:dyDescent="0.2">
      <c r="A31" s="324" t="s">
        <v>0</v>
      </c>
      <c r="B31" s="326">
        <v>103976</v>
      </c>
      <c r="C31" s="326">
        <v>105675</v>
      </c>
      <c r="D31" s="326">
        <v>105971</v>
      </c>
      <c r="E31" s="326">
        <v>106341</v>
      </c>
      <c r="F31" s="327">
        <v>6.3023420865861999E-3</v>
      </c>
      <c r="G31" s="324">
        <f t="shared" si="0"/>
        <v>9</v>
      </c>
    </row>
    <row r="32" spans="1:7" x14ac:dyDescent="0.2">
      <c r="A32" s="324" t="s">
        <v>7</v>
      </c>
      <c r="B32" s="326">
        <v>14736</v>
      </c>
      <c r="C32" s="326">
        <v>14786</v>
      </c>
      <c r="D32" s="326">
        <v>14828</v>
      </c>
      <c r="E32" s="326">
        <v>14883</v>
      </c>
      <c r="F32" s="327">
        <v>6.5602597051264101E-3</v>
      </c>
      <c r="G32" s="324">
        <f t="shared" si="0"/>
        <v>8</v>
      </c>
    </row>
    <row r="33" spans="1:7" x14ac:dyDescent="0.2">
      <c r="A33" s="324" t="s">
        <v>16</v>
      </c>
      <c r="B33" s="326">
        <v>16042</v>
      </c>
      <c r="C33" s="326">
        <v>16245</v>
      </c>
      <c r="D33" s="326">
        <v>16263</v>
      </c>
      <c r="E33" s="326">
        <v>16365</v>
      </c>
      <c r="F33" s="327">
        <v>7.3868882733147999E-3</v>
      </c>
      <c r="G33" s="324">
        <f t="shared" si="0"/>
        <v>7</v>
      </c>
    </row>
    <row r="34" spans="1:7" x14ac:dyDescent="0.2">
      <c r="A34" s="324" t="s">
        <v>20</v>
      </c>
      <c r="B34" s="326">
        <v>75415</v>
      </c>
      <c r="C34" s="326">
        <v>76087</v>
      </c>
      <c r="D34" s="326">
        <v>76346</v>
      </c>
      <c r="E34" s="326">
        <v>76657</v>
      </c>
      <c r="F34" s="327">
        <v>7.4914242906147796E-3</v>
      </c>
      <c r="G34" s="324">
        <f t="shared" si="0"/>
        <v>6</v>
      </c>
    </row>
    <row r="35" spans="1:7" x14ac:dyDescent="0.2">
      <c r="A35" s="324" t="s">
        <v>28</v>
      </c>
      <c r="B35" s="326">
        <v>11534</v>
      </c>
      <c r="C35" s="326">
        <v>11763</v>
      </c>
      <c r="D35" s="326">
        <v>11778</v>
      </c>
      <c r="E35" s="326">
        <v>11856</v>
      </c>
      <c r="F35" s="327">
        <v>7.9061463912266598E-3</v>
      </c>
      <c r="G35" s="324">
        <f t="shared" si="0"/>
        <v>5</v>
      </c>
    </row>
    <row r="36" spans="1:7" x14ac:dyDescent="0.2">
      <c r="A36" s="324" t="s">
        <v>23</v>
      </c>
      <c r="B36" s="326">
        <v>28982</v>
      </c>
      <c r="C36" s="326">
        <v>29588</v>
      </c>
      <c r="D36" s="326">
        <v>29719</v>
      </c>
      <c r="E36" s="326">
        <v>29856</v>
      </c>
      <c r="F36" s="327">
        <v>9.0577261051778494E-3</v>
      </c>
      <c r="G36" s="324">
        <f t="shared" si="0"/>
        <v>4</v>
      </c>
    </row>
    <row r="37" spans="1:7" x14ac:dyDescent="0.2">
      <c r="A37" s="324" t="s">
        <v>5</v>
      </c>
      <c r="B37" s="326">
        <v>14186</v>
      </c>
      <c r="C37" s="326">
        <v>14759</v>
      </c>
      <c r="D37" s="326">
        <v>14823</v>
      </c>
      <c r="E37" s="326">
        <v>14908</v>
      </c>
      <c r="F37" s="327">
        <v>1.00955349278407E-2</v>
      </c>
      <c r="G37" s="324">
        <f t="shared" si="0"/>
        <v>3</v>
      </c>
    </row>
    <row r="38" spans="1:7" x14ac:dyDescent="0.2">
      <c r="A38" s="324" t="s">
        <v>24</v>
      </c>
      <c r="B38" s="326">
        <v>19364</v>
      </c>
      <c r="C38" s="326">
        <v>20714</v>
      </c>
      <c r="D38" s="326">
        <v>20787</v>
      </c>
      <c r="E38" s="326">
        <v>20928</v>
      </c>
      <c r="F38" s="327">
        <v>1.0331176981751599E-2</v>
      </c>
      <c r="G38" s="324">
        <f t="shared" si="0"/>
        <v>2</v>
      </c>
    </row>
    <row r="39" spans="1:7" x14ac:dyDescent="0.2">
      <c r="A39" s="324" t="s">
        <v>32</v>
      </c>
      <c r="B39" s="326">
        <v>20914</v>
      </c>
      <c r="C39" s="326">
        <v>21443</v>
      </c>
      <c r="D39" s="326">
        <v>21655</v>
      </c>
      <c r="E39" s="326">
        <v>21763</v>
      </c>
      <c r="F39" s="327">
        <v>1.4923284988108E-2</v>
      </c>
      <c r="G39" s="324">
        <f t="shared" si="0"/>
        <v>1</v>
      </c>
    </row>
  </sheetData>
  <mergeCells count="1">
    <mergeCell ref="H1:I1"/>
  </mergeCells>
  <hyperlinks>
    <hyperlink ref="H1:I1" location="Index!A1" display="Regresar al Índice" xr:uid="{613E0B4E-B901-4067-9F5C-BE44A7A33555}"/>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AD3A7-C2ED-45A4-A13F-B077AB782CBB}">
  <sheetPr codeName="Hoja84"/>
  <dimension ref="A1:I125"/>
  <sheetViews>
    <sheetView workbookViewId="0">
      <selection activeCell="A3" sqref="A3"/>
    </sheetView>
  </sheetViews>
  <sheetFormatPr baseColWidth="10" defaultRowHeight="12.75" x14ac:dyDescent="0.2"/>
  <cols>
    <col min="1" max="16384" width="11.42578125" style="324"/>
  </cols>
  <sheetData>
    <row r="1" spans="1:9" x14ac:dyDescent="0.2">
      <c r="A1" s="120" t="s">
        <v>1756</v>
      </c>
      <c r="H1" s="202" t="s">
        <v>38</v>
      </c>
      <c r="I1" s="202"/>
    </row>
    <row r="2" spans="1:9" x14ac:dyDescent="0.2">
      <c r="A2" s="324" t="s">
        <v>1817</v>
      </c>
    </row>
    <row r="5" spans="1:9" x14ac:dyDescent="0.2">
      <c r="A5" s="324" t="s">
        <v>298</v>
      </c>
      <c r="B5" s="324" t="s">
        <v>342</v>
      </c>
      <c r="C5" s="324" t="s">
        <v>52</v>
      </c>
      <c r="D5" s="324" t="s">
        <v>343</v>
      </c>
    </row>
    <row r="6" spans="1:9" x14ac:dyDescent="0.2">
      <c r="A6" s="324" t="s">
        <v>60</v>
      </c>
      <c r="B6" s="324" t="s">
        <v>139</v>
      </c>
      <c r="C6" s="325">
        <v>1.028536511197</v>
      </c>
      <c r="D6" s="325">
        <v>3.92661902100892</v>
      </c>
    </row>
    <row r="7" spans="1:9" x14ac:dyDescent="0.2">
      <c r="A7" s="324" t="s">
        <v>54</v>
      </c>
      <c r="B7" s="324" t="s">
        <v>140</v>
      </c>
      <c r="C7" s="325">
        <v>2.7224128748730001</v>
      </c>
      <c r="D7" s="325">
        <v>3.6952641229335002</v>
      </c>
    </row>
    <row r="8" spans="1:9" x14ac:dyDescent="0.2">
      <c r="A8" s="324" t="s">
        <v>54</v>
      </c>
      <c r="B8" s="324" t="s">
        <v>141</v>
      </c>
      <c r="C8" s="325">
        <v>-4.0246762657420003</v>
      </c>
      <c r="D8" s="325">
        <v>2.6846846618535798</v>
      </c>
    </row>
    <row r="9" spans="1:9" x14ac:dyDescent="0.2">
      <c r="A9" s="324" t="s">
        <v>54</v>
      </c>
      <c r="B9" s="324" t="s">
        <v>142</v>
      </c>
      <c r="C9" s="325">
        <v>7.9404131484659999</v>
      </c>
      <c r="D9" s="325">
        <v>3.3065130087411698</v>
      </c>
    </row>
    <row r="10" spans="1:9" x14ac:dyDescent="0.2">
      <c r="A10" s="324" t="s">
        <v>54</v>
      </c>
      <c r="B10" s="324" t="s">
        <v>143</v>
      </c>
      <c r="C10" s="325">
        <v>0.94795596536600002</v>
      </c>
      <c r="D10" s="325">
        <v>2.8096858883448301</v>
      </c>
    </row>
    <row r="11" spans="1:9" x14ac:dyDescent="0.2">
      <c r="A11" s="324" t="s">
        <v>54</v>
      </c>
      <c r="B11" s="324" t="s">
        <v>144</v>
      </c>
      <c r="C11" s="325">
        <v>6.1528287342999997E-2</v>
      </c>
      <c r="D11" s="325">
        <v>2.4367352566523302</v>
      </c>
    </row>
    <row r="12" spans="1:9" x14ac:dyDescent="0.2">
      <c r="A12" s="324" t="s">
        <v>54</v>
      </c>
      <c r="B12" s="324" t="s">
        <v>145</v>
      </c>
      <c r="C12" s="325">
        <v>1.8397864961549999</v>
      </c>
      <c r="D12" s="325">
        <v>1.8741591003929201</v>
      </c>
    </row>
    <row r="13" spans="1:9" x14ac:dyDescent="0.2">
      <c r="A13" s="324" t="s">
        <v>54</v>
      </c>
      <c r="B13" s="324" t="s">
        <v>146</v>
      </c>
      <c r="C13" s="325">
        <v>5.0786328562119998</v>
      </c>
      <c r="D13" s="325">
        <v>1.89662317312125</v>
      </c>
    </row>
    <row r="14" spans="1:9" x14ac:dyDescent="0.2">
      <c r="A14" s="324" t="s">
        <v>54</v>
      </c>
      <c r="B14" s="324" t="s">
        <v>147</v>
      </c>
      <c r="C14" s="325">
        <v>3.673794626666</v>
      </c>
      <c r="D14" s="325">
        <v>1.9973313171660001</v>
      </c>
    </row>
    <row r="15" spans="1:9" x14ac:dyDescent="0.2">
      <c r="A15" s="324" t="s">
        <v>54</v>
      </c>
      <c r="B15" s="324" t="s">
        <v>148</v>
      </c>
      <c r="C15" s="325">
        <v>8.0135256010060001</v>
      </c>
      <c r="D15" s="325">
        <v>2.4302039737580001</v>
      </c>
    </row>
    <row r="16" spans="1:9" x14ac:dyDescent="0.2">
      <c r="A16" s="324" t="s">
        <v>54</v>
      </c>
      <c r="B16" s="324" t="s">
        <v>149</v>
      </c>
      <c r="C16" s="325">
        <v>4.6293547860649999</v>
      </c>
      <c r="D16" s="325">
        <v>2.7817554304915002</v>
      </c>
    </row>
    <row r="17" spans="1:4" x14ac:dyDescent="0.2">
      <c r="A17" s="324" t="s">
        <v>54</v>
      </c>
      <c r="B17" s="324" t="s">
        <v>150</v>
      </c>
      <c r="C17" s="325">
        <v>5.131460693717</v>
      </c>
      <c r="D17" s="325">
        <v>3.0868937984436702</v>
      </c>
    </row>
    <row r="18" spans="1:4" x14ac:dyDescent="0.2">
      <c r="A18" s="324" t="s">
        <v>73</v>
      </c>
      <c r="B18" s="324" t="s">
        <v>139</v>
      </c>
      <c r="C18" s="325">
        <v>5.8807987494839997</v>
      </c>
      <c r="D18" s="325">
        <v>3.4912489849675801</v>
      </c>
    </row>
    <row r="19" spans="1:4" x14ac:dyDescent="0.2">
      <c r="A19" s="324" t="s">
        <v>54</v>
      </c>
      <c r="B19" s="324" t="s">
        <v>140</v>
      </c>
      <c r="C19" s="325">
        <v>3.4970096434819999</v>
      </c>
      <c r="D19" s="325">
        <v>3.5557987156849999</v>
      </c>
    </row>
    <row r="20" spans="1:4" x14ac:dyDescent="0.2">
      <c r="A20" s="324" t="s">
        <v>54</v>
      </c>
      <c r="B20" s="324" t="s">
        <v>141</v>
      </c>
      <c r="C20" s="325">
        <v>12.292692224148</v>
      </c>
      <c r="D20" s="325">
        <v>4.9155794231758296</v>
      </c>
    </row>
    <row r="21" spans="1:4" x14ac:dyDescent="0.2">
      <c r="A21" s="324" t="s">
        <v>54</v>
      </c>
      <c r="B21" s="324" t="s">
        <v>142</v>
      </c>
      <c r="C21" s="325">
        <v>6.8373109882860001</v>
      </c>
      <c r="D21" s="325">
        <v>4.8236542431608296</v>
      </c>
    </row>
    <row r="22" spans="1:4" x14ac:dyDescent="0.2">
      <c r="A22" s="324" t="s">
        <v>54</v>
      </c>
      <c r="B22" s="324" t="s">
        <v>143</v>
      </c>
      <c r="C22" s="325">
        <v>13.353300013665001</v>
      </c>
      <c r="D22" s="325">
        <v>5.8574329138524197</v>
      </c>
    </row>
    <row r="23" spans="1:4" x14ac:dyDescent="0.2">
      <c r="A23" s="324" t="s">
        <v>54</v>
      </c>
      <c r="B23" s="324" t="s">
        <v>144</v>
      </c>
      <c r="C23" s="325">
        <v>12.409618293735001</v>
      </c>
      <c r="D23" s="325">
        <v>6.8864404143850804</v>
      </c>
    </row>
    <row r="24" spans="1:4" x14ac:dyDescent="0.2">
      <c r="A24" s="324" t="s">
        <v>54</v>
      </c>
      <c r="B24" s="324" t="s">
        <v>145</v>
      </c>
      <c r="C24" s="325">
        <v>7.4083142664280004</v>
      </c>
      <c r="D24" s="325">
        <v>7.3504843952411703</v>
      </c>
    </row>
    <row r="25" spans="1:4" x14ac:dyDescent="0.2">
      <c r="A25" s="324" t="s">
        <v>54</v>
      </c>
      <c r="B25" s="324" t="s">
        <v>146</v>
      </c>
      <c r="C25" s="325">
        <v>4.5745139717859997</v>
      </c>
      <c r="D25" s="325">
        <v>7.30847448820567</v>
      </c>
    </row>
    <row r="26" spans="1:4" x14ac:dyDescent="0.2">
      <c r="A26" s="324" t="s">
        <v>54</v>
      </c>
      <c r="B26" s="324" t="s">
        <v>147</v>
      </c>
      <c r="C26" s="325">
        <v>9.2811047057970004</v>
      </c>
      <c r="D26" s="325">
        <v>7.7757503281332498</v>
      </c>
    </row>
    <row r="27" spans="1:4" x14ac:dyDescent="0.2">
      <c r="A27" s="324" t="s">
        <v>54</v>
      </c>
      <c r="B27" s="324" t="s">
        <v>148</v>
      </c>
      <c r="C27" s="325">
        <v>6.3789544641699996</v>
      </c>
      <c r="D27" s="325">
        <v>7.6395360667302503</v>
      </c>
    </row>
    <row r="28" spans="1:4" x14ac:dyDescent="0.2">
      <c r="A28" s="324" t="s">
        <v>54</v>
      </c>
      <c r="B28" s="324" t="s">
        <v>149</v>
      </c>
      <c r="C28" s="325">
        <v>6.9465060539180001</v>
      </c>
      <c r="D28" s="325">
        <v>7.8326320057179997</v>
      </c>
    </row>
    <row r="29" spans="1:4" x14ac:dyDescent="0.2">
      <c r="A29" s="324" t="s">
        <v>54</v>
      </c>
      <c r="B29" s="324" t="s">
        <v>150</v>
      </c>
      <c r="C29" s="325">
        <v>10.880841157113</v>
      </c>
      <c r="D29" s="325">
        <v>8.3117470443343304</v>
      </c>
    </row>
    <row r="30" spans="1:4" x14ac:dyDescent="0.2">
      <c r="A30" s="324" t="s">
        <v>74</v>
      </c>
      <c r="B30" s="324" t="s">
        <v>139</v>
      </c>
      <c r="C30" s="325">
        <v>10.519736115317</v>
      </c>
      <c r="D30" s="325">
        <v>8.6983251581537502</v>
      </c>
    </row>
    <row r="31" spans="1:4" x14ac:dyDescent="0.2">
      <c r="A31" s="324" t="s">
        <v>54</v>
      </c>
      <c r="B31" s="324" t="s">
        <v>140</v>
      </c>
      <c r="C31" s="325">
        <v>6.8262448166730003</v>
      </c>
      <c r="D31" s="325">
        <v>8.9757614225863307</v>
      </c>
    </row>
    <row r="32" spans="1:4" x14ac:dyDescent="0.2">
      <c r="A32" s="324" t="s">
        <v>54</v>
      </c>
      <c r="B32" s="324" t="s">
        <v>141</v>
      </c>
      <c r="C32" s="325">
        <v>2.2921912876969999</v>
      </c>
      <c r="D32" s="325">
        <v>8.1423863445487505</v>
      </c>
    </row>
    <row r="33" spans="1:4" x14ac:dyDescent="0.2">
      <c r="A33" s="324" t="s">
        <v>54</v>
      </c>
      <c r="B33" s="324" t="s">
        <v>142</v>
      </c>
      <c r="C33" s="325">
        <v>2.2070886310820002</v>
      </c>
      <c r="D33" s="325">
        <v>7.7565344814484201</v>
      </c>
    </row>
    <row r="34" spans="1:4" x14ac:dyDescent="0.2">
      <c r="A34" s="324" t="s">
        <v>54</v>
      </c>
      <c r="B34" s="324" t="s">
        <v>143</v>
      </c>
      <c r="C34" s="325">
        <v>1.078912142019</v>
      </c>
      <c r="D34" s="325">
        <v>6.7336688254779196</v>
      </c>
    </row>
    <row r="35" spans="1:4" x14ac:dyDescent="0.2">
      <c r="A35" s="324" t="s">
        <v>54</v>
      </c>
      <c r="B35" s="324" t="s">
        <v>144</v>
      </c>
      <c r="C35" s="325">
        <v>4.4841227445329999</v>
      </c>
      <c r="D35" s="325">
        <v>6.0732108630444204</v>
      </c>
    </row>
    <row r="36" spans="1:4" x14ac:dyDescent="0.2">
      <c r="A36" s="324" t="s">
        <v>54</v>
      </c>
      <c r="B36" s="324" t="s">
        <v>145</v>
      </c>
      <c r="C36" s="325">
        <v>9.3545304981079997</v>
      </c>
      <c r="D36" s="325">
        <v>6.2353955490177499</v>
      </c>
    </row>
    <row r="37" spans="1:4" x14ac:dyDescent="0.2">
      <c r="A37" s="324" t="s">
        <v>54</v>
      </c>
      <c r="B37" s="324" t="s">
        <v>146</v>
      </c>
      <c r="C37" s="325">
        <v>8.4389278552209994</v>
      </c>
      <c r="D37" s="325">
        <v>6.5574300393040001</v>
      </c>
    </row>
    <row r="38" spans="1:4" x14ac:dyDescent="0.2">
      <c r="A38" s="324" t="s">
        <v>54</v>
      </c>
      <c r="B38" s="324" t="s">
        <v>147</v>
      </c>
      <c r="C38" s="325">
        <v>15.371210776813999</v>
      </c>
      <c r="D38" s="325">
        <v>7.0649388785554201</v>
      </c>
    </row>
    <row r="39" spans="1:4" x14ac:dyDescent="0.2">
      <c r="A39" s="324" t="s">
        <v>54</v>
      </c>
      <c r="B39" s="324" t="s">
        <v>148</v>
      </c>
      <c r="C39" s="325">
        <v>1.5674818043259999</v>
      </c>
      <c r="D39" s="325">
        <v>6.6639828235684204</v>
      </c>
    </row>
    <row r="40" spans="1:4" x14ac:dyDescent="0.2">
      <c r="A40" s="324" t="s">
        <v>54</v>
      </c>
      <c r="B40" s="324" t="s">
        <v>149</v>
      </c>
      <c r="C40" s="325">
        <v>2.5234574823020002</v>
      </c>
      <c r="D40" s="325">
        <v>6.2953954426004204</v>
      </c>
    </row>
    <row r="41" spans="1:4" x14ac:dyDescent="0.2">
      <c r="A41" s="324" t="s">
        <v>54</v>
      </c>
      <c r="B41" s="324" t="s">
        <v>150</v>
      </c>
      <c r="C41" s="325">
        <v>4.1394425159760004</v>
      </c>
      <c r="D41" s="325">
        <v>5.7336122225056698</v>
      </c>
    </row>
    <row r="42" spans="1:4" x14ac:dyDescent="0.2">
      <c r="A42" s="324" t="s">
        <v>75</v>
      </c>
      <c r="B42" s="324" t="s">
        <v>139</v>
      </c>
      <c r="C42" s="325">
        <v>3.0262720001069998</v>
      </c>
      <c r="D42" s="325">
        <v>5.1091568795714997</v>
      </c>
    </row>
    <row r="43" spans="1:4" x14ac:dyDescent="0.2">
      <c r="A43" s="324" t="s">
        <v>54</v>
      </c>
      <c r="B43" s="324" t="s">
        <v>140</v>
      </c>
      <c r="C43" s="325">
        <v>6.0900161900930003</v>
      </c>
      <c r="D43" s="325">
        <v>5.0478044940231701</v>
      </c>
    </row>
    <row r="44" spans="1:4" x14ac:dyDescent="0.2">
      <c r="A44" s="324" t="s">
        <v>54</v>
      </c>
      <c r="B44" s="324" t="s">
        <v>141</v>
      </c>
      <c r="C44" s="325">
        <v>3.4067139252669998</v>
      </c>
      <c r="D44" s="325">
        <v>5.1406813804873304</v>
      </c>
    </row>
    <row r="45" spans="1:4" x14ac:dyDescent="0.2">
      <c r="A45" s="324" t="s">
        <v>54</v>
      </c>
      <c r="B45" s="324" t="s">
        <v>142</v>
      </c>
      <c r="C45" s="325">
        <v>6.6936190633330002</v>
      </c>
      <c r="D45" s="325">
        <v>5.5145589165082498</v>
      </c>
    </row>
    <row r="46" spans="1:4" x14ac:dyDescent="0.2">
      <c r="A46" s="324" t="s">
        <v>54</v>
      </c>
      <c r="B46" s="324" t="s">
        <v>143</v>
      </c>
      <c r="C46" s="325">
        <v>2.5296044142370002</v>
      </c>
      <c r="D46" s="325">
        <v>5.6354499391930801</v>
      </c>
    </row>
    <row r="47" spans="1:4" x14ac:dyDescent="0.2">
      <c r="A47" s="324" t="s">
        <v>54</v>
      </c>
      <c r="B47" s="324" t="s">
        <v>144</v>
      </c>
      <c r="C47" s="325">
        <v>2.1389658825229998</v>
      </c>
      <c r="D47" s="325">
        <v>5.44002020069225</v>
      </c>
    </row>
    <row r="48" spans="1:4" x14ac:dyDescent="0.2">
      <c r="A48" s="324" t="s">
        <v>54</v>
      </c>
      <c r="B48" s="324" t="s">
        <v>145</v>
      </c>
      <c r="C48" s="325">
        <v>-5.7910617536329996</v>
      </c>
      <c r="D48" s="325">
        <v>4.1778875130471702</v>
      </c>
    </row>
    <row r="49" spans="1:4" x14ac:dyDescent="0.2">
      <c r="A49" s="324" t="s">
        <v>54</v>
      </c>
      <c r="B49" s="324" t="s">
        <v>146</v>
      </c>
      <c r="C49" s="325">
        <v>-2.1300034505209999</v>
      </c>
      <c r="D49" s="325">
        <v>3.2971432375686698</v>
      </c>
    </row>
    <row r="50" spans="1:4" x14ac:dyDescent="0.2">
      <c r="A50" s="324" t="s">
        <v>54</v>
      </c>
      <c r="B50" s="324" t="s">
        <v>147</v>
      </c>
      <c r="C50" s="325">
        <v>-7.4897879516990002</v>
      </c>
      <c r="D50" s="325">
        <v>1.39206001019258</v>
      </c>
    </row>
    <row r="51" spans="1:4" x14ac:dyDescent="0.2">
      <c r="A51" s="324" t="s">
        <v>54</v>
      </c>
      <c r="B51" s="324" t="s">
        <v>148</v>
      </c>
      <c r="C51" s="325">
        <v>-2.9510925358879998</v>
      </c>
      <c r="D51" s="325">
        <v>1.01551214850808</v>
      </c>
    </row>
    <row r="52" spans="1:4" x14ac:dyDescent="0.2">
      <c r="A52" s="324" t="s">
        <v>54</v>
      </c>
      <c r="B52" s="324" t="s">
        <v>149</v>
      </c>
      <c r="C52" s="325">
        <v>1.1073287594750001</v>
      </c>
      <c r="D52" s="325">
        <v>0.89750142160583302</v>
      </c>
    </row>
    <row r="53" spans="1:4" x14ac:dyDescent="0.2">
      <c r="A53" s="324" t="s">
        <v>54</v>
      </c>
      <c r="B53" s="324" t="s">
        <v>150</v>
      </c>
      <c r="C53" s="325">
        <v>-1.8457562059929999</v>
      </c>
      <c r="D53" s="325">
        <v>0.39873486144175002</v>
      </c>
    </row>
    <row r="54" spans="1:4" x14ac:dyDescent="0.2">
      <c r="A54" s="324" t="s">
        <v>76</v>
      </c>
      <c r="B54" s="324" t="s">
        <v>139</v>
      </c>
      <c r="C54" s="325">
        <v>-0.80837598077299999</v>
      </c>
      <c r="D54" s="325">
        <v>7.9180863035083399E-2</v>
      </c>
    </row>
    <row r="55" spans="1:4" x14ac:dyDescent="0.2">
      <c r="A55" s="324" t="s">
        <v>54</v>
      </c>
      <c r="B55" s="324" t="s">
        <v>140</v>
      </c>
      <c r="C55" s="325">
        <v>0.53461465153900001</v>
      </c>
      <c r="D55" s="325">
        <v>-0.38376926517775001</v>
      </c>
    </row>
    <row r="56" spans="1:4" x14ac:dyDescent="0.2">
      <c r="A56" s="324" t="s">
        <v>54</v>
      </c>
      <c r="B56" s="324" t="s">
        <v>141</v>
      </c>
      <c r="C56" s="325">
        <v>7.3685260017849998</v>
      </c>
      <c r="D56" s="325">
        <v>-5.3618258801249999E-2</v>
      </c>
    </row>
    <row r="57" spans="1:4" x14ac:dyDescent="0.2">
      <c r="A57" s="324" t="s">
        <v>54</v>
      </c>
      <c r="B57" s="324" t="s">
        <v>142</v>
      </c>
      <c r="C57" s="325">
        <v>-4.9013812515000001</v>
      </c>
      <c r="D57" s="325">
        <v>-1.01986828503733</v>
      </c>
    </row>
    <row r="58" spans="1:4" x14ac:dyDescent="0.2">
      <c r="A58" s="324" t="s">
        <v>54</v>
      </c>
      <c r="B58" s="324" t="s">
        <v>143</v>
      </c>
      <c r="C58" s="325">
        <v>1.448673462678</v>
      </c>
      <c r="D58" s="325">
        <v>-1.10994586433392</v>
      </c>
    </row>
    <row r="59" spans="1:4" x14ac:dyDescent="0.2">
      <c r="A59" s="324" t="s">
        <v>54</v>
      </c>
      <c r="B59" s="324" t="s">
        <v>144</v>
      </c>
      <c r="C59" s="325">
        <v>3.6189606915830002</v>
      </c>
      <c r="D59" s="325">
        <v>-0.98661296357891703</v>
      </c>
    </row>
    <row r="60" spans="1:4" x14ac:dyDescent="0.2">
      <c r="A60" s="324" t="s">
        <v>54</v>
      </c>
      <c r="B60" s="324" t="s">
        <v>145</v>
      </c>
      <c r="C60" s="325">
        <v>2.2123137515960001</v>
      </c>
      <c r="D60" s="325">
        <v>-0.31966500480983301</v>
      </c>
    </row>
    <row r="61" spans="1:4" x14ac:dyDescent="0.2">
      <c r="A61" s="324" t="s">
        <v>54</v>
      </c>
      <c r="B61" s="324" t="s">
        <v>146</v>
      </c>
      <c r="C61" s="325">
        <v>2.9787120449079998</v>
      </c>
      <c r="D61" s="325">
        <v>0.106061286475917</v>
      </c>
    </row>
    <row r="62" spans="1:4" x14ac:dyDescent="0.2">
      <c r="A62" s="324" t="s">
        <v>54</v>
      </c>
      <c r="B62" s="324" t="s">
        <v>147</v>
      </c>
      <c r="C62" s="325">
        <v>3.1238025396100002</v>
      </c>
      <c r="D62" s="325">
        <v>0.99052716075166702</v>
      </c>
    </row>
    <row r="63" spans="1:4" x14ac:dyDescent="0.2">
      <c r="A63" s="324" t="s">
        <v>54</v>
      </c>
      <c r="B63" s="324" t="s">
        <v>148</v>
      </c>
      <c r="C63" s="325">
        <v>1.121916470633</v>
      </c>
      <c r="D63" s="325">
        <v>1.32994457796175</v>
      </c>
    </row>
    <row r="64" spans="1:4" x14ac:dyDescent="0.2">
      <c r="A64" s="324" t="s">
        <v>54</v>
      </c>
      <c r="B64" s="324" t="s">
        <v>149</v>
      </c>
      <c r="C64" s="325">
        <v>0.39248058133399999</v>
      </c>
      <c r="D64" s="325">
        <v>1.27037389645</v>
      </c>
    </row>
    <row r="65" spans="1:4" x14ac:dyDescent="0.2">
      <c r="A65" s="324" t="s">
        <v>54</v>
      </c>
      <c r="B65" s="324" t="s">
        <v>150</v>
      </c>
      <c r="C65" s="325">
        <v>4.4588168712689997</v>
      </c>
      <c r="D65" s="325">
        <v>1.7957549862218301</v>
      </c>
    </row>
    <row r="66" spans="1:4" x14ac:dyDescent="0.2">
      <c r="A66" s="324" t="s">
        <v>77</v>
      </c>
      <c r="B66" s="324" t="s">
        <v>139</v>
      </c>
      <c r="C66" s="325">
        <v>4.3573138755469998</v>
      </c>
      <c r="D66" s="325">
        <v>2.2262291409151702</v>
      </c>
    </row>
    <row r="67" spans="1:4" x14ac:dyDescent="0.2">
      <c r="A67" s="324" t="s">
        <v>54</v>
      </c>
      <c r="B67" s="324" t="s">
        <v>140</v>
      </c>
      <c r="C67" s="325">
        <v>1.248533973335</v>
      </c>
      <c r="D67" s="325">
        <v>2.2857224177314999</v>
      </c>
    </row>
    <row r="68" spans="1:4" x14ac:dyDescent="0.2">
      <c r="A68" s="324" t="s">
        <v>54</v>
      </c>
      <c r="B68" s="324" t="s">
        <v>141</v>
      </c>
      <c r="C68" s="325">
        <v>-2.9426580333849999</v>
      </c>
      <c r="D68" s="325">
        <v>1.4264570814673301</v>
      </c>
    </row>
    <row r="69" spans="1:4" x14ac:dyDescent="0.2">
      <c r="A69" s="324" t="s">
        <v>54</v>
      </c>
      <c r="B69" s="324" t="s">
        <v>142</v>
      </c>
      <c r="C69" s="325">
        <v>5.2008290276029996</v>
      </c>
      <c r="D69" s="325">
        <v>2.2683079380592499</v>
      </c>
    </row>
    <row r="70" spans="1:4" x14ac:dyDescent="0.2">
      <c r="A70" s="324" t="s">
        <v>54</v>
      </c>
      <c r="B70" s="324" t="s">
        <v>143</v>
      </c>
      <c r="C70" s="325">
        <v>0.49398610989000002</v>
      </c>
      <c r="D70" s="325">
        <v>2.1887506586602501</v>
      </c>
    </row>
    <row r="71" spans="1:4" x14ac:dyDescent="0.2">
      <c r="A71" s="324" t="s">
        <v>54</v>
      </c>
      <c r="B71" s="324" t="s">
        <v>144</v>
      </c>
      <c r="C71" s="325">
        <v>-2.5618431095859999</v>
      </c>
      <c r="D71" s="325">
        <v>1.6736836752294999</v>
      </c>
    </row>
    <row r="72" spans="1:4" x14ac:dyDescent="0.2">
      <c r="A72" s="324" t="s">
        <v>54</v>
      </c>
      <c r="B72" s="324" t="s">
        <v>145</v>
      </c>
      <c r="C72" s="325">
        <v>2.6342514951139999</v>
      </c>
      <c r="D72" s="325">
        <v>1.7088451538560001</v>
      </c>
    </row>
    <row r="73" spans="1:4" x14ac:dyDescent="0.2">
      <c r="A73" s="324" t="s">
        <v>54</v>
      </c>
      <c r="B73" s="324" t="s">
        <v>146</v>
      </c>
      <c r="C73" s="325">
        <v>2.2234434086479999</v>
      </c>
      <c r="D73" s="325">
        <v>1.6459061008343301</v>
      </c>
    </row>
    <row r="74" spans="1:4" x14ac:dyDescent="0.2">
      <c r="A74" s="324" t="s">
        <v>54</v>
      </c>
      <c r="B74" s="324" t="s">
        <v>147</v>
      </c>
      <c r="C74" s="325">
        <v>-2.7852860089439999</v>
      </c>
      <c r="D74" s="325">
        <v>1.1534820551214999</v>
      </c>
    </row>
    <row r="75" spans="1:4" x14ac:dyDescent="0.2">
      <c r="A75" s="324" t="s">
        <v>54</v>
      </c>
      <c r="B75" s="324" t="s">
        <v>148</v>
      </c>
      <c r="C75" s="325">
        <v>4.0915670318549999</v>
      </c>
      <c r="D75" s="325">
        <v>1.4009529352233301</v>
      </c>
    </row>
    <row r="76" spans="1:4" x14ac:dyDescent="0.2">
      <c r="A76" s="324" t="s">
        <v>54</v>
      </c>
      <c r="B76" s="324" t="s">
        <v>149</v>
      </c>
      <c r="C76" s="325">
        <v>-1.9479407490409999</v>
      </c>
      <c r="D76" s="325">
        <v>1.2059178243587501</v>
      </c>
    </row>
    <row r="77" spans="1:4" x14ac:dyDescent="0.2">
      <c r="A77" s="324" t="s">
        <v>54</v>
      </c>
      <c r="B77" s="324" t="s">
        <v>150</v>
      </c>
      <c r="C77" s="325">
        <v>-4.9338475239240003</v>
      </c>
      <c r="D77" s="325">
        <v>0.423195791426</v>
      </c>
    </row>
    <row r="78" spans="1:4" x14ac:dyDescent="0.2">
      <c r="A78" s="324" t="s">
        <v>78</v>
      </c>
      <c r="B78" s="324" t="s">
        <v>139</v>
      </c>
      <c r="C78" s="325">
        <v>-0.82951024701700005</v>
      </c>
      <c r="D78" s="325">
        <v>-9.0395521210000392E-3</v>
      </c>
    </row>
    <row r="79" spans="1:4" x14ac:dyDescent="0.2">
      <c r="A79" s="324" t="s">
        <v>54</v>
      </c>
      <c r="B79" s="324" t="s">
        <v>140</v>
      </c>
      <c r="C79" s="325">
        <v>2.4087100482410002</v>
      </c>
      <c r="D79" s="325">
        <v>8.7641787454500006E-2</v>
      </c>
    </row>
    <row r="80" spans="1:4" x14ac:dyDescent="0.2">
      <c r="A80" s="324" t="s">
        <v>54</v>
      </c>
      <c r="B80" s="324" t="s">
        <v>141</v>
      </c>
      <c r="C80" s="325">
        <v>4.3393070906959998</v>
      </c>
      <c r="D80" s="325">
        <v>0.69447221446124996</v>
      </c>
    </row>
    <row r="81" spans="1:4" x14ac:dyDescent="0.2">
      <c r="A81" s="324" t="s">
        <v>54</v>
      </c>
      <c r="B81" s="324" t="s">
        <v>142</v>
      </c>
      <c r="C81" s="325">
        <v>2.2459923804150002</v>
      </c>
      <c r="D81" s="325">
        <v>0.44823582719558303</v>
      </c>
    </row>
    <row r="82" spans="1:4" x14ac:dyDescent="0.2">
      <c r="A82" s="324" t="s">
        <v>54</v>
      </c>
      <c r="B82" s="324" t="s">
        <v>143</v>
      </c>
      <c r="C82" s="325">
        <v>0.63983935239500001</v>
      </c>
      <c r="D82" s="325">
        <v>0.46039026407099998</v>
      </c>
    </row>
    <row r="83" spans="1:4" x14ac:dyDescent="0.2">
      <c r="A83" s="324" t="s">
        <v>54</v>
      </c>
      <c r="B83" s="324" t="s">
        <v>144</v>
      </c>
      <c r="C83" s="325">
        <v>-0.4819568964</v>
      </c>
      <c r="D83" s="325">
        <v>0.633714115169833</v>
      </c>
    </row>
    <row r="84" spans="1:4" x14ac:dyDescent="0.2">
      <c r="A84" s="324" t="s">
        <v>54</v>
      </c>
      <c r="B84" s="324" t="s">
        <v>145</v>
      </c>
      <c r="C84" s="325">
        <v>0.30165395023899999</v>
      </c>
      <c r="D84" s="325">
        <v>0.43933098643024998</v>
      </c>
    </row>
    <row r="85" spans="1:4" x14ac:dyDescent="0.2">
      <c r="A85" s="324" t="s">
        <v>54</v>
      </c>
      <c r="B85" s="324" t="s">
        <v>146</v>
      </c>
      <c r="C85" s="325">
        <v>-0.74724354722899999</v>
      </c>
      <c r="D85" s="325">
        <v>0.191773740107167</v>
      </c>
    </row>
    <row r="86" spans="1:4" x14ac:dyDescent="0.2">
      <c r="A86" s="324" t="s">
        <v>54</v>
      </c>
      <c r="B86" s="324" t="s">
        <v>147</v>
      </c>
      <c r="C86" s="325">
        <v>-1.2510810828650001</v>
      </c>
      <c r="D86" s="325">
        <v>0.31962415061374999</v>
      </c>
    </row>
    <row r="87" spans="1:4" x14ac:dyDescent="0.2">
      <c r="A87" s="324" t="s">
        <v>54</v>
      </c>
      <c r="B87" s="324" t="s">
        <v>148</v>
      </c>
      <c r="C87" s="325">
        <v>-3.3946045965890002</v>
      </c>
      <c r="D87" s="325">
        <v>-0.30422348508991698</v>
      </c>
    </row>
    <row r="88" spans="1:4" x14ac:dyDescent="0.2">
      <c r="A88" s="324" t="s">
        <v>54</v>
      </c>
      <c r="B88" s="324" t="s">
        <v>149</v>
      </c>
      <c r="C88" s="325">
        <v>-9.0039008175999996E-2</v>
      </c>
      <c r="D88" s="325">
        <v>-0.149398340017833</v>
      </c>
    </row>
    <row r="89" spans="1:4" x14ac:dyDescent="0.2">
      <c r="A89" s="324" t="s">
        <v>54</v>
      </c>
      <c r="B89" s="324" t="s">
        <v>150</v>
      </c>
      <c r="C89" s="325">
        <v>-1.660347226938</v>
      </c>
      <c r="D89" s="325">
        <v>0.12339335139766699</v>
      </c>
    </row>
    <row r="90" spans="1:4" x14ac:dyDescent="0.2">
      <c r="A90" s="324" t="s">
        <v>79</v>
      </c>
      <c r="B90" s="324" t="s">
        <v>139</v>
      </c>
      <c r="C90" s="325">
        <v>0.29265066065899997</v>
      </c>
      <c r="D90" s="325">
        <v>0.216906760370667</v>
      </c>
    </row>
    <row r="91" spans="1:4" x14ac:dyDescent="0.2">
      <c r="A91" s="324" t="s">
        <v>54</v>
      </c>
      <c r="B91" s="324" t="s">
        <v>140</v>
      </c>
      <c r="C91" s="325">
        <v>-3.2406301761290002</v>
      </c>
      <c r="D91" s="325">
        <v>-0.25387159166016698</v>
      </c>
    </row>
    <row r="92" spans="1:4" x14ac:dyDescent="0.2">
      <c r="A92" s="324" t="s">
        <v>54</v>
      </c>
      <c r="B92" s="324" t="s">
        <v>141</v>
      </c>
      <c r="C92" s="325">
        <v>-6.1456340939349996</v>
      </c>
      <c r="D92" s="325">
        <v>-1.12761669037942</v>
      </c>
    </row>
    <row r="93" spans="1:4" x14ac:dyDescent="0.2">
      <c r="A93" s="324" t="s">
        <v>54</v>
      </c>
      <c r="B93" s="324" t="s">
        <v>142</v>
      </c>
      <c r="C93" s="325">
        <v>-27.834675166993001</v>
      </c>
      <c r="D93" s="325">
        <v>-3.6343389859967501</v>
      </c>
    </row>
    <row r="94" spans="1:4" x14ac:dyDescent="0.2">
      <c r="A94" s="324" t="s">
        <v>54</v>
      </c>
      <c r="B94" s="324" t="s">
        <v>143</v>
      </c>
      <c r="C94" s="325">
        <v>-27.601243893629</v>
      </c>
      <c r="D94" s="325">
        <v>-5.9877625898320801</v>
      </c>
    </row>
    <row r="95" spans="1:4" x14ac:dyDescent="0.2">
      <c r="A95" s="324" t="s">
        <v>54</v>
      </c>
      <c r="B95" s="324" t="s">
        <v>144</v>
      </c>
      <c r="C95" s="325">
        <v>-16.324690623639</v>
      </c>
      <c r="D95" s="325">
        <v>-7.3079904004353304</v>
      </c>
    </row>
    <row r="96" spans="1:4" x14ac:dyDescent="0.2">
      <c r="A96" s="324" t="s">
        <v>54</v>
      </c>
      <c r="B96" s="324" t="s">
        <v>145</v>
      </c>
      <c r="C96" s="325">
        <v>-12.904078466506</v>
      </c>
      <c r="D96" s="325">
        <v>-8.4084681018307492</v>
      </c>
    </row>
    <row r="97" spans="1:4" x14ac:dyDescent="0.2">
      <c r="A97" s="324" t="s">
        <v>54</v>
      </c>
      <c r="B97" s="324" t="s">
        <v>146</v>
      </c>
      <c r="C97" s="325">
        <v>-11.603617480147999</v>
      </c>
      <c r="D97" s="325">
        <v>-9.3131659295739997</v>
      </c>
    </row>
    <row r="98" spans="1:4" x14ac:dyDescent="0.2">
      <c r="A98" s="324" t="s">
        <v>54</v>
      </c>
      <c r="B98" s="324" t="s">
        <v>147</v>
      </c>
      <c r="C98" s="325">
        <v>-5.0122905584659998</v>
      </c>
      <c r="D98" s="325">
        <v>-9.6266000525407502</v>
      </c>
    </row>
    <row r="99" spans="1:4" x14ac:dyDescent="0.2">
      <c r="A99" s="324" t="s">
        <v>54</v>
      </c>
      <c r="B99" s="324" t="s">
        <v>148</v>
      </c>
      <c r="C99" s="325">
        <v>-5.1451986721990002</v>
      </c>
      <c r="D99" s="325">
        <v>-9.7724828921749207</v>
      </c>
    </row>
    <row r="100" spans="1:4" x14ac:dyDescent="0.2">
      <c r="A100" s="324" t="s">
        <v>54</v>
      </c>
      <c r="B100" s="324" t="s">
        <v>149</v>
      </c>
      <c r="C100" s="325">
        <v>-1.9967962495760001</v>
      </c>
      <c r="D100" s="325">
        <v>-9.9313793289582506</v>
      </c>
    </row>
    <row r="101" spans="1:4" x14ac:dyDescent="0.2">
      <c r="A101" s="324" t="s">
        <v>54</v>
      </c>
      <c r="B101" s="324" t="s">
        <v>150</v>
      </c>
      <c r="C101" s="325">
        <v>2.845778027698</v>
      </c>
      <c r="D101" s="325">
        <v>-9.5558688910719205</v>
      </c>
    </row>
    <row r="102" spans="1:4" x14ac:dyDescent="0.2">
      <c r="A102" s="324" t="s">
        <v>458</v>
      </c>
      <c r="B102" s="324" t="s">
        <v>139</v>
      </c>
      <c r="C102" s="325">
        <v>-6.9645229726520004</v>
      </c>
      <c r="D102" s="325">
        <v>-10.160633360514501</v>
      </c>
    </row>
    <row r="103" spans="1:4" x14ac:dyDescent="0.2">
      <c r="A103" s="324" t="s">
        <v>54</v>
      </c>
      <c r="B103" s="324" t="s">
        <v>140</v>
      </c>
      <c r="C103" s="325">
        <v>-3.3860979407779999</v>
      </c>
      <c r="D103" s="325">
        <v>-10.1727556742352</v>
      </c>
    </row>
    <row r="104" spans="1:4" x14ac:dyDescent="0.2">
      <c r="A104" s="324" t="s">
        <v>54</v>
      </c>
      <c r="B104" s="324" t="s">
        <v>141</v>
      </c>
      <c r="C104" s="325">
        <v>-0.38733456997900001</v>
      </c>
      <c r="D104" s="325">
        <v>-9.6928973805722496</v>
      </c>
    </row>
    <row r="105" spans="1:4" x14ac:dyDescent="0.2">
      <c r="A105" s="324" t="s">
        <v>54</v>
      </c>
      <c r="B105" s="324" t="s">
        <v>142</v>
      </c>
      <c r="C105" s="325">
        <v>27.563636442387001</v>
      </c>
      <c r="D105" s="325">
        <v>-5.0763714131239199</v>
      </c>
    </row>
    <row r="106" spans="1:4" x14ac:dyDescent="0.2">
      <c r="A106" s="324" t="s">
        <v>54</v>
      </c>
      <c r="B106" s="324" t="s">
        <v>143</v>
      </c>
      <c r="C106" s="325">
        <v>27.127171963744001</v>
      </c>
      <c r="D106" s="325">
        <v>-0.51567009167616695</v>
      </c>
    </row>
    <row r="107" spans="1:4" x14ac:dyDescent="0.2">
      <c r="A107" s="324" t="s">
        <v>54</v>
      </c>
      <c r="B107" s="324" t="s">
        <v>144</v>
      </c>
      <c r="C107" s="325">
        <v>10.136237673451999</v>
      </c>
      <c r="D107" s="325">
        <v>1.6894072664147499</v>
      </c>
    </row>
    <row r="108" spans="1:4" x14ac:dyDescent="0.2">
      <c r="A108" s="324" t="s">
        <v>54</v>
      </c>
      <c r="B108" s="324" t="s">
        <v>145</v>
      </c>
      <c r="C108" s="325">
        <v>10.428613398429</v>
      </c>
      <c r="D108" s="325">
        <v>3.6337982551593302</v>
      </c>
    </row>
    <row r="109" spans="1:4" x14ac:dyDescent="0.2">
      <c r="A109" s="324" t="s">
        <v>54</v>
      </c>
      <c r="B109" s="324" t="s">
        <v>146</v>
      </c>
      <c r="C109" s="325">
        <v>7.6648727961110001</v>
      </c>
      <c r="D109" s="325">
        <v>5.23950577818092</v>
      </c>
    </row>
    <row r="110" spans="1:4" x14ac:dyDescent="0.2">
      <c r="A110" s="324" t="s">
        <v>54</v>
      </c>
      <c r="B110" s="324" t="s">
        <v>147</v>
      </c>
      <c r="C110" s="325">
        <v>0.36550448977</v>
      </c>
      <c r="D110" s="325">
        <v>5.6876553655339199</v>
      </c>
    </row>
    <row r="111" spans="1:4" x14ac:dyDescent="0.2">
      <c r="A111" s="324" t="s">
        <v>54</v>
      </c>
      <c r="B111" s="324" t="s">
        <v>148</v>
      </c>
      <c r="C111" s="325">
        <v>1.5312056500889999</v>
      </c>
      <c r="D111" s="325">
        <v>6.2440223923912503</v>
      </c>
    </row>
    <row r="112" spans="1:4" x14ac:dyDescent="0.2">
      <c r="A112" s="324" t="s">
        <v>54</v>
      </c>
      <c r="B112" s="324" t="s">
        <v>149</v>
      </c>
      <c r="C112" s="325">
        <v>1.6249139593369999</v>
      </c>
      <c r="D112" s="325">
        <v>6.5458315764673296</v>
      </c>
    </row>
    <row r="113" spans="1:4" x14ac:dyDescent="0.2">
      <c r="A113" s="324" t="s">
        <v>54</v>
      </c>
      <c r="B113" s="324" t="s">
        <v>150</v>
      </c>
      <c r="C113" s="325">
        <v>-0.109731110196</v>
      </c>
      <c r="D113" s="325">
        <v>6.2995391483095</v>
      </c>
    </row>
    <row r="114" spans="1:4" x14ac:dyDescent="0.2">
      <c r="A114" s="324" t="s">
        <v>764</v>
      </c>
      <c r="B114" s="324" t="s">
        <v>139</v>
      </c>
      <c r="C114" s="325">
        <v>5.2633730047459997</v>
      </c>
      <c r="D114" s="325">
        <v>7.31853047975933</v>
      </c>
    </row>
    <row r="115" spans="1:4" x14ac:dyDescent="0.2">
      <c r="A115" s="324" t="s">
        <v>54</v>
      </c>
      <c r="B115" s="324" t="s">
        <v>140</v>
      </c>
      <c r="C115" s="325">
        <v>6.2207768872529998</v>
      </c>
      <c r="D115" s="325">
        <v>8.1191033820952505</v>
      </c>
    </row>
    <row r="116" spans="1:4" x14ac:dyDescent="0.2">
      <c r="A116" s="324" t="s">
        <v>54</v>
      </c>
      <c r="B116" s="324" t="s">
        <v>141</v>
      </c>
      <c r="C116" s="325">
        <v>8.6218923182699996</v>
      </c>
      <c r="D116" s="325">
        <v>8.8698722894493294</v>
      </c>
    </row>
    <row r="117" spans="1:4" x14ac:dyDescent="0.2">
      <c r="A117" s="324" t="s">
        <v>54</v>
      </c>
      <c r="B117" s="324" t="s">
        <v>142</v>
      </c>
      <c r="C117" s="325">
        <v>9.6871652546359996</v>
      </c>
      <c r="D117" s="325">
        <v>7.3801663571367504</v>
      </c>
    </row>
    <row r="118" spans="1:4" x14ac:dyDescent="0.2">
      <c r="A118" s="324" t="s">
        <v>54</v>
      </c>
      <c r="B118" s="324" t="s">
        <v>143</v>
      </c>
      <c r="C118" s="325">
        <v>12.024375494348</v>
      </c>
      <c r="D118" s="325">
        <v>6.1215999846870801</v>
      </c>
    </row>
    <row r="119" spans="1:4" x14ac:dyDescent="0.2">
      <c r="A119" s="324" t="s">
        <v>54</v>
      </c>
      <c r="B119" s="324" t="s">
        <v>144</v>
      </c>
      <c r="C119" s="325">
        <v>11.722476545072</v>
      </c>
      <c r="D119" s="325">
        <v>6.2537865573220799</v>
      </c>
    </row>
    <row r="120" spans="1:4" x14ac:dyDescent="0.2">
      <c r="A120" s="324" t="s">
        <v>54</v>
      </c>
      <c r="B120" s="324" t="s">
        <v>145</v>
      </c>
      <c r="C120" s="325">
        <v>7.0301631866319996</v>
      </c>
      <c r="D120" s="325">
        <v>5.9705823730056702</v>
      </c>
    </row>
    <row r="121" spans="1:4" x14ac:dyDescent="0.2">
      <c r="A121" s="324" t="s">
        <v>54</v>
      </c>
      <c r="B121" s="324" t="s">
        <v>146</v>
      </c>
      <c r="C121" s="325">
        <v>6.3121887116710003</v>
      </c>
      <c r="D121" s="325">
        <v>5.8578586993023301</v>
      </c>
    </row>
    <row r="122" spans="1:4" x14ac:dyDescent="0.2">
      <c r="A122" s="324" t="s">
        <v>54</v>
      </c>
      <c r="B122" s="324" t="s">
        <v>147</v>
      </c>
      <c r="C122" s="325">
        <v>10.936317649169</v>
      </c>
      <c r="D122" s="325">
        <v>6.73875979591892</v>
      </c>
    </row>
    <row r="123" spans="1:4" x14ac:dyDescent="0.2">
      <c r="A123" s="324" t="s">
        <v>54</v>
      </c>
      <c r="B123" s="324" t="s">
        <v>148</v>
      </c>
      <c r="C123" s="325">
        <v>6.4059823847340001</v>
      </c>
      <c r="D123" s="325">
        <v>7.1449911904726697</v>
      </c>
    </row>
    <row r="124" spans="1:4" x14ac:dyDescent="0.2">
      <c r="A124" s="324" t="s">
        <v>54</v>
      </c>
      <c r="B124" s="324" t="s">
        <v>149</v>
      </c>
      <c r="C124" s="325">
        <v>2.0947703170419998</v>
      </c>
      <c r="D124" s="325">
        <v>7.1841458869480803</v>
      </c>
    </row>
    <row r="125" spans="1:4" x14ac:dyDescent="0.2">
      <c r="A125" s="324" t="s">
        <v>54</v>
      </c>
      <c r="B125" s="324" t="s">
        <v>150</v>
      </c>
      <c r="C125" s="325">
        <v>7.6873349274849998</v>
      </c>
      <c r="D125" s="325">
        <v>7.8339013900881698</v>
      </c>
    </row>
  </sheetData>
  <mergeCells count="1">
    <mergeCell ref="H1:I1"/>
  </mergeCells>
  <hyperlinks>
    <hyperlink ref="H1:I1" location="Index!A1" display="Regresar al Índice" xr:uid="{88ACB012-2049-46C1-B07E-C133A1E4B017}"/>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1565F-2696-46CE-B24E-61C68FF6ED88}">
  <sheetPr codeName="Hoja85"/>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1757</v>
      </c>
      <c r="H1" s="202" t="s">
        <v>38</v>
      </c>
      <c r="I1" s="202"/>
    </row>
    <row r="2" spans="1:9" x14ac:dyDescent="0.2">
      <c r="A2" s="324" t="s">
        <v>1817</v>
      </c>
    </row>
    <row r="5" spans="1:9" x14ac:dyDescent="0.2">
      <c r="A5" s="324" t="s">
        <v>2</v>
      </c>
      <c r="B5" s="324" t="s">
        <v>52</v>
      </c>
    </row>
    <row r="6" spans="1:9" x14ac:dyDescent="0.2">
      <c r="A6" s="324" t="s">
        <v>18</v>
      </c>
      <c r="B6" s="325">
        <v>-28.660442347132001</v>
      </c>
    </row>
    <row r="7" spans="1:9" x14ac:dyDescent="0.2">
      <c r="A7" s="324" t="s">
        <v>11</v>
      </c>
      <c r="B7" s="325">
        <v>-9.3700464608880001</v>
      </c>
    </row>
    <row r="8" spans="1:9" x14ac:dyDescent="0.2">
      <c r="A8" s="324" t="s">
        <v>31</v>
      </c>
      <c r="B8" s="325">
        <v>-9.0327591005470005</v>
      </c>
    </row>
    <row r="9" spans="1:9" x14ac:dyDescent="0.2">
      <c r="A9" s="324" t="s">
        <v>30</v>
      </c>
      <c r="B9" s="325">
        <v>-8.357434786212</v>
      </c>
    </row>
    <row r="10" spans="1:9" x14ac:dyDescent="0.2">
      <c r="A10" s="324" t="s">
        <v>12</v>
      </c>
      <c r="B10" s="325">
        <v>-7.6955853986790004</v>
      </c>
    </row>
    <row r="11" spans="1:9" x14ac:dyDescent="0.2">
      <c r="A11" s="324" t="s">
        <v>33</v>
      </c>
      <c r="B11" s="325">
        <v>-5.7253267453559999</v>
      </c>
    </row>
    <row r="12" spans="1:9" x14ac:dyDescent="0.2">
      <c r="A12" s="324" t="s">
        <v>15</v>
      </c>
      <c r="B12" s="325">
        <v>-5.1636315241670001</v>
      </c>
    </row>
    <row r="13" spans="1:9" x14ac:dyDescent="0.2">
      <c r="A13" s="324" t="s">
        <v>3</v>
      </c>
      <c r="B13" s="325">
        <v>-5.0194686247820002</v>
      </c>
    </row>
    <row r="14" spans="1:9" x14ac:dyDescent="0.2">
      <c r="A14" s="324" t="s">
        <v>6</v>
      </c>
      <c r="B14" s="325">
        <v>-3.878234586034</v>
      </c>
    </row>
    <row r="15" spans="1:9" x14ac:dyDescent="0.2">
      <c r="A15" s="324" t="s">
        <v>26</v>
      </c>
      <c r="B15" s="325">
        <v>-3.691933332229</v>
      </c>
    </row>
    <row r="16" spans="1:9" x14ac:dyDescent="0.2">
      <c r="A16" s="324" t="s">
        <v>4</v>
      </c>
      <c r="B16" s="325">
        <v>-2.960259681233</v>
      </c>
    </row>
    <row r="17" spans="1:2" x14ac:dyDescent="0.2">
      <c r="A17" s="324" t="s">
        <v>29</v>
      </c>
      <c r="B17" s="325">
        <v>-2.9372251015240001</v>
      </c>
    </row>
    <row r="18" spans="1:2" x14ac:dyDescent="0.2">
      <c r="A18" s="324" t="s">
        <v>23</v>
      </c>
      <c r="B18" s="325">
        <v>-0.73261434752499999</v>
      </c>
    </row>
    <row r="19" spans="1:2" x14ac:dyDescent="0.2">
      <c r="A19" s="324" t="s">
        <v>32</v>
      </c>
      <c r="B19" s="325">
        <v>-0.42368711462300002</v>
      </c>
    </row>
    <row r="20" spans="1:2" x14ac:dyDescent="0.2">
      <c r="A20" s="324" t="s">
        <v>13</v>
      </c>
      <c r="B20" s="325">
        <v>0.140568624738</v>
      </c>
    </row>
    <row r="21" spans="1:2" x14ac:dyDescent="0.2">
      <c r="A21" s="324" t="s">
        <v>25</v>
      </c>
      <c r="B21" s="325">
        <v>0.66641840306</v>
      </c>
    </row>
    <row r="22" spans="1:2" x14ac:dyDescent="0.2">
      <c r="A22" s="324" t="s">
        <v>17</v>
      </c>
      <c r="B22" s="325">
        <v>0.94053765622600005</v>
      </c>
    </row>
    <row r="23" spans="1:2" x14ac:dyDescent="0.2">
      <c r="A23" s="324" t="s">
        <v>27</v>
      </c>
      <c r="B23" s="325">
        <v>1.766742334128</v>
      </c>
    </row>
    <row r="24" spans="1:2" x14ac:dyDescent="0.2">
      <c r="A24" s="324" t="s">
        <v>20</v>
      </c>
      <c r="B24" s="325">
        <v>2.5708170037459999</v>
      </c>
    </row>
    <row r="25" spans="1:2" x14ac:dyDescent="0.2">
      <c r="A25" s="324" t="s">
        <v>1</v>
      </c>
      <c r="B25" s="325">
        <v>2.9841934960950001</v>
      </c>
    </row>
    <row r="26" spans="1:2" x14ac:dyDescent="0.2">
      <c r="A26" s="324" t="s">
        <v>8</v>
      </c>
      <c r="B26" s="325">
        <v>3.5754399723530002</v>
      </c>
    </row>
    <row r="27" spans="1:2" x14ac:dyDescent="0.2">
      <c r="A27" s="324" t="s">
        <v>5</v>
      </c>
      <c r="B27" s="325">
        <v>6.2823492212629999</v>
      </c>
    </row>
    <row r="28" spans="1:2" x14ac:dyDescent="0.2">
      <c r="A28" s="324" t="s">
        <v>10</v>
      </c>
      <c r="B28" s="325">
        <v>6.4576331311780004</v>
      </c>
    </row>
    <row r="29" spans="1:2" x14ac:dyDescent="0.2">
      <c r="A29" s="324" t="s">
        <v>0</v>
      </c>
      <c r="B29" s="325">
        <v>7.6873349274849998</v>
      </c>
    </row>
    <row r="30" spans="1:2" x14ac:dyDescent="0.2">
      <c r="A30" s="324" t="s">
        <v>19</v>
      </c>
      <c r="B30" s="325">
        <v>7.7284587524930002</v>
      </c>
    </row>
    <row r="31" spans="1:2" x14ac:dyDescent="0.2">
      <c r="A31" s="324" t="s">
        <v>28</v>
      </c>
      <c r="B31" s="325">
        <v>9.8453999485099999</v>
      </c>
    </row>
    <row r="32" spans="1:2" x14ac:dyDescent="0.2">
      <c r="A32" s="324" t="s">
        <v>22</v>
      </c>
      <c r="B32" s="325">
        <v>9.9478761998520007</v>
      </c>
    </row>
    <row r="33" spans="1:2" x14ac:dyDescent="0.2">
      <c r="A33" s="324" t="s">
        <v>14</v>
      </c>
      <c r="B33" s="325">
        <v>10.533532116092999</v>
      </c>
    </row>
    <row r="34" spans="1:2" x14ac:dyDescent="0.2">
      <c r="A34" s="324" t="s">
        <v>16</v>
      </c>
      <c r="B34" s="325">
        <v>12.012015465763</v>
      </c>
    </row>
    <row r="35" spans="1:2" x14ac:dyDescent="0.2">
      <c r="A35" s="324" t="s">
        <v>9</v>
      </c>
      <c r="B35" s="325">
        <v>12.550618697821999</v>
      </c>
    </row>
    <row r="36" spans="1:2" x14ac:dyDescent="0.2">
      <c r="A36" s="324" t="s">
        <v>7</v>
      </c>
      <c r="B36" s="325">
        <v>13.112921086325001</v>
      </c>
    </row>
    <row r="37" spans="1:2" x14ac:dyDescent="0.2">
      <c r="A37" s="324" t="s">
        <v>24</v>
      </c>
      <c r="B37" s="325">
        <v>28.409190309380001</v>
      </c>
    </row>
    <row r="38" spans="1:2" x14ac:dyDescent="0.2">
      <c r="A38" s="324" t="s">
        <v>21</v>
      </c>
      <c r="B38" s="325">
        <v>55.398019748642</v>
      </c>
    </row>
  </sheetData>
  <mergeCells count="1">
    <mergeCell ref="H1:I1"/>
  </mergeCells>
  <hyperlinks>
    <hyperlink ref="H1:I1" location="Index!A1" display="Regresar al Índice" xr:uid="{F60FDB3E-58EF-46F8-AFB6-80FECEAB0395}"/>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6CDAE-348F-46DC-9137-5526BCDE8E04}">
  <sheetPr codeName="Hoja86"/>
  <dimension ref="A1:I125"/>
  <sheetViews>
    <sheetView workbookViewId="0">
      <selection activeCell="A3" sqref="A3"/>
    </sheetView>
  </sheetViews>
  <sheetFormatPr baseColWidth="10" defaultRowHeight="12.75" x14ac:dyDescent="0.2"/>
  <cols>
    <col min="1" max="16384" width="11.42578125" style="324"/>
  </cols>
  <sheetData>
    <row r="1" spans="1:9" x14ac:dyDescent="0.2">
      <c r="A1" s="120" t="s">
        <v>1758</v>
      </c>
      <c r="H1" s="202" t="s">
        <v>38</v>
      </c>
      <c r="I1" s="202"/>
    </row>
    <row r="2" spans="1:9" x14ac:dyDescent="0.2">
      <c r="A2" s="324" t="s">
        <v>1817</v>
      </c>
    </row>
    <row r="5" spans="1:9" x14ac:dyDescent="0.2">
      <c r="A5" s="324" t="s">
        <v>298</v>
      </c>
      <c r="B5" s="324" t="s">
        <v>342</v>
      </c>
      <c r="C5" s="324" t="s">
        <v>664</v>
      </c>
      <c r="D5" s="324" t="s">
        <v>665</v>
      </c>
    </row>
    <row r="6" spans="1:9" x14ac:dyDescent="0.2">
      <c r="A6" s="324" t="s">
        <v>60</v>
      </c>
      <c r="B6" s="324" t="s">
        <v>139</v>
      </c>
      <c r="C6" s="325">
        <v>94.812268602860996</v>
      </c>
      <c r="D6" s="325">
        <v>98.030494592867001</v>
      </c>
    </row>
    <row r="7" spans="1:9" x14ac:dyDescent="0.2">
      <c r="A7" s="324" t="s">
        <v>54</v>
      </c>
      <c r="B7" s="324" t="s">
        <v>140</v>
      </c>
      <c r="C7" s="325">
        <v>99.371890241418996</v>
      </c>
      <c r="D7" s="325">
        <v>97.942949400093994</v>
      </c>
    </row>
    <row r="8" spans="1:9" x14ac:dyDescent="0.2">
      <c r="A8" s="324" t="s">
        <v>54</v>
      </c>
      <c r="B8" s="324" t="s">
        <v>141</v>
      </c>
      <c r="C8" s="325">
        <v>97.429919150656005</v>
      </c>
      <c r="D8" s="325">
        <v>97.827344061334003</v>
      </c>
    </row>
    <row r="9" spans="1:9" x14ac:dyDescent="0.2">
      <c r="A9" s="324" t="s">
        <v>54</v>
      </c>
      <c r="B9" s="324" t="s">
        <v>142</v>
      </c>
      <c r="C9" s="325">
        <v>98.068300731400001</v>
      </c>
      <c r="D9" s="325">
        <v>97.864908919217001</v>
      </c>
    </row>
    <row r="10" spans="1:9" x14ac:dyDescent="0.2">
      <c r="A10" s="324" t="s">
        <v>54</v>
      </c>
      <c r="B10" s="324" t="s">
        <v>143</v>
      </c>
      <c r="C10" s="325">
        <v>97.004387253336006</v>
      </c>
      <c r="D10" s="325">
        <v>98.229008342303999</v>
      </c>
    </row>
    <row r="11" spans="1:9" x14ac:dyDescent="0.2">
      <c r="A11" s="324" t="s">
        <v>54</v>
      </c>
      <c r="B11" s="324" t="s">
        <v>144</v>
      </c>
      <c r="C11" s="325">
        <v>98.295530831581999</v>
      </c>
      <c r="D11" s="325">
        <v>98.985508230942003</v>
      </c>
    </row>
    <row r="12" spans="1:9" x14ac:dyDescent="0.2">
      <c r="A12" s="324" t="s">
        <v>54</v>
      </c>
      <c r="B12" s="324" t="s">
        <v>145</v>
      </c>
      <c r="C12" s="325">
        <v>100.14802816173901</v>
      </c>
      <c r="D12" s="325">
        <v>99.989725403885004</v>
      </c>
    </row>
    <row r="13" spans="1:9" x14ac:dyDescent="0.2">
      <c r="A13" s="324" t="s">
        <v>54</v>
      </c>
      <c r="B13" s="324" t="s">
        <v>146</v>
      </c>
      <c r="C13" s="325">
        <v>102.688595795545</v>
      </c>
      <c r="D13" s="325">
        <v>101.045464183316</v>
      </c>
    </row>
    <row r="14" spans="1:9" x14ac:dyDescent="0.2">
      <c r="A14" s="324" t="s">
        <v>54</v>
      </c>
      <c r="B14" s="324" t="s">
        <v>147</v>
      </c>
      <c r="C14" s="325">
        <v>101.05977432572701</v>
      </c>
      <c r="D14" s="325">
        <v>101.87198093822499</v>
      </c>
    </row>
    <row r="15" spans="1:9" x14ac:dyDescent="0.2">
      <c r="A15" s="324" t="s">
        <v>54</v>
      </c>
      <c r="B15" s="324" t="s">
        <v>148</v>
      </c>
      <c r="C15" s="325">
        <v>104.901638378729</v>
      </c>
      <c r="D15" s="325">
        <v>102.319787091141</v>
      </c>
    </row>
    <row r="16" spans="1:9" x14ac:dyDescent="0.2">
      <c r="A16" s="324" t="s">
        <v>54</v>
      </c>
      <c r="B16" s="324" t="s">
        <v>149</v>
      </c>
      <c r="C16" s="325">
        <v>102.379812131476</v>
      </c>
      <c r="D16" s="325">
        <v>102.531366104711</v>
      </c>
    </row>
    <row r="17" spans="1:4" x14ac:dyDescent="0.2">
      <c r="A17" s="324" t="s">
        <v>54</v>
      </c>
      <c r="B17" s="324" t="s">
        <v>150</v>
      </c>
      <c r="C17" s="325">
        <v>102.48927637414999</v>
      </c>
      <c r="D17" s="325">
        <v>102.82516756944101</v>
      </c>
    </row>
    <row r="18" spans="1:4" x14ac:dyDescent="0.2">
      <c r="A18" s="324" t="s">
        <v>73</v>
      </c>
      <c r="B18" s="324" t="s">
        <v>139</v>
      </c>
      <c r="C18" s="325">
        <v>100.304891393777</v>
      </c>
      <c r="D18" s="325">
        <v>103.588554144021</v>
      </c>
    </row>
    <row r="19" spans="1:4" x14ac:dyDescent="0.2">
      <c r="A19" s="324" t="s">
        <v>54</v>
      </c>
      <c r="B19" s="324" t="s">
        <v>140</v>
      </c>
      <c r="C19" s="325">
        <v>102.85978167643</v>
      </c>
      <c r="D19" s="325">
        <v>104.878443390302</v>
      </c>
    </row>
    <row r="20" spans="1:4" x14ac:dyDescent="0.2">
      <c r="A20" s="324" t="s">
        <v>54</v>
      </c>
      <c r="B20" s="324" t="s">
        <v>141</v>
      </c>
      <c r="C20" s="325">
        <v>106.638135300352</v>
      </c>
      <c r="D20" s="325">
        <v>106.430929909931</v>
      </c>
    </row>
    <row r="21" spans="1:4" x14ac:dyDescent="0.2">
      <c r="A21" s="324" t="s">
        <v>54</v>
      </c>
      <c r="B21" s="324" t="s">
        <v>142</v>
      </c>
      <c r="C21" s="325">
        <v>108.296333652314</v>
      </c>
      <c r="D21" s="325">
        <v>107.78197004885099</v>
      </c>
    </row>
    <row r="22" spans="1:4" x14ac:dyDescent="0.2">
      <c r="A22" s="324" t="s">
        <v>54</v>
      </c>
      <c r="B22" s="324" t="s">
        <v>143</v>
      </c>
      <c r="C22" s="325">
        <v>110.65397610060801</v>
      </c>
      <c r="D22" s="325">
        <v>108.667082820624</v>
      </c>
    </row>
    <row r="23" spans="1:4" x14ac:dyDescent="0.2">
      <c r="A23" s="324" t="s">
        <v>54</v>
      </c>
      <c r="B23" s="324" t="s">
        <v>144</v>
      </c>
      <c r="C23" s="325">
        <v>110.207045948154</v>
      </c>
      <c r="D23" s="325">
        <v>109.03519430590801</v>
      </c>
    </row>
    <row r="24" spans="1:4" x14ac:dyDescent="0.2">
      <c r="A24" s="324" t="s">
        <v>54</v>
      </c>
      <c r="B24" s="324" t="s">
        <v>145</v>
      </c>
      <c r="C24" s="325">
        <v>107.72326140417699</v>
      </c>
      <c r="D24" s="325">
        <v>109.12425729573501</v>
      </c>
    </row>
    <row r="25" spans="1:4" x14ac:dyDescent="0.2">
      <c r="A25" s="324" t="s">
        <v>54</v>
      </c>
      <c r="B25" s="324" t="s">
        <v>146</v>
      </c>
      <c r="C25" s="325">
        <v>107.893597408791</v>
      </c>
      <c r="D25" s="325">
        <v>109.278068139341</v>
      </c>
    </row>
    <row r="26" spans="1:4" x14ac:dyDescent="0.2">
      <c r="A26" s="324" t="s">
        <v>54</v>
      </c>
      <c r="B26" s="324" t="s">
        <v>147</v>
      </c>
      <c r="C26" s="325">
        <v>108.247078616499</v>
      </c>
      <c r="D26" s="325">
        <v>109.707380978457</v>
      </c>
    </row>
    <row r="27" spans="1:4" x14ac:dyDescent="0.2">
      <c r="A27" s="324" t="s">
        <v>54</v>
      </c>
      <c r="B27" s="324" t="s">
        <v>148</v>
      </c>
      <c r="C27" s="325">
        <v>111.81440859326899</v>
      </c>
      <c r="D27" s="325">
        <v>110.377321168424</v>
      </c>
    </row>
    <row r="28" spans="1:4" x14ac:dyDescent="0.2">
      <c r="A28" s="324" t="s">
        <v>54</v>
      </c>
      <c r="B28" s="324" t="s">
        <v>149</v>
      </c>
      <c r="C28" s="325">
        <v>112.008223366896</v>
      </c>
      <c r="D28" s="325">
        <v>110.963372683426</v>
      </c>
    </row>
    <row r="29" spans="1:4" x14ac:dyDescent="0.2">
      <c r="A29" s="324" t="s">
        <v>54</v>
      </c>
      <c r="B29" s="324" t="s">
        <v>150</v>
      </c>
      <c r="C29" s="325">
        <v>111.472494100918</v>
      </c>
      <c r="D29" s="325">
        <v>111.210035075759</v>
      </c>
    </row>
    <row r="30" spans="1:4" x14ac:dyDescent="0.2">
      <c r="A30" s="324" t="s">
        <v>74</v>
      </c>
      <c r="B30" s="324" t="s">
        <v>139</v>
      </c>
      <c r="C30" s="325">
        <v>111.77026872297201</v>
      </c>
      <c r="D30" s="325">
        <v>110.988386769974</v>
      </c>
    </row>
    <row r="31" spans="1:4" x14ac:dyDescent="0.2">
      <c r="A31" s="324" t="s">
        <v>54</v>
      </c>
      <c r="B31" s="324" t="s">
        <v>140</v>
      </c>
      <c r="C31" s="325">
        <v>109.794438228202</v>
      </c>
      <c r="D31" s="325">
        <v>110.594810497982</v>
      </c>
    </row>
    <row r="32" spans="1:4" x14ac:dyDescent="0.2">
      <c r="A32" s="324" t="s">
        <v>54</v>
      </c>
      <c r="B32" s="324" t="s">
        <v>141</v>
      </c>
      <c r="C32" s="325">
        <v>109.892047152846</v>
      </c>
      <c r="D32" s="325">
        <v>110.549759278959</v>
      </c>
    </row>
    <row r="33" spans="1:4" x14ac:dyDescent="0.2">
      <c r="A33" s="324" t="s">
        <v>54</v>
      </c>
      <c r="B33" s="324" t="s">
        <v>142</v>
      </c>
      <c r="C33" s="325">
        <v>110.332614168988</v>
      </c>
      <c r="D33" s="325">
        <v>111.224413628131</v>
      </c>
    </row>
    <row r="34" spans="1:4" x14ac:dyDescent="0.2">
      <c r="A34" s="324" t="s">
        <v>54</v>
      </c>
      <c r="B34" s="324" t="s">
        <v>143</v>
      </c>
      <c r="C34" s="325">
        <v>112.49457910746899</v>
      </c>
      <c r="D34" s="325">
        <v>112.583321540036</v>
      </c>
    </row>
    <row r="35" spans="1:4" x14ac:dyDescent="0.2">
      <c r="A35" s="324" t="s">
        <v>54</v>
      </c>
      <c r="B35" s="324" t="s">
        <v>144</v>
      </c>
      <c r="C35" s="325">
        <v>113.02034936245801</v>
      </c>
      <c r="D35" s="325">
        <v>114.197358758212</v>
      </c>
    </row>
    <row r="36" spans="1:4" x14ac:dyDescent="0.2">
      <c r="A36" s="324" t="s">
        <v>54</v>
      </c>
      <c r="B36" s="324" t="s">
        <v>145</v>
      </c>
      <c r="C36" s="325">
        <v>117.614902205885</v>
      </c>
      <c r="D36" s="325">
        <v>115.62920199494</v>
      </c>
    </row>
    <row r="37" spans="1:4" x14ac:dyDescent="0.2">
      <c r="A37" s="324" t="s">
        <v>54</v>
      </c>
      <c r="B37" s="324" t="s">
        <v>146</v>
      </c>
      <c r="C37" s="325">
        <v>117.77530606781301</v>
      </c>
      <c r="D37" s="325">
        <v>116.540474862086</v>
      </c>
    </row>
    <row r="38" spans="1:4" x14ac:dyDescent="0.2">
      <c r="A38" s="324" t="s">
        <v>54</v>
      </c>
      <c r="B38" s="324" t="s">
        <v>147</v>
      </c>
      <c r="C38" s="325">
        <v>123.392090195451</v>
      </c>
      <c r="D38" s="325">
        <v>116.868118125181</v>
      </c>
    </row>
    <row r="39" spans="1:4" x14ac:dyDescent="0.2">
      <c r="A39" s="324" t="s">
        <v>54</v>
      </c>
      <c r="B39" s="324" t="s">
        <v>148</v>
      </c>
      <c r="C39" s="325">
        <v>115.12645706461601</v>
      </c>
      <c r="D39" s="325">
        <v>116.73743005215501</v>
      </c>
    </row>
    <row r="40" spans="1:4" x14ac:dyDescent="0.2">
      <c r="A40" s="324" t="s">
        <v>54</v>
      </c>
      <c r="B40" s="324" t="s">
        <v>149</v>
      </c>
      <c r="C40" s="325">
        <v>115.626625062152</v>
      </c>
      <c r="D40" s="325">
        <v>116.33572746434599</v>
      </c>
    </row>
    <row r="41" spans="1:4" x14ac:dyDescent="0.2">
      <c r="A41" s="324" t="s">
        <v>54</v>
      </c>
      <c r="B41" s="324" t="s">
        <v>150</v>
      </c>
      <c r="C41" s="325">
        <v>116.44665314281301</v>
      </c>
      <c r="D41" s="325">
        <v>115.89121227604799</v>
      </c>
    </row>
    <row r="42" spans="1:4" x14ac:dyDescent="0.2">
      <c r="A42" s="324" t="s">
        <v>75</v>
      </c>
      <c r="B42" s="324" t="s">
        <v>139</v>
      </c>
      <c r="C42" s="325">
        <v>115.884236749141</v>
      </c>
      <c r="D42" s="325">
        <v>115.61274337887799</v>
      </c>
    </row>
    <row r="43" spans="1:4" x14ac:dyDescent="0.2">
      <c r="A43" s="324" t="s">
        <v>54</v>
      </c>
      <c r="B43" s="324" t="s">
        <v>140</v>
      </c>
      <c r="C43" s="325">
        <v>116.152378486128</v>
      </c>
      <c r="D43" s="325">
        <v>115.51881639302201</v>
      </c>
    </row>
    <row r="44" spans="1:4" x14ac:dyDescent="0.2">
      <c r="A44" s="324" t="s">
        <v>54</v>
      </c>
      <c r="B44" s="324" t="s">
        <v>141</v>
      </c>
      <c r="C44" s="325">
        <v>113.66857620488</v>
      </c>
      <c r="D44" s="325">
        <v>115.353392528406</v>
      </c>
    </row>
    <row r="45" spans="1:4" x14ac:dyDescent="0.2">
      <c r="A45" s="324" t="s">
        <v>54</v>
      </c>
      <c r="B45" s="324" t="s">
        <v>142</v>
      </c>
      <c r="C45" s="325">
        <v>115.04611301011199</v>
      </c>
      <c r="D45" s="325">
        <v>115.038852126394</v>
      </c>
    </row>
    <row r="46" spans="1:4" x14ac:dyDescent="0.2">
      <c r="A46" s="324" t="s">
        <v>54</v>
      </c>
      <c r="B46" s="324" t="s">
        <v>143</v>
      </c>
      <c r="C46" s="325">
        <v>115.69089498085501</v>
      </c>
      <c r="D46" s="325">
        <v>114.615991672319</v>
      </c>
    </row>
    <row r="47" spans="1:4" x14ac:dyDescent="0.2">
      <c r="A47" s="324" t="s">
        <v>54</v>
      </c>
      <c r="B47" s="324" t="s">
        <v>144</v>
      </c>
      <c r="C47" s="325">
        <v>115.502855597356</v>
      </c>
      <c r="D47" s="325">
        <v>114.21388191635801</v>
      </c>
    </row>
    <row r="48" spans="1:4" x14ac:dyDescent="0.2">
      <c r="A48" s="324" t="s">
        <v>54</v>
      </c>
      <c r="B48" s="324" t="s">
        <v>145</v>
      </c>
      <c r="C48" s="325">
        <v>112.542460186236</v>
      </c>
      <c r="D48" s="325">
        <v>113.92510434184901</v>
      </c>
    </row>
    <row r="49" spans="1:4" x14ac:dyDescent="0.2">
      <c r="A49" s="324" t="s">
        <v>54</v>
      </c>
      <c r="B49" s="324" t="s">
        <v>146</v>
      </c>
      <c r="C49" s="325">
        <v>112.311389438918</v>
      </c>
      <c r="D49" s="325">
        <v>113.79630165773099</v>
      </c>
    </row>
    <row r="50" spans="1:4" x14ac:dyDescent="0.2">
      <c r="A50" s="324" t="s">
        <v>54</v>
      </c>
      <c r="B50" s="324" t="s">
        <v>147</v>
      </c>
      <c r="C50" s="325">
        <v>114.916295961682</v>
      </c>
      <c r="D50" s="325">
        <v>113.856594645965</v>
      </c>
    </row>
    <row r="51" spans="1:4" x14ac:dyDescent="0.2">
      <c r="A51" s="324" t="s">
        <v>54</v>
      </c>
      <c r="B51" s="324" t="s">
        <v>148</v>
      </c>
      <c r="C51" s="325">
        <v>114.159019119433</v>
      </c>
      <c r="D51" s="325">
        <v>114.163347839629</v>
      </c>
    </row>
    <row r="52" spans="1:4" x14ac:dyDescent="0.2">
      <c r="A52" s="324" t="s">
        <v>54</v>
      </c>
      <c r="B52" s="324" t="s">
        <v>149</v>
      </c>
      <c r="C52" s="325">
        <v>114.96293844158301</v>
      </c>
      <c r="D52" s="325">
        <v>114.68441169208199</v>
      </c>
    </row>
    <row r="53" spans="1:4" x14ac:dyDescent="0.2">
      <c r="A53" s="324" t="s">
        <v>54</v>
      </c>
      <c r="B53" s="324" t="s">
        <v>150</v>
      </c>
      <c r="C53" s="325">
        <v>115.16862177201899</v>
      </c>
      <c r="D53" s="325">
        <v>115.197213288599</v>
      </c>
    </row>
    <row r="54" spans="1:4" x14ac:dyDescent="0.2">
      <c r="A54" s="324" t="s">
        <v>76</v>
      </c>
      <c r="B54" s="324" t="s">
        <v>139</v>
      </c>
      <c r="C54" s="325">
        <v>114.997744420899</v>
      </c>
      <c r="D54" s="325">
        <v>115.54256915015</v>
      </c>
    </row>
    <row r="55" spans="1:4" x14ac:dyDescent="0.2">
      <c r="A55" s="324" t="s">
        <v>54</v>
      </c>
      <c r="B55" s="324" t="s">
        <v>140</v>
      </c>
      <c r="C55" s="325">
        <v>115.91631264289801</v>
      </c>
      <c r="D55" s="325">
        <v>115.70728195589101</v>
      </c>
    </row>
    <row r="56" spans="1:4" x14ac:dyDescent="0.2">
      <c r="A56" s="324" t="s">
        <v>54</v>
      </c>
      <c r="B56" s="324" t="s">
        <v>141</v>
      </c>
      <c r="C56" s="325">
        <v>117.042939124871</v>
      </c>
      <c r="D56" s="325">
        <v>115.75564502454201</v>
      </c>
    </row>
    <row r="57" spans="1:4" x14ac:dyDescent="0.2">
      <c r="A57" s="324" t="s">
        <v>54</v>
      </c>
      <c r="B57" s="324" t="s">
        <v>142</v>
      </c>
      <c r="C57" s="325">
        <v>114.968154929375</v>
      </c>
      <c r="D57" s="325">
        <v>115.791377751054</v>
      </c>
    </row>
    <row r="58" spans="1:4" x14ac:dyDescent="0.2">
      <c r="A58" s="324" t="s">
        <v>54</v>
      </c>
      <c r="B58" s="324" t="s">
        <v>143</v>
      </c>
      <c r="C58" s="325">
        <v>115.37982974489501</v>
      </c>
      <c r="D58" s="325">
        <v>115.83453733569699</v>
      </c>
    </row>
    <row r="59" spans="1:4" x14ac:dyDescent="0.2">
      <c r="A59" s="324" t="s">
        <v>54</v>
      </c>
      <c r="B59" s="324" t="s">
        <v>144</v>
      </c>
      <c r="C59" s="325">
        <v>119.826585024539</v>
      </c>
      <c r="D59" s="325">
        <v>115.944535616705</v>
      </c>
    </row>
    <row r="60" spans="1:4" x14ac:dyDescent="0.2">
      <c r="A60" s="324" t="s">
        <v>54</v>
      </c>
      <c r="B60" s="324" t="s">
        <v>145</v>
      </c>
      <c r="C60" s="325">
        <v>115.932117875464</v>
      </c>
      <c r="D60" s="325">
        <v>116.130362501368</v>
      </c>
    </row>
    <row r="61" spans="1:4" x14ac:dyDescent="0.2">
      <c r="A61" s="324" t="s">
        <v>54</v>
      </c>
      <c r="B61" s="324" t="s">
        <v>146</v>
      </c>
      <c r="C61" s="325">
        <v>116.088719099797</v>
      </c>
      <c r="D61" s="325">
        <v>116.41760964383499</v>
      </c>
    </row>
    <row r="62" spans="1:4" x14ac:dyDescent="0.2">
      <c r="A62" s="324" t="s">
        <v>54</v>
      </c>
      <c r="B62" s="324" t="s">
        <v>147</v>
      </c>
      <c r="C62" s="325">
        <v>118.184376627251</v>
      </c>
      <c r="D62" s="325">
        <v>116.73360878517801</v>
      </c>
    </row>
    <row r="63" spans="1:4" x14ac:dyDescent="0.2">
      <c r="A63" s="324" t="s">
        <v>54</v>
      </c>
      <c r="B63" s="324" t="s">
        <v>148</v>
      </c>
      <c r="C63" s="325">
        <v>115.447509258727</v>
      </c>
      <c r="D63" s="325">
        <v>117.001877282807</v>
      </c>
    </row>
    <row r="64" spans="1:4" x14ac:dyDescent="0.2">
      <c r="A64" s="324" t="s">
        <v>54</v>
      </c>
      <c r="B64" s="324" t="s">
        <v>149</v>
      </c>
      <c r="C64" s="325">
        <v>117.148029894066</v>
      </c>
      <c r="D64" s="325">
        <v>117.17239913434599</v>
      </c>
    </row>
    <row r="65" spans="1:4" x14ac:dyDescent="0.2">
      <c r="A65" s="324" t="s">
        <v>54</v>
      </c>
      <c r="B65" s="324" t="s">
        <v>150</v>
      </c>
      <c r="C65" s="325">
        <v>121.209389302571</v>
      </c>
      <c r="D65" s="325">
        <v>117.26802166602501</v>
      </c>
    </row>
    <row r="66" spans="1:4" x14ac:dyDescent="0.2">
      <c r="A66" s="324" t="s">
        <v>77</v>
      </c>
      <c r="B66" s="324" t="s">
        <v>139</v>
      </c>
      <c r="C66" s="325">
        <v>117.757012280263</v>
      </c>
      <c r="D66" s="325">
        <v>117.24125889841</v>
      </c>
    </row>
    <row r="67" spans="1:4" x14ac:dyDescent="0.2">
      <c r="A67" s="324" t="s">
        <v>54</v>
      </c>
      <c r="B67" s="324" t="s">
        <v>140</v>
      </c>
      <c r="C67" s="325">
        <v>116.48036262277201</v>
      </c>
      <c r="D67" s="325">
        <v>117.107848321383</v>
      </c>
    </row>
    <row r="68" spans="1:4" x14ac:dyDescent="0.2">
      <c r="A68" s="324" t="s">
        <v>54</v>
      </c>
      <c r="B68" s="324" t="s">
        <v>141</v>
      </c>
      <c r="C68" s="325">
        <v>117.78473081860599</v>
      </c>
      <c r="D68" s="325">
        <v>116.985200358011</v>
      </c>
    </row>
    <row r="69" spans="1:4" x14ac:dyDescent="0.2">
      <c r="A69" s="324" t="s">
        <v>54</v>
      </c>
      <c r="B69" s="324" t="s">
        <v>142</v>
      </c>
      <c r="C69" s="325">
        <v>116.37334393400801</v>
      </c>
      <c r="D69" s="325">
        <v>116.93279252070199</v>
      </c>
    </row>
    <row r="70" spans="1:4" x14ac:dyDescent="0.2">
      <c r="A70" s="324" t="s">
        <v>54</v>
      </c>
      <c r="B70" s="324" t="s">
        <v>143</v>
      </c>
      <c r="C70" s="325">
        <v>116.650016773711</v>
      </c>
      <c r="D70" s="325">
        <v>117.046871507457</v>
      </c>
    </row>
    <row r="71" spans="1:4" x14ac:dyDescent="0.2">
      <c r="A71" s="324" t="s">
        <v>54</v>
      </c>
      <c r="B71" s="324" t="s">
        <v>144</v>
      </c>
      <c r="C71" s="325">
        <v>116.72917319906099</v>
      </c>
      <c r="D71" s="325">
        <v>117.34710109468401</v>
      </c>
    </row>
    <row r="72" spans="1:4" x14ac:dyDescent="0.2">
      <c r="A72" s="324" t="s">
        <v>54</v>
      </c>
      <c r="B72" s="324" t="s">
        <v>145</v>
      </c>
      <c r="C72" s="325">
        <v>118.20235755692801</v>
      </c>
      <c r="D72" s="325">
        <v>117.631661061763</v>
      </c>
    </row>
    <row r="73" spans="1:4" x14ac:dyDescent="0.2">
      <c r="A73" s="324" t="s">
        <v>54</v>
      </c>
      <c r="B73" s="324" t="s">
        <v>146</v>
      </c>
      <c r="C73" s="325">
        <v>118.43895639209001</v>
      </c>
      <c r="D73" s="325">
        <v>117.699534595839</v>
      </c>
    </row>
    <row r="74" spans="1:4" x14ac:dyDescent="0.2">
      <c r="A74" s="324" t="s">
        <v>54</v>
      </c>
      <c r="B74" s="324" t="s">
        <v>147</v>
      </c>
      <c r="C74" s="325">
        <v>117.39736515898301</v>
      </c>
      <c r="D74" s="325">
        <v>117.504619748103</v>
      </c>
    </row>
    <row r="75" spans="1:4" x14ac:dyDescent="0.2">
      <c r="A75" s="324" t="s">
        <v>54</v>
      </c>
      <c r="B75" s="324" t="s">
        <v>148</v>
      </c>
      <c r="C75" s="325">
        <v>118.541779201834</v>
      </c>
      <c r="D75" s="325">
        <v>117.147441586775</v>
      </c>
    </row>
    <row r="76" spans="1:4" x14ac:dyDescent="0.2">
      <c r="A76" s="324" t="s">
        <v>54</v>
      </c>
      <c r="B76" s="324" t="s">
        <v>149</v>
      </c>
      <c r="C76" s="325">
        <v>115.345199193244</v>
      </c>
      <c r="D76" s="325">
        <v>116.90355313133099</v>
      </c>
    </row>
    <row r="77" spans="1:4" x14ac:dyDescent="0.2">
      <c r="A77" s="324" t="s">
        <v>54</v>
      </c>
      <c r="B77" s="324" t="s">
        <v>150</v>
      </c>
      <c r="C77" s="325">
        <v>116.05041477451</v>
      </c>
      <c r="D77" s="325">
        <v>116.988373269468</v>
      </c>
    </row>
    <row r="78" spans="1:4" x14ac:dyDescent="0.2">
      <c r="A78" s="324" t="s">
        <v>78</v>
      </c>
      <c r="B78" s="324" t="s">
        <v>139</v>
      </c>
      <c r="C78" s="325">
        <v>117.028510535824</v>
      </c>
      <c r="D78" s="325">
        <v>117.460520384235</v>
      </c>
    </row>
    <row r="79" spans="1:4" x14ac:dyDescent="0.2">
      <c r="A79" s="324" t="s">
        <v>54</v>
      </c>
      <c r="B79" s="324" t="s">
        <v>140</v>
      </c>
      <c r="C79" s="325">
        <v>118.66191024019599</v>
      </c>
      <c r="D79" s="325">
        <v>118.09185576078499</v>
      </c>
    </row>
    <row r="80" spans="1:4" x14ac:dyDescent="0.2">
      <c r="A80" s="324" t="s">
        <v>54</v>
      </c>
      <c r="B80" s="324" t="s">
        <v>141</v>
      </c>
      <c r="C80" s="325">
        <v>119.01675208628301</v>
      </c>
      <c r="D80" s="325">
        <v>118.616267594503</v>
      </c>
    </row>
    <row r="81" spans="1:4" x14ac:dyDescent="0.2">
      <c r="A81" s="324" t="s">
        <v>54</v>
      </c>
      <c r="B81" s="324" t="s">
        <v>142</v>
      </c>
      <c r="C81" s="325">
        <v>120.69852446976</v>
      </c>
      <c r="D81" s="325">
        <v>118.864507206391</v>
      </c>
    </row>
    <row r="82" spans="1:4" x14ac:dyDescent="0.2">
      <c r="A82" s="324" t="s">
        <v>54</v>
      </c>
      <c r="B82" s="324" t="s">
        <v>143</v>
      </c>
      <c r="C82" s="325">
        <v>117.16689460882399</v>
      </c>
      <c r="D82" s="325">
        <v>118.75375496943199</v>
      </c>
    </row>
    <row r="83" spans="1:4" x14ac:dyDescent="0.2">
      <c r="A83" s="324" t="s">
        <v>54</v>
      </c>
      <c r="B83" s="324" t="s">
        <v>144</v>
      </c>
      <c r="C83" s="325">
        <v>118.67316614469701</v>
      </c>
      <c r="D83" s="325">
        <v>118.33870896105999</v>
      </c>
    </row>
    <row r="84" spans="1:4" x14ac:dyDescent="0.2">
      <c r="A84" s="324" t="s">
        <v>54</v>
      </c>
      <c r="B84" s="324" t="s">
        <v>145</v>
      </c>
      <c r="C84" s="325">
        <v>116.25337865273499</v>
      </c>
      <c r="D84" s="325">
        <v>117.763693083959</v>
      </c>
    </row>
    <row r="85" spans="1:4" x14ac:dyDescent="0.2">
      <c r="A85" s="324" t="s">
        <v>54</v>
      </c>
      <c r="B85" s="324" t="s">
        <v>146</v>
      </c>
      <c r="C85" s="325">
        <v>118.808237078293</v>
      </c>
      <c r="D85" s="325">
        <v>117.077825885455</v>
      </c>
    </row>
    <row r="86" spans="1:4" x14ac:dyDescent="0.2">
      <c r="A86" s="324" t="s">
        <v>54</v>
      </c>
      <c r="B86" s="324" t="s">
        <v>147</v>
      </c>
      <c r="C86" s="325">
        <v>116.584290150214</v>
      </c>
      <c r="D86" s="325">
        <v>116.38375566312</v>
      </c>
    </row>
    <row r="87" spans="1:4" x14ac:dyDescent="0.2">
      <c r="A87" s="324" t="s">
        <v>54</v>
      </c>
      <c r="B87" s="324" t="s">
        <v>148</v>
      </c>
      <c r="C87" s="325">
        <v>115.121934254157</v>
      </c>
      <c r="D87" s="325">
        <v>115.694332746656</v>
      </c>
    </row>
    <row r="88" spans="1:4" x14ac:dyDescent="0.2">
      <c r="A88" s="324" t="s">
        <v>54</v>
      </c>
      <c r="B88" s="324" t="s">
        <v>149</v>
      </c>
      <c r="C88" s="325">
        <v>115.082533398257</v>
      </c>
      <c r="D88" s="325">
        <v>115.008933184691</v>
      </c>
    </row>
    <row r="89" spans="1:4" x14ac:dyDescent="0.2">
      <c r="A89" s="324" t="s">
        <v>54</v>
      </c>
      <c r="B89" s="324" t="s">
        <v>150</v>
      </c>
      <c r="C89" s="325">
        <v>113.176190325466</v>
      </c>
      <c r="D89" s="325">
        <v>114.34121100406399</v>
      </c>
    </row>
    <row r="90" spans="1:4" x14ac:dyDescent="0.2">
      <c r="A90" s="324" t="s">
        <v>79</v>
      </c>
      <c r="B90" s="324" t="s">
        <v>139</v>
      </c>
      <c r="C90" s="325">
        <v>117.130115297667</v>
      </c>
      <c r="D90" s="325">
        <v>113.744775845891</v>
      </c>
    </row>
    <row r="91" spans="1:4" x14ac:dyDescent="0.2">
      <c r="A91" s="324" t="s">
        <v>54</v>
      </c>
      <c r="B91" s="324" t="s">
        <v>140</v>
      </c>
      <c r="C91" s="325">
        <v>114.53944385136801</v>
      </c>
      <c r="D91" s="325">
        <v>113.156679656211</v>
      </c>
    </row>
    <row r="92" spans="1:4" x14ac:dyDescent="0.2">
      <c r="A92" s="324" t="s">
        <v>54</v>
      </c>
      <c r="B92" s="324" t="s">
        <v>141</v>
      </c>
      <c r="C92" s="325">
        <v>111.55007817161901</v>
      </c>
      <c r="D92" s="325">
        <v>112.501897473314</v>
      </c>
    </row>
    <row r="93" spans="1:4" x14ac:dyDescent="0.2">
      <c r="A93" s="324" t="s">
        <v>54</v>
      </c>
      <c r="B93" s="324" t="s">
        <v>142</v>
      </c>
      <c r="C93" s="325">
        <v>86.918914814353002</v>
      </c>
      <c r="D93" s="325">
        <v>111.640566697618</v>
      </c>
    </row>
    <row r="94" spans="1:4" x14ac:dyDescent="0.2">
      <c r="A94" s="324" t="s">
        <v>54</v>
      </c>
      <c r="B94" s="324" t="s">
        <v>143</v>
      </c>
      <c r="C94" s="325">
        <v>86.073101739278997</v>
      </c>
      <c r="D94" s="325">
        <v>110.66024263632301</v>
      </c>
    </row>
    <row r="95" spans="1:4" x14ac:dyDescent="0.2">
      <c r="A95" s="324" t="s">
        <v>54</v>
      </c>
      <c r="B95" s="324" t="s">
        <v>144</v>
      </c>
      <c r="C95" s="325">
        <v>98.063350333003001</v>
      </c>
      <c r="D95" s="325">
        <v>109.729686315712</v>
      </c>
    </row>
    <row r="96" spans="1:4" x14ac:dyDescent="0.2">
      <c r="A96" s="324" t="s">
        <v>54</v>
      </c>
      <c r="B96" s="324" t="s">
        <v>145</v>
      </c>
      <c r="C96" s="325">
        <v>101.200790639785</v>
      </c>
      <c r="D96" s="325">
        <v>109.13205919975201</v>
      </c>
    </row>
    <row r="97" spans="1:4" x14ac:dyDescent="0.2">
      <c r="A97" s="324" t="s">
        <v>54</v>
      </c>
      <c r="B97" s="324" t="s">
        <v>146</v>
      </c>
      <c r="C97" s="325">
        <v>106.82160909070799</v>
      </c>
      <c r="D97" s="325">
        <v>109.060236091417</v>
      </c>
    </row>
    <row r="98" spans="1:4" x14ac:dyDescent="0.2">
      <c r="A98" s="324" t="s">
        <v>54</v>
      </c>
      <c r="B98" s="324" t="s">
        <v>147</v>
      </c>
      <c r="C98" s="325">
        <v>108.623861456311</v>
      </c>
      <c r="D98" s="325">
        <v>109.417098872382</v>
      </c>
    </row>
    <row r="99" spans="1:4" x14ac:dyDescent="0.2">
      <c r="A99" s="324" t="s">
        <v>54</v>
      </c>
      <c r="B99" s="324" t="s">
        <v>148</v>
      </c>
      <c r="C99" s="325">
        <v>110.10706586864001</v>
      </c>
      <c r="D99" s="325">
        <v>110.06394225106099</v>
      </c>
    </row>
    <row r="100" spans="1:4" x14ac:dyDescent="0.2">
      <c r="A100" s="324" t="s">
        <v>54</v>
      </c>
      <c r="B100" s="324" t="s">
        <v>149</v>
      </c>
      <c r="C100" s="325">
        <v>114.938059100385</v>
      </c>
      <c r="D100" s="325">
        <v>110.75429358929399</v>
      </c>
    </row>
    <row r="101" spans="1:4" x14ac:dyDescent="0.2">
      <c r="A101" s="324" t="s">
        <v>54</v>
      </c>
      <c r="B101" s="324" t="s">
        <v>150</v>
      </c>
      <c r="C101" s="325">
        <v>114.259016274237</v>
      </c>
      <c r="D101" s="325">
        <v>111.17201304654699</v>
      </c>
    </row>
    <row r="102" spans="1:4" x14ac:dyDescent="0.2">
      <c r="A102" s="324" t="s">
        <v>458</v>
      </c>
      <c r="B102" s="324" t="s">
        <v>139</v>
      </c>
      <c r="C102" s="325">
        <v>110.58414568459</v>
      </c>
      <c r="D102" s="325">
        <v>111.13056213481801</v>
      </c>
    </row>
    <row r="103" spans="1:4" x14ac:dyDescent="0.2">
      <c r="A103" s="324" t="s">
        <v>54</v>
      </c>
      <c r="B103" s="324" t="s">
        <v>140</v>
      </c>
      <c r="C103" s="325">
        <v>110.268459741604</v>
      </c>
      <c r="D103" s="325">
        <v>110.719625822431</v>
      </c>
    </row>
    <row r="104" spans="1:4" x14ac:dyDescent="0.2">
      <c r="A104" s="324" t="s">
        <v>54</v>
      </c>
      <c r="B104" s="324" t="s">
        <v>141</v>
      </c>
      <c r="C104" s="325">
        <v>111.26824071089</v>
      </c>
      <c r="D104" s="325">
        <v>110.256796764287</v>
      </c>
    </row>
    <row r="105" spans="1:4" x14ac:dyDescent="0.2">
      <c r="A105" s="324" t="s">
        <v>54</v>
      </c>
      <c r="B105" s="324" t="s">
        <v>142</v>
      </c>
      <c r="C105" s="325">
        <v>108.55440754668599</v>
      </c>
      <c r="D105" s="325">
        <v>110.037880835541</v>
      </c>
    </row>
    <row r="106" spans="1:4" x14ac:dyDescent="0.2">
      <c r="A106" s="324" t="s">
        <v>54</v>
      </c>
      <c r="B106" s="324" t="s">
        <v>143</v>
      </c>
      <c r="C106" s="325">
        <v>109.89595274712001</v>
      </c>
      <c r="D106" s="325">
        <v>110.141008938897</v>
      </c>
    </row>
    <row r="107" spans="1:4" x14ac:dyDescent="0.2">
      <c r="A107" s="324" t="s">
        <v>54</v>
      </c>
      <c r="B107" s="324" t="s">
        <v>144</v>
      </c>
      <c r="C107" s="325">
        <v>107.45368479639301</v>
      </c>
      <c r="D107" s="325">
        <v>110.564626706342</v>
      </c>
    </row>
    <row r="108" spans="1:4" x14ac:dyDescent="0.2">
      <c r="A108" s="324" t="s">
        <v>54</v>
      </c>
      <c r="B108" s="324" t="s">
        <v>145</v>
      </c>
      <c r="C108" s="325">
        <v>112.47332262982501</v>
      </c>
      <c r="D108" s="325">
        <v>111.12796302672901</v>
      </c>
    </row>
    <row r="109" spans="1:4" x14ac:dyDescent="0.2">
      <c r="A109" s="324" t="s">
        <v>54</v>
      </c>
      <c r="B109" s="324" t="s">
        <v>146</v>
      </c>
      <c r="C109" s="325">
        <v>114.852224592181</v>
      </c>
      <c r="D109" s="325">
        <v>111.72401367647301</v>
      </c>
    </row>
    <row r="110" spans="1:4" x14ac:dyDescent="0.2">
      <c r="A110" s="324" t="s">
        <v>54</v>
      </c>
      <c r="B110" s="324" t="s">
        <v>147</v>
      </c>
      <c r="C110" s="325">
        <v>110.326329348729</v>
      </c>
      <c r="D110" s="325">
        <v>112.363174861978</v>
      </c>
    </row>
    <row r="111" spans="1:4" x14ac:dyDescent="0.2">
      <c r="A111" s="324" t="s">
        <v>54</v>
      </c>
      <c r="B111" s="324" t="s">
        <v>148</v>
      </c>
      <c r="C111" s="325">
        <v>112.697971110927</v>
      </c>
      <c r="D111" s="325">
        <v>113.03945296719201</v>
      </c>
    </row>
    <row r="112" spans="1:4" x14ac:dyDescent="0.2">
      <c r="A112" s="324" t="s">
        <v>54</v>
      </c>
      <c r="B112" s="324" t="s">
        <v>149</v>
      </c>
      <c r="C112" s="325">
        <v>115.004236225272</v>
      </c>
      <c r="D112" s="325">
        <v>113.82681789040301</v>
      </c>
    </row>
    <row r="113" spans="1:4" x14ac:dyDescent="0.2">
      <c r="A113" s="324" t="s">
        <v>54</v>
      </c>
      <c r="B113" s="324" t="s">
        <v>150</v>
      </c>
      <c r="C113" s="325">
        <v>113.40028846419099</v>
      </c>
      <c r="D113" s="325">
        <v>114.90810679960499</v>
      </c>
    </row>
    <row r="114" spans="1:4" x14ac:dyDescent="0.2">
      <c r="A114" s="324" t="s">
        <v>764</v>
      </c>
      <c r="B114" s="324" t="s">
        <v>139</v>
      </c>
      <c r="C114" s="325">
        <v>117.29815205770799</v>
      </c>
      <c r="D114" s="325">
        <v>116.280573400317</v>
      </c>
    </row>
    <row r="115" spans="1:4" x14ac:dyDescent="0.2">
      <c r="A115" s="324" t="s">
        <v>54</v>
      </c>
      <c r="B115" s="324" t="s">
        <v>140</v>
      </c>
      <c r="C115" s="325">
        <v>117.00841534386601</v>
      </c>
      <c r="D115" s="325">
        <v>117.81842527503601</v>
      </c>
    </row>
    <row r="116" spans="1:4" x14ac:dyDescent="0.2">
      <c r="A116" s="324" t="s">
        <v>54</v>
      </c>
      <c r="B116" s="324" t="s">
        <v>141</v>
      </c>
      <c r="C116" s="325">
        <v>118.85938040839299</v>
      </c>
      <c r="D116" s="325">
        <v>119.212444714258</v>
      </c>
    </row>
    <row r="117" spans="1:4" x14ac:dyDescent="0.2">
      <c r="A117" s="324" t="s">
        <v>54</v>
      </c>
      <c r="B117" s="324" t="s">
        <v>142</v>
      </c>
      <c r="C117" s="325">
        <v>121.083984783175</v>
      </c>
      <c r="D117" s="325">
        <v>120.322213950752</v>
      </c>
    </row>
    <row r="118" spans="1:4" x14ac:dyDescent="0.2">
      <c r="A118" s="324" t="s">
        <v>54</v>
      </c>
      <c r="B118" s="324" t="s">
        <v>143</v>
      </c>
      <c r="C118" s="325">
        <v>122.168757553989</v>
      </c>
      <c r="D118" s="325">
        <v>121.095073744261</v>
      </c>
    </row>
    <row r="119" spans="1:4" x14ac:dyDescent="0.2">
      <c r="A119" s="324" t="s">
        <v>54</v>
      </c>
      <c r="B119" s="324" t="s">
        <v>144</v>
      </c>
      <c r="C119" s="325">
        <v>121.333494642456</v>
      </c>
      <c r="D119" s="325">
        <v>121.449379123687</v>
      </c>
    </row>
    <row r="120" spans="1:4" x14ac:dyDescent="0.2">
      <c r="A120" s="324" t="s">
        <v>54</v>
      </c>
      <c r="B120" s="324" t="s">
        <v>145</v>
      </c>
      <c r="C120" s="325">
        <v>121.099256855129</v>
      </c>
      <c r="D120" s="325">
        <v>121.50193213142499</v>
      </c>
    </row>
    <row r="121" spans="1:4" x14ac:dyDescent="0.2">
      <c r="A121" s="324" t="s">
        <v>54</v>
      </c>
      <c r="B121" s="324" t="s">
        <v>146</v>
      </c>
      <c r="C121" s="325">
        <v>120.197314648711</v>
      </c>
      <c r="D121" s="325">
        <v>121.425799285127</v>
      </c>
    </row>
    <row r="122" spans="1:4" x14ac:dyDescent="0.2">
      <c r="A122" s="324" t="s">
        <v>54</v>
      </c>
      <c r="B122" s="324" t="s">
        <v>147</v>
      </c>
      <c r="C122" s="325">
        <v>122.640604769852</v>
      </c>
      <c r="D122" s="325">
        <v>121.307076596493</v>
      </c>
    </row>
    <row r="123" spans="1:4" x14ac:dyDescent="0.2">
      <c r="A123" s="324" t="s">
        <v>54</v>
      </c>
      <c r="B123" s="324" t="s">
        <v>148</v>
      </c>
      <c r="C123" s="325">
        <v>120.826980360012</v>
      </c>
      <c r="D123" s="325">
        <v>121.222283387503</v>
      </c>
    </row>
    <row r="124" spans="1:4" x14ac:dyDescent="0.2">
      <c r="A124" s="324" t="s">
        <v>54</v>
      </c>
      <c r="B124" s="324" t="s">
        <v>149</v>
      </c>
      <c r="C124" s="325">
        <v>116.54004849570801</v>
      </c>
      <c r="D124" s="325">
        <v>121.135104837745</v>
      </c>
    </row>
    <row r="125" spans="1:4" x14ac:dyDescent="0.2">
      <c r="A125" s="324" t="s">
        <v>54</v>
      </c>
      <c r="B125" s="324" t="s">
        <v>150</v>
      </c>
      <c r="C125" s="325">
        <v>122.73505884586</v>
      </c>
      <c r="D125" s="325">
        <v>120.982506883197</v>
      </c>
    </row>
  </sheetData>
  <mergeCells count="1">
    <mergeCell ref="H1:I1"/>
  </mergeCells>
  <hyperlinks>
    <hyperlink ref="H1:I1" location="Index!A1" display="Regresar al Índice" xr:uid="{A5D306AF-4CAC-4D24-B210-2120FB362B39}"/>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457C2-8B40-4982-B277-755C430803B8}">
  <sheetPr codeName="Hoja87"/>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1759</v>
      </c>
      <c r="H1" s="202" t="s">
        <v>38</v>
      </c>
      <c r="I1" s="202"/>
    </row>
    <row r="2" spans="1:9" x14ac:dyDescent="0.2">
      <c r="A2" s="324" t="s">
        <v>1817</v>
      </c>
    </row>
    <row r="5" spans="1:9" x14ac:dyDescent="0.2">
      <c r="A5" s="324" t="s">
        <v>2</v>
      </c>
      <c r="B5" s="324" t="s">
        <v>52</v>
      </c>
    </row>
    <row r="6" spans="1:9" x14ac:dyDescent="0.2">
      <c r="A6" s="324" t="s">
        <v>18</v>
      </c>
      <c r="B6" s="325">
        <v>-25.455956470783999</v>
      </c>
    </row>
    <row r="7" spans="1:9" x14ac:dyDescent="0.2">
      <c r="A7" s="324" t="s">
        <v>11</v>
      </c>
      <c r="B7" s="325">
        <v>-10.019482616189</v>
      </c>
    </row>
    <row r="8" spans="1:9" x14ac:dyDescent="0.2">
      <c r="A8" s="324" t="s">
        <v>31</v>
      </c>
      <c r="B8" s="325">
        <v>-8.6295298095199993</v>
      </c>
    </row>
    <row r="9" spans="1:9" x14ac:dyDescent="0.2">
      <c r="A9" s="324" t="s">
        <v>30</v>
      </c>
      <c r="B9" s="325">
        <v>-8.1754981657610006</v>
      </c>
    </row>
    <row r="10" spans="1:9" x14ac:dyDescent="0.2">
      <c r="A10" s="324" t="s">
        <v>12</v>
      </c>
      <c r="B10" s="325">
        <v>-7.1624563270730004</v>
      </c>
    </row>
    <row r="11" spans="1:9" x14ac:dyDescent="0.2">
      <c r="A11" s="324" t="s">
        <v>15</v>
      </c>
      <c r="B11" s="325">
        <v>-4.9679506820819999</v>
      </c>
    </row>
    <row r="12" spans="1:9" x14ac:dyDescent="0.2">
      <c r="A12" s="324" t="s">
        <v>3</v>
      </c>
      <c r="B12" s="325">
        <v>-4.8296237127800001</v>
      </c>
    </row>
    <row r="13" spans="1:9" x14ac:dyDescent="0.2">
      <c r="A13" s="324" t="s">
        <v>33</v>
      </c>
      <c r="B13" s="325">
        <v>-4.478926193295</v>
      </c>
    </row>
    <row r="14" spans="1:9" x14ac:dyDescent="0.2">
      <c r="A14" s="324" t="s">
        <v>26</v>
      </c>
      <c r="B14" s="325">
        <v>-3.7631710210099998</v>
      </c>
    </row>
    <row r="15" spans="1:9" x14ac:dyDescent="0.2">
      <c r="A15" s="324" t="s">
        <v>6</v>
      </c>
      <c r="B15" s="325">
        <v>-3.7578254065790002</v>
      </c>
    </row>
    <row r="16" spans="1:9" x14ac:dyDescent="0.2">
      <c r="A16" s="324" t="s">
        <v>4</v>
      </c>
      <c r="B16" s="325">
        <v>-3.0141425468629999</v>
      </c>
    </row>
    <row r="17" spans="1:2" x14ac:dyDescent="0.2">
      <c r="A17" s="324" t="s">
        <v>29</v>
      </c>
      <c r="B17" s="325">
        <v>-2.156837266263</v>
      </c>
    </row>
    <row r="18" spans="1:2" x14ac:dyDescent="0.2">
      <c r="A18" s="324" t="s">
        <v>23</v>
      </c>
      <c r="B18" s="325">
        <v>-0.59574655098700002</v>
      </c>
    </row>
    <row r="19" spans="1:2" x14ac:dyDescent="0.2">
      <c r="A19" s="324" t="s">
        <v>32</v>
      </c>
      <c r="B19" s="325">
        <v>-0.58430061972699998</v>
      </c>
    </row>
    <row r="20" spans="1:2" x14ac:dyDescent="0.2">
      <c r="A20" s="324" t="s">
        <v>17</v>
      </c>
      <c r="B20" s="325">
        <v>0.94086921583100003</v>
      </c>
    </row>
    <row r="21" spans="1:2" x14ac:dyDescent="0.2">
      <c r="A21" s="324" t="s">
        <v>13</v>
      </c>
      <c r="B21" s="325">
        <v>1.0608130721060001</v>
      </c>
    </row>
    <row r="22" spans="1:2" x14ac:dyDescent="0.2">
      <c r="A22" s="324" t="s">
        <v>25</v>
      </c>
      <c r="B22" s="325">
        <v>1.407460060195</v>
      </c>
    </row>
    <row r="23" spans="1:2" x14ac:dyDescent="0.2">
      <c r="A23" s="324" t="s">
        <v>1</v>
      </c>
      <c r="B23" s="325">
        <v>2.4296501372939998</v>
      </c>
    </row>
    <row r="24" spans="1:2" x14ac:dyDescent="0.2">
      <c r="A24" s="324" t="s">
        <v>27</v>
      </c>
      <c r="B24" s="325">
        <v>2.6050593205319998</v>
      </c>
    </row>
    <row r="25" spans="1:2" x14ac:dyDescent="0.2">
      <c r="A25" s="324" t="s">
        <v>20</v>
      </c>
      <c r="B25" s="325">
        <v>3.303457954362</v>
      </c>
    </row>
    <row r="26" spans="1:2" x14ac:dyDescent="0.2">
      <c r="A26" s="324" t="s">
        <v>8</v>
      </c>
      <c r="B26" s="325">
        <v>4.334331539321</v>
      </c>
    </row>
    <row r="27" spans="1:2" x14ac:dyDescent="0.2">
      <c r="A27" s="324" t="s">
        <v>5</v>
      </c>
      <c r="B27" s="325">
        <v>6.0500573342850004</v>
      </c>
    </row>
    <row r="28" spans="1:2" x14ac:dyDescent="0.2">
      <c r="A28" s="324" t="s">
        <v>19</v>
      </c>
      <c r="B28" s="325">
        <v>7.5610577695280003</v>
      </c>
    </row>
    <row r="29" spans="1:2" x14ac:dyDescent="0.2">
      <c r="A29" s="324" t="s">
        <v>0</v>
      </c>
      <c r="B29" s="325">
        <v>8.2316989736909996</v>
      </c>
    </row>
    <row r="30" spans="1:2" x14ac:dyDescent="0.2">
      <c r="A30" s="324" t="s">
        <v>10</v>
      </c>
      <c r="B30" s="325">
        <v>8.3087144291480008</v>
      </c>
    </row>
    <row r="31" spans="1:2" x14ac:dyDescent="0.2">
      <c r="A31" s="324" t="s">
        <v>28</v>
      </c>
      <c r="B31" s="325">
        <v>9.3404503931700003</v>
      </c>
    </row>
    <row r="32" spans="1:2" x14ac:dyDescent="0.2">
      <c r="A32" s="324" t="s">
        <v>14</v>
      </c>
      <c r="B32" s="325">
        <v>11.296985258521</v>
      </c>
    </row>
    <row r="33" spans="1:2" x14ac:dyDescent="0.2">
      <c r="A33" s="324" t="s">
        <v>22</v>
      </c>
      <c r="B33" s="325">
        <v>11.310697031953</v>
      </c>
    </row>
    <row r="34" spans="1:2" x14ac:dyDescent="0.2">
      <c r="A34" s="324" t="s">
        <v>16</v>
      </c>
      <c r="B34" s="325">
        <v>12.921309382246999</v>
      </c>
    </row>
    <row r="35" spans="1:2" x14ac:dyDescent="0.2">
      <c r="A35" s="324" t="s">
        <v>9</v>
      </c>
      <c r="B35" s="325">
        <v>13.178667472978001</v>
      </c>
    </row>
    <row r="36" spans="1:2" x14ac:dyDescent="0.2">
      <c r="A36" s="324" t="s">
        <v>7</v>
      </c>
      <c r="B36" s="325">
        <v>15.380952989240001</v>
      </c>
    </row>
    <row r="37" spans="1:2" x14ac:dyDescent="0.2">
      <c r="A37" s="324" t="s">
        <v>24</v>
      </c>
      <c r="B37" s="325">
        <v>28.409494556927999</v>
      </c>
    </row>
    <row r="38" spans="1:2" x14ac:dyDescent="0.2">
      <c r="A38" s="324" t="s">
        <v>21</v>
      </c>
      <c r="B38" s="325">
        <v>55.329893359758003</v>
      </c>
    </row>
  </sheetData>
  <mergeCells count="1">
    <mergeCell ref="H1:I1"/>
  </mergeCells>
  <hyperlinks>
    <hyperlink ref="H1:I1" location="Index!A1" display="Regresar al Índice" xr:uid="{4BE5FFD2-6BD2-4554-B78A-119B61C8A158}"/>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0D597-5E78-480A-9127-9796829D2BBD}">
  <sheetPr codeName="Hoja88"/>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1760</v>
      </c>
      <c r="H1" s="202" t="s">
        <v>38</v>
      </c>
      <c r="I1" s="202"/>
    </row>
    <row r="2" spans="1:9" x14ac:dyDescent="0.2">
      <c r="A2" s="324" t="s">
        <v>1817</v>
      </c>
    </row>
    <row r="5" spans="1:9" x14ac:dyDescent="0.2">
      <c r="A5" s="324" t="s">
        <v>2</v>
      </c>
      <c r="B5" s="324" t="s">
        <v>52</v>
      </c>
    </row>
    <row r="6" spans="1:9" x14ac:dyDescent="0.2">
      <c r="A6" s="324" t="s">
        <v>24</v>
      </c>
      <c r="B6" s="325">
        <v>-23.631200914604001</v>
      </c>
    </row>
    <row r="7" spans="1:9" x14ac:dyDescent="0.2">
      <c r="A7" s="324" t="s">
        <v>30</v>
      </c>
      <c r="B7" s="325">
        <v>-7.2452265341570001</v>
      </c>
    </row>
    <row r="8" spans="1:9" x14ac:dyDescent="0.2">
      <c r="A8" s="324" t="s">
        <v>26</v>
      </c>
      <c r="B8" s="325">
        <v>-4.7945104310769997</v>
      </c>
    </row>
    <row r="9" spans="1:9" x14ac:dyDescent="0.2">
      <c r="A9" s="324" t="s">
        <v>5</v>
      </c>
      <c r="B9" s="325">
        <v>-4.5475733613560001</v>
      </c>
    </row>
    <row r="10" spans="1:9" x14ac:dyDescent="0.2">
      <c r="A10" s="324" t="s">
        <v>18</v>
      </c>
      <c r="B10" s="325">
        <v>-4.2546863958039998</v>
      </c>
    </row>
    <row r="11" spans="1:9" x14ac:dyDescent="0.2">
      <c r="A11" s="324" t="s">
        <v>31</v>
      </c>
      <c r="B11" s="325">
        <v>-3.6331926852529999</v>
      </c>
    </row>
    <row r="12" spans="1:9" x14ac:dyDescent="0.2">
      <c r="A12" s="324" t="s">
        <v>16</v>
      </c>
      <c r="B12" s="325">
        <v>-1.9058400981050001</v>
      </c>
    </row>
    <row r="13" spans="1:9" x14ac:dyDescent="0.2">
      <c r="A13" s="324" t="s">
        <v>17</v>
      </c>
      <c r="B13" s="325">
        <v>-1.7863736072800001</v>
      </c>
    </row>
    <row r="14" spans="1:9" x14ac:dyDescent="0.2">
      <c r="A14" s="324" t="s">
        <v>8</v>
      </c>
      <c r="B14" s="325">
        <v>-1.3708772197270001</v>
      </c>
    </row>
    <row r="15" spans="1:9" x14ac:dyDescent="0.2">
      <c r="A15" s="324" t="s">
        <v>27</v>
      </c>
      <c r="B15" s="325">
        <v>-1.311813372327</v>
      </c>
    </row>
    <row r="16" spans="1:9" x14ac:dyDescent="0.2">
      <c r="A16" s="324" t="s">
        <v>12</v>
      </c>
      <c r="B16" s="325">
        <v>-1.1103133294680001</v>
      </c>
    </row>
    <row r="17" spans="1:2" x14ac:dyDescent="0.2">
      <c r="A17" s="324" t="s">
        <v>6</v>
      </c>
      <c r="B17" s="325">
        <v>-0.48006202511099999</v>
      </c>
    </row>
    <row r="18" spans="1:2" x14ac:dyDescent="0.2">
      <c r="A18" s="324" t="s">
        <v>4</v>
      </c>
      <c r="B18" s="325">
        <v>-0.12864498432900001</v>
      </c>
    </row>
    <row r="19" spans="1:2" x14ac:dyDescent="0.2">
      <c r="A19" s="324" t="s">
        <v>23</v>
      </c>
      <c r="B19" s="325">
        <v>-9.0498293973999999E-2</v>
      </c>
    </row>
    <row r="20" spans="1:2" x14ac:dyDescent="0.2">
      <c r="A20" s="324" t="s">
        <v>1</v>
      </c>
      <c r="B20" s="325">
        <v>-5.4819223899E-2</v>
      </c>
    </row>
    <row r="21" spans="1:2" x14ac:dyDescent="0.2">
      <c r="A21" s="324" t="s">
        <v>22</v>
      </c>
      <c r="B21" s="325">
        <v>0.39761072804699998</v>
      </c>
    </row>
    <row r="22" spans="1:2" x14ac:dyDescent="0.2">
      <c r="A22" s="324" t="s">
        <v>25</v>
      </c>
      <c r="B22" s="325">
        <v>0.40381927745099999</v>
      </c>
    </row>
    <row r="23" spans="1:2" x14ac:dyDescent="0.2">
      <c r="A23" s="324" t="s">
        <v>29</v>
      </c>
      <c r="B23" s="325">
        <v>0.48710184077699997</v>
      </c>
    </row>
    <row r="24" spans="1:2" x14ac:dyDescent="0.2">
      <c r="A24" s="324" t="s">
        <v>32</v>
      </c>
      <c r="B24" s="325">
        <v>0.69871699838599999</v>
      </c>
    </row>
    <row r="25" spans="1:2" x14ac:dyDescent="0.2">
      <c r="A25" s="324" t="s">
        <v>28</v>
      </c>
      <c r="B25" s="325">
        <v>1.149757339742</v>
      </c>
    </row>
    <row r="26" spans="1:2" x14ac:dyDescent="0.2">
      <c r="A26" s="324" t="s">
        <v>7</v>
      </c>
      <c r="B26" s="325">
        <v>1.2025820610710001</v>
      </c>
    </row>
    <row r="27" spans="1:2" x14ac:dyDescent="0.2">
      <c r="A27" s="324" t="s">
        <v>19</v>
      </c>
      <c r="B27" s="325">
        <v>1.332474290622</v>
      </c>
    </row>
    <row r="28" spans="1:2" x14ac:dyDescent="0.2">
      <c r="A28" s="324" t="s">
        <v>20</v>
      </c>
      <c r="B28" s="325">
        <v>1.764843906196</v>
      </c>
    </row>
    <row r="29" spans="1:2" x14ac:dyDescent="0.2">
      <c r="A29" s="324" t="s">
        <v>15</v>
      </c>
      <c r="B29" s="325">
        <v>1.81706321877</v>
      </c>
    </row>
    <row r="30" spans="1:2" x14ac:dyDescent="0.2">
      <c r="A30" s="324" t="s">
        <v>13</v>
      </c>
      <c r="B30" s="325">
        <v>2.0184652901510001</v>
      </c>
    </row>
    <row r="31" spans="1:2" x14ac:dyDescent="0.2">
      <c r="A31" s="324" t="s">
        <v>33</v>
      </c>
      <c r="B31" s="325">
        <v>2.9265634321389999</v>
      </c>
    </row>
    <row r="32" spans="1:2" x14ac:dyDescent="0.2">
      <c r="A32" s="324" t="s">
        <v>3</v>
      </c>
      <c r="B32" s="325">
        <v>3.5955535450660001</v>
      </c>
    </row>
    <row r="33" spans="1:2" x14ac:dyDescent="0.2">
      <c r="A33" s="324" t="s">
        <v>14</v>
      </c>
      <c r="B33" s="325">
        <v>4.4850067003980003</v>
      </c>
    </row>
    <row r="34" spans="1:2" x14ac:dyDescent="0.2">
      <c r="A34" s="324" t="s">
        <v>0</v>
      </c>
      <c r="B34" s="325">
        <v>5.315778078109</v>
      </c>
    </row>
    <row r="35" spans="1:2" x14ac:dyDescent="0.2">
      <c r="A35" s="324" t="s">
        <v>21</v>
      </c>
      <c r="B35" s="325">
        <v>6.0896228610180003</v>
      </c>
    </row>
    <row r="36" spans="1:2" x14ac:dyDescent="0.2">
      <c r="A36" s="324" t="s">
        <v>10</v>
      </c>
      <c r="B36" s="325">
        <v>6.8943877706209999</v>
      </c>
    </row>
    <row r="37" spans="1:2" x14ac:dyDescent="0.2">
      <c r="A37" s="324" t="s">
        <v>11</v>
      </c>
      <c r="B37" s="325">
        <v>7.3511258825289998</v>
      </c>
    </row>
    <row r="38" spans="1:2" x14ac:dyDescent="0.2">
      <c r="A38" s="324" t="s">
        <v>9</v>
      </c>
      <c r="B38" s="325">
        <v>7.652040362198</v>
      </c>
    </row>
  </sheetData>
  <mergeCells count="1">
    <mergeCell ref="H1:I1"/>
  </mergeCells>
  <hyperlinks>
    <hyperlink ref="H1:I1" location="Index!A1" display="Regresar al Índice" xr:uid="{976B8C1F-C444-428F-820E-D7CCDE3327E9}"/>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5F25E-BEFE-4287-8D9D-AFA1D34A36B8}">
  <sheetPr codeName="Hoja89"/>
  <dimension ref="A1:I10"/>
  <sheetViews>
    <sheetView workbookViewId="0">
      <selection activeCell="A3" sqref="A3"/>
    </sheetView>
  </sheetViews>
  <sheetFormatPr baseColWidth="10" defaultRowHeight="12.75" x14ac:dyDescent="0.2"/>
  <cols>
    <col min="1" max="16384" width="11.42578125" style="324"/>
  </cols>
  <sheetData>
    <row r="1" spans="1:9" x14ac:dyDescent="0.2">
      <c r="A1" s="120" t="s">
        <v>1761</v>
      </c>
      <c r="H1" s="202" t="s">
        <v>38</v>
      </c>
      <c r="I1" s="202"/>
    </row>
    <row r="2" spans="1:9" x14ac:dyDescent="0.2">
      <c r="A2" s="324" t="s">
        <v>1817</v>
      </c>
    </row>
    <row r="5" spans="1:9" x14ac:dyDescent="0.2">
      <c r="A5" s="324" t="s">
        <v>344</v>
      </c>
      <c r="B5" s="324" t="s">
        <v>52</v>
      </c>
    </row>
    <row r="6" spans="1:9" x14ac:dyDescent="0.2">
      <c r="A6" s="324" t="s">
        <v>345</v>
      </c>
      <c r="B6" s="325">
        <v>7.6873349274849998</v>
      </c>
    </row>
    <row r="7" spans="1:9" x14ac:dyDescent="0.2">
      <c r="A7" s="324" t="s">
        <v>300</v>
      </c>
      <c r="B7" s="325">
        <v>-0.71331472770100002</v>
      </c>
    </row>
    <row r="8" spans="1:9" x14ac:dyDescent="0.2">
      <c r="A8" s="324" t="s">
        <v>346</v>
      </c>
      <c r="B8" s="325">
        <v>10.698592573736001</v>
      </c>
    </row>
    <row r="9" spans="1:9" x14ac:dyDescent="0.2">
      <c r="A9" s="324" t="s">
        <v>441</v>
      </c>
      <c r="B9" s="325">
        <v>3.166345998313</v>
      </c>
    </row>
    <row r="10" spans="1:9" x14ac:dyDescent="0.2">
      <c r="A10" s="324" t="s">
        <v>752</v>
      </c>
      <c r="B10" s="325">
        <v>-2.042668871534</v>
      </c>
    </row>
  </sheetData>
  <mergeCells count="1">
    <mergeCell ref="H1:I1"/>
  </mergeCells>
  <hyperlinks>
    <hyperlink ref="H1:I1" location="Index!A1" display="Regresar al Índice" xr:uid="{0C74B3F8-7E43-4FA3-86C3-652172419B3D}"/>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7"/>
  <dimension ref="A1:R216"/>
  <sheetViews>
    <sheetView zoomScaleNormal="100" workbookViewId="0">
      <selection activeCell="A3" sqref="A3"/>
    </sheetView>
  </sheetViews>
  <sheetFormatPr baseColWidth="10" defaultColWidth="11.42578125" defaultRowHeight="12.75" x14ac:dyDescent="0.2"/>
  <cols>
    <col min="1" max="1" width="21.140625" style="302" customWidth="1"/>
    <col min="2" max="2" width="10.85546875" style="96" bestFit="1" customWidth="1"/>
    <col min="3" max="3" width="9" style="302" bestFit="1" customWidth="1"/>
    <col min="4" max="5" width="10.85546875" style="302" bestFit="1" customWidth="1"/>
    <col min="6" max="6" width="9.28515625" style="302" bestFit="1" customWidth="1"/>
    <col min="7" max="7" width="10.85546875" style="302" bestFit="1" customWidth="1"/>
    <col min="8" max="8" width="10.85546875" style="302" customWidth="1"/>
    <col min="9" max="9" width="10.140625" style="302" customWidth="1"/>
    <col min="10" max="10" width="9.140625" style="302" customWidth="1"/>
    <col min="11" max="14" width="11.42578125" style="302"/>
    <col min="15" max="15" width="54.7109375" style="302" bestFit="1" customWidth="1"/>
    <col min="16" max="16" width="10.7109375" style="302" bestFit="1" customWidth="1"/>
    <col min="17" max="17" width="7" style="302" bestFit="1" customWidth="1"/>
    <col min="18" max="18" width="12.5703125" style="302" bestFit="1" customWidth="1"/>
    <col min="19" max="16384" width="11.42578125" style="302"/>
  </cols>
  <sheetData>
    <row r="1" spans="1:16" x14ac:dyDescent="0.2">
      <c r="A1" s="120" t="s">
        <v>1644</v>
      </c>
      <c r="B1" s="100"/>
      <c r="C1" s="304"/>
      <c r="D1" s="304"/>
      <c r="E1" s="304"/>
      <c r="F1" s="304"/>
      <c r="G1" s="304"/>
      <c r="H1" s="202" t="s">
        <v>38</v>
      </c>
      <c r="I1" s="202"/>
      <c r="J1" s="11"/>
      <c r="K1" s="11"/>
      <c r="O1" s="305"/>
      <c r="P1" s="305"/>
    </row>
    <row r="2" spans="1:16" x14ac:dyDescent="0.2">
      <c r="A2" s="302" t="s">
        <v>1817</v>
      </c>
    </row>
    <row r="4" spans="1:16" ht="27.75" customHeight="1" x14ac:dyDescent="0.2"/>
    <row r="5" spans="1:16" ht="24.75" customHeight="1" x14ac:dyDescent="0.2"/>
    <row r="6" spans="1:16" x14ac:dyDescent="0.2">
      <c r="A6" s="204" t="s">
        <v>277</v>
      </c>
      <c r="B6" s="206" t="s">
        <v>1235</v>
      </c>
      <c r="C6" s="206"/>
      <c r="D6" s="206"/>
      <c r="E6" s="206" t="s">
        <v>1271</v>
      </c>
      <c r="F6" s="206"/>
      <c r="G6" s="206"/>
      <c r="H6" s="207" t="s">
        <v>34</v>
      </c>
      <c r="I6" s="207"/>
      <c r="J6" s="207"/>
    </row>
    <row r="7" spans="1:16" ht="13.5" thickBot="1" x14ac:dyDescent="0.25">
      <c r="A7" s="205"/>
      <c r="B7" s="105" t="s">
        <v>288</v>
      </c>
      <c r="C7" s="105" t="s">
        <v>289</v>
      </c>
      <c r="D7" s="105" t="s">
        <v>53</v>
      </c>
      <c r="E7" s="105" t="s">
        <v>288</v>
      </c>
      <c r="F7" s="105" t="s">
        <v>289</v>
      </c>
      <c r="G7" s="105" t="s">
        <v>53</v>
      </c>
      <c r="H7" s="162" t="s">
        <v>288</v>
      </c>
      <c r="I7" s="162" t="s">
        <v>289</v>
      </c>
      <c r="J7" s="162" t="s">
        <v>53</v>
      </c>
    </row>
    <row r="8" spans="1:16" ht="26.25" thickBot="1" x14ac:dyDescent="0.25">
      <c r="A8" s="306" t="s">
        <v>279</v>
      </c>
      <c r="B8" s="307">
        <v>87922</v>
      </c>
      <c r="C8" s="307">
        <v>38277</v>
      </c>
      <c r="D8" s="307">
        <v>126199</v>
      </c>
      <c r="E8" s="307">
        <v>88139</v>
      </c>
      <c r="F8" s="307">
        <v>38432</v>
      </c>
      <c r="G8" s="307">
        <v>126571</v>
      </c>
      <c r="H8" s="307">
        <f>E8-B8</f>
        <v>217</v>
      </c>
      <c r="I8" s="307">
        <f>F8-C8</f>
        <v>155</v>
      </c>
      <c r="J8" s="307">
        <f>SUM(H8:I8)</f>
        <v>372</v>
      </c>
    </row>
    <row r="9" spans="1:16" ht="35.450000000000003" customHeight="1" thickBot="1" x14ac:dyDescent="0.25">
      <c r="A9" s="308" t="s">
        <v>280</v>
      </c>
      <c r="B9" s="309">
        <v>229700</v>
      </c>
      <c r="C9" s="309">
        <v>170112</v>
      </c>
      <c r="D9" s="307">
        <v>399812</v>
      </c>
      <c r="E9" s="309">
        <v>230934</v>
      </c>
      <c r="F9" s="309">
        <v>171241</v>
      </c>
      <c r="G9" s="307">
        <v>402175</v>
      </c>
      <c r="H9" s="307">
        <f t="shared" ref="H9:I16" si="0">E9-B9</f>
        <v>1234</v>
      </c>
      <c r="I9" s="307">
        <f t="shared" si="0"/>
        <v>1129</v>
      </c>
      <c r="J9" s="307">
        <f t="shared" ref="J9:J15" si="1">SUM(H9:I9)</f>
        <v>2363</v>
      </c>
    </row>
    <row r="10" spans="1:16" ht="13.5" thickBot="1" x14ac:dyDescent="0.25">
      <c r="A10" s="308" t="s">
        <v>281</v>
      </c>
      <c r="B10" s="309">
        <v>126902</v>
      </c>
      <c r="C10" s="309">
        <v>23697</v>
      </c>
      <c r="D10" s="307">
        <v>150599</v>
      </c>
      <c r="E10" s="309">
        <v>125934</v>
      </c>
      <c r="F10" s="309">
        <v>24075</v>
      </c>
      <c r="G10" s="307">
        <v>150009</v>
      </c>
      <c r="H10" s="307">
        <f t="shared" si="0"/>
        <v>-968</v>
      </c>
      <c r="I10" s="307">
        <f t="shared" si="0"/>
        <v>378</v>
      </c>
      <c r="J10" s="307">
        <f t="shared" si="1"/>
        <v>-590</v>
      </c>
    </row>
    <row r="11" spans="1:16" ht="26.25" thickBot="1" x14ac:dyDescent="0.25">
      <c r="A11" s="310" t="s">
        <v>282</v>
      </c>
      <c r="B11" s="307">
        <v>7505</v>
      </c>
      <c r="C11" s="307">
        <v>2466</v>
      </c>
      <c r="D11" s="307">
        <v>9971</v>
      </c>
      <c r="E11" s="307">
        <v>7533</v>
      </c>
      <c r="F11" s="307">
        <v>2485</v>
      </c>
      <c r="G11" s="307">
        <v>10018</v>
      </c>
      <c r="H11" s="307">
        <f t="shared" si="0"/>
        <v>28</v>
      </c>
      <c r="I11" s="307">
        <f t="shared" si="0"/>
        <v>19</v>
      </c>
      <c r="J11" s="307">
        <f t="shared" si="1"/>
        <v>47</v>
      </c>
    </row>
    <row r="12" spans="1:16" ht="26.25" thickBot="1" x14ac:dyDescent="0.25">
      <c r="A12" s="310" t="s">
        <v>283</v>
      </c>
      <c r="B12" s="394">
        <v>303800</v>
      </c>
      <c r="C12" s="394">
        <v>213852</v>
      </c>
      <c r="D12" s="394">
        <v>517652</v>
      </c>
      <c r="E12" s="394">
        <v>304225</v>
      </c>
      <c r="F12" s="394">
        <v>215644</v>
      </c>
      <c r="G12" s="394">
        <v>519869</v>
      </c>
      <c r="H12" s="307">
        <f t="shared" si="0"/>
        <v>425</v>
      </c>
      <c r="I12" s="307">
        <f t="shared" si="0"/>
        <v>1792</v>
      </c>
      <c r="J12" s="307">
        <f t="shared" si="1"/>
        <v>2217</v>
      </c>
    </row>
    <row r="13" spans="1:16" ht="13.5" thickBot="1" x14ac:dyDescent="0.25">
      <c r="A13" s="308" t="s">
        <v>284</v>
      </c>
      <c r="B13" s="309">
        <v>2248</v>
      </c>
      <c r="C13" s="309">
        <v>385</v>
      </c>
      <c r="D13" s="309">
        <v>2633</v>
      </c>
      <c r="E13" s="309">
        <v>2109</v>
      </c>
      <c r="F13" s="309">
        <v>367</v>
      </c>
      <c r="G13" s="309">
        <v>2476</v>
      </c>
      <c r="H13" s="307">
        <f t="shared" si="0"/>
        <v>-139</v>
      </c>
      <c r="I13" s="307">
        <f t="shared" si="0"/>
        <v>-18</v>
      </c>
      <c r="J13" s="307">
        <f t="shared" si="1"/>
        <v>-157</v>
      </c>
    </row>
    <row r="14" spans="1:16" ht="13.5" thickBot="1" x14ac:dyDescent="0.25">
      <c r="A14" s="308" t="s">
        <v>285</v>
      </c>
      <c r="B14" s="309">
        <v>332790</v>
      </c>
      <c r="C14" s="309">
        <v>320260</v>
      </c>
      <c r="D14" s="307">
        <v>653050</v>
      </c>
      <c r="E14" s="309">
        <v>334203</v>
      </c>
      <c r="F14" s="309">
        <v>322402</v>
      </c>
      <c r="G14" s="307">
        <v>656605</v>
      </c>
      <c r="H14" s="307">
        <f t="shared" si="0"/>
        <v>1413</v>
      </c>
      <c r="I14" s="307">
        <f t="shared" si="0"/>
        <v>2142</v>
      </c>
      <c r="J14" s="307">
        <f t="shared" si="1"/>
        <v>3555</v>
      </c>
    </row>
    <row r="15" spans="1:16" ht="26.25" thickBot="1" x14ac:dyDescent="0.25">
      <c r="A15" s="310" t="s">
        <v>286</v>
      </c>
      <c r="B15" s="309">
        <v>78153</v>
      </c>
      <c r="C15" s="309">
        <v>26450</v>
      </c>
      <c r="D15" s="307">
        <v>104603</v>
      </c>
      <c r="E15" s="309">
        <v>78399</v>
      </c>
      <c r="F15" s="309">
        <v>26593</v>
      </c>
      <c r="G15" s="307">
        <v>104992</v>
      </c>
      <c r="H15" s="307">
        <f t="shared" si="0"/>
        <v>246</v>
      </c>
      <c r="I15" s="307">
        <f t="shared" si="0"/>
        <v>143</v>
      </c>
      <c r="J15" s="307">
        <f t="shared" si="1"/>
        <v>389</v>
      </c>
    </row>
    <row r="16" spans="1:16" ht="13.5" thickBot="1" x14ac:dyDescent="0.25">
      <c r="A16" s="106" t="s">
        <v>53</v>
      </c>
      <c r="B16" s="107">
        <f t="shared" ref="B16:G16" si="2">SUM(B8:B15)</f>
        <v>1169020</v>
      </c>
      <c r="C16" s="107">
        <f t="shared" si="2"/>
        <v>795499</v>
      </c>
      <c r="D16" s="107">
        <f t="shared" si="2"/>
        <v>1964519</v>
      </c>
      <c r="E16" s="107">
        <f t="shared" si="2"/>
        <v>1171476</v>
      </c>
      <c r="F16" s="107">
        <f t="shared" si="2"/>
        <v>801239</v>
      </c>
      <c r="G16" s="107">
        <f t="shared" si="2"/>
        <v>1972715</v>
      </c>
      <c r="H16" s="108">
        <f>E16-B16</f>
        <v>2456</v>
      </c>
      <c r="I16" s="108">
        <f t="shared" si="0"/>
        <v>5740</v>
      </c>
      <c r="J16" s="108">
        <f>SUM(J8:J15)</f>
        <v>8196</v>
      </c>
    </row>
    <row r="17" spans="2:18" x14ac:dyDescent="0.2">
      <c r="B17" s="29"/>
      <c r="O17" s="120"/>
      <c r="P17" s="120"/>
      <c r="Q17" s="120"/>
      <c r="R17" s="120"/>
    </row>
    <row r="18" spans="2:18" x14ac:dyDescent="0.2">
      <c r="B18" s="29"/>
      <c r="O18" s="120"/>
      <c r="P18" s="120"/>
      <c r="Q18" s="120"/>
      <c r="R18" s="120"/>
    </row>
    <row r="19" spans="2:18" x14ac:dyDescent="0.2">
      <c r="B19" s="29"/>
      <c r="O19" s="120"/>
      <c r="P19" s="120"/>
      <c r="Q19" s="120"/>
      <c r="R19" s="120"/>
    </row>
    <row r="20" spans="2:18" x14ac:dyDescent="0.2">
      <c r="B20" s="29"/>
      <c r="O20" s="120"/>
      <c r="P20" s="120"/>
      <c r="Q20" s="120"/>
      <c r="R20" s="120"/>
    </row>
    <row r="21" spans="2:18" x14ac:dyDescent="0.2">
      <c r="B21" s="29"/>
      <c r="O21" s="120"/>
      <c r="P21" s="120"/>
      <c r="Q21" s="120"/>
      <c r="R21" s="120"/>
    </row>
    <row r="22" spans="2:18" x14ac:dyDescent="0.2">
      <c r="B22" s="29"/>
      <c r="O22" s="120"/>
      <c r="P22" s="120"/>
      <c r="Q22" s="120"/>
      <c r="R22" s="120"/>
    </row>
    <row r="23" spans="2:18" x14ac:dyDescent="0.2">
      <c r="B23" s="29"/>
      <c r="O23" s="120"/>
      <c r="P23" s="120"/>
      <c r="Q23" s="120"/>
      <c r="R23" s="120"/>
    </row>
    <row r="24" spans="2:18" x14ac:dyDescent="0.2">
      <c r="B24" s="29"/>
      <c r="O24" s="120"/>
      <c r="P24" s="120"/>
      <c r="Q24" s="120"/>
      <c r="R24" s="120"/>
    </row>
    <row r="25" spans="2:18" x14ac:dyDescent="0.2">
      <c r="O25" s="120"/>
      <c r="P25" s="120"/>
      <c r="Q25" s="120"/>
      <c r="R25" s="120"/>
    </row>
    <row r="26" spans="2:18" x14ac:dyDescent="0.2">
      <c r="B26" s="29"/>
      <c r="O26" s="120"/>
      <c r="P26" s="120"/>
      <c r="Q26" s="120"/>
      <c r="R26" s="120"/>
    </row>
    <row r="27" spans="2:18" x14ac:dyDescent="0.2">
      <c r="B27" s="29"/>
      <c r="O27" s="120"/>
      <c r="P27" s="120"/>
      <c r="Q27" s="120"/>
      <c r="R27" s="120"/>
    </row>
    <row r="28" spans="2:18" x14ac:dyDescent="0.2">
      <c r="B28" s="29"/>
      <c r="O28" s="120"/>
      <c r="P28" s="120"/>
      <c r="Q28" s="120"/>
    </row>
    <row r="29" spans="2:18" x14ac:dyDescent="0.2">
      <c r="B29" s="29"/>
      <c r="O29" s="120"/>
      <c r="P29" s="120"/>
      <c r="Q29" s="120"/>
    </row>
    <row r="30" spans="2:18" x14ac:dyDescent="0.2">
      <c r="B30" s="29"/>
      <c r="O30" s="120"/>
      <c r="P30" s="120"/>
      <c r="Q30" s="120"/>
    </row>
    <row r="31" spans="2:18" x14ac:dyDescent="0.2">
      <c r="B31" s="29"/>
      <c r="O31" s="120"/>
      <c r="P31" s="120"/>
      <c r="Q31" s="120"/>
    </row>
    <row r="32" spans="2:18" x14ac:dyDescent="0.2">
      <c r="B32" s="29"/>
      <c r="O32" s="120"/>
      <c r="P32" s="120"/>
      <c r="Q32" s="120"/>
    </row>
    <row r="33" spans="2:17" x14ac:dyDescent="0.2">
      <c r="B33" s="29"/>
      <c r="O33" s="120"/>
      <c r="P33" s="120"/>
      <c r="Q33" s="120"/>
    </row>
    <row r="34" spans="2:17" x14ac:dyDescent="0.2">
      <c r="B34" s="29"/>
    </row>
    <row r="35" spans="2:17" x14ac:dyDescent="0.2">
      <c r="B35" s="29"/>
    </row>
    <row r="36" spans="2:17" x14ac:dyDescent="0.2">
      <c r="B36" s="29"/>
    </row>
    <row r="37" spans="2:17" x14ac:dyDescent="0.2">
      <c r="B37" s="29"/>
    </row>
    <row r="38" spans="2:17" x14ac:dyDescent="0.2">
      <c r="B38" s="29"/>
    </row>
    <row r="39" spans="2:17" x14ac:dyDescent="0.2">
      <c r="B39" s="29"/>
    </row>
    <row r="41" spans="2:17" x14ac:dyDescent="0.2">
      <c r="B41" s="29"/>
      <c r="C41" s="29"/>
      <c r="D41" s="29"/>
      <c r="E41" s="29"/>
    </row>
    <row r="42" spans="2:17" x14ac:dyDescent="0.2">
      <c r="B42" s="29"/>
    </row>
    <row r="43" spans="2:17" x14ac:dyDescent="0.2">
      <c r="B43" s="29"/>
    </row>
    <row r="44" spans="2:17" x14ac:dyDescent="0.2">
      <c r="B44" s="29"/>
    </row>
    <row r="45" spans="2:17" x14ac:dyDescent="0.2">
      <c r="B45" s="29"/>
    </row>
    <row r="46" spans="2:17" x14ac:dyDescent="0.2">
      <c r="B46" s="29"/>
    </row>
    <row r="47" spans="2:17" x14ac:dyDescent="0.2">
      <c r="B47" s="29"/>
    </row>
    <row r="48" spans="2:17"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6">
    <mergeCell ref="H1:I1"/>
    <mergeCell ref="O1:P1"/>
    <mergeCell ref="A6:A7"/>
    <mergeCell ref="B6:D6"/>
    <mergeCell ref="E6:G6"/>
    <mergeCell ref="H6:J6"/>
  </mergeCells>
  <hyperlinks>
    <hyperlink ref="H1:I1" location="Index!A1" display="Regresar al Índice" xr:uid="{00000000-0004-0000-0800-000000000000}"/>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C1D3B-9E6E-4221-B242-F28B605ABA39}">
  <sheetPr codeName="Hoja90"/>
  <dimension ref="A1:I125"/>
  <sheetViews>
    <sheetView workbookViewId="0">
      <selection activeCell="A3" sqref="A3"/>
    </sheetView>
  </sheetViews>
  <sheetFormatPr baseColWidth="10" defaultRowHeight="12.75" x14ac:dyDescent="0.2"/>
  <cols>
    <col min="1" max="16384" width="11.42578125" style="324"/>
  </cols>
  <sheetData>
    <row r="1" spans="1:9" x14ac:dyDescent="0.2">
      <c r="A1" s="120" t="s">
        <v>1762</v>
      </c>
      <c r="H1" s="202" t="s">
        <v>38</v>
      </c>
      <c r="I1" s="202"/>
    </row>
    <row r="2" spans="1:9" x14ac:dyDescent="0.2">
      <c r="A2" s="324" t="s">
        <v>1817</v>
      </c>
    </row>
    <row r="5" spans="1:9" x14ac:dyDescent="0.2">
      <c r="A5" s="324" t="s">
        <v>298</v>
      </c>
      <c r="B5" s="324" t="s">
        <v>342</v>
      </c>
      <c r="C5" s="324" t="s">
        <v>52</v>
      </c>
      <c r="D5" s="324" t="s">
        <v>343</v>
      </c>
    </row>
    <row r="6" spans="1:9" x14ac:dyDescent="0.2">
      <c r="A6" s="324" t="s">
        <v>60</v>
      </c>
      <c r="B6" s="324" t="s">
        <v>139</v>
      </c>
      <c r="C6" s="325">
        <v>-6.3030388102500003</v>
      </c>
      <c r="D6" s="325">
        <v>1.2790675617770799</v>
      </c>
    </row>
    <row r="7" spans="1:9" x14ac:dyDescent="0.2">
      <c r="A7" s="324" t="s">
        <v>54</v>
      </c>
      <c r="B7" s="324" t="s">
        <v>140</v>
      </c>
      <c r="C7" s="325">
        <v>10.537166309092999</v>
      </c>
      <c r="D7" s="325">
        <v>1.8882142780886699</v>
      </c>
    </row>
    <row r="8" spans="1:9" x14ac:dyDescent="0.2">
      <c r="A8" s="324" t="s">
        <v>54</v>
      </c>
      <c r="B8" s="324" t="s">
        <v>141</v>
      </c>
      <c r="C8" s="325">
        <v>0.33568804040900002</v>
      </c>
      <c r="D8" s="325">
        <v>0.97256918009266702</v>
      </c>
    </row>
    <row r="9" spans="1:9" x14ac:dyDescent="0.2">
      <c r="A9" s="324" t="s">
        <v>54</v>
      </c>
      <c r="B9" s="324" t="s">
        <v>142</v>
      </c>
      <c r="C9" s="325">
        <v>5.5321143209760004</v>
      </c>
      <c r="D9" s="325">
        <v>1.77800103433458</v>
      </c>
    </row>
    <row r="10" spans="1:9" x14ac:dyDescent="0.2">
      <c r="A10" s="324" t="s">
        <v>54</v>
      </c>
      <c r="B10" s="324" t="s">
        <v>143</v>
      </c>
      <c r="C10" s="325">
        <v>4.2366484948650003</v>
      </c>
      <c r="D10" s="325">
        <v>1.78399059076808</v>
      </c>
    </row>
    <row r="11" spans="1:9" x14ac:dyDescent="0.2">
      <c r="A11" s="324" t="s">
        <v>54</v>
      </c>
      <c r="B11" s="324" t="s">
        <v>144</v>
      </c>
      <c r="C11" s="325">
        <v>-0.237713817991</v>
      </c>
      <c r="D11" s="325">
        <v>1.922651429806</v>
      </c>
    </row>
    <row r="12" spans="1:9" x14ac:dyDescent="0.2">
      <c r="A12" s="324" t="s">
        <v>54</v>
      </c>
      <c r="B12" s="324" t="s">
        <v>145</v>
      </c>
      <c r="C12" s="325">
        <v>-11.130681708709</v>
      </c>
      <c r="D12" s="325">
        <v>0.253374708835583</v>
      </c>
    </row>
    <row r="13" spans="1:9" x14ac:dyDescent="0.2">
      <c r="A13" s="324" t="s">
        <v>54</v>
      </c>
      <c r="B13" s="324" t="s">
        <v>146</v>
      </c>
      <c r="C13" s="325">
        <v>-4.2002370804730003</v>
      </c>
      <c r="D13" s="325">
        <v>-0.78093929499750003</v>
      </c>
    </row>
    <row r="14" spans="1:9" x14ac:dyDescent="0.2">
      <c r="A14" s="324" t="s">
        <v>54</v>
      </c>
      <c r="B14" s="324" t="s">
        <v>147</v>
      </c>
      <c r="C14" s="325">
        <v>-7.4554859270609999</v>
      </c>
      <c r="D14" s="325">
        <v>-2.05029867219708</v>
      </c>
    </row>
    <row r="15" spans="1:9" x14ac:dyDescent="0.2">
      <c r="A15" s="324" t="s">
        <v>54</v>
      </c>
      <c r="B15" s="324" t="s">
        <v>148</v>
      </c>
      <c r="C15" s="325">
        <v>2.9719639952339998</v>
      </c>
      <c r="D15" s="325">
        <v>-1.4453209666882501</v>
      </c>
    </row>
    <row r="16" spans="1:9" x14ac:dyDescent="0.2">
      <c r="A16" s="324" t="s">
        <v>54</v>
      </c>
      <c r="B16" s="324" t="s">
        <v>149</v>
      </c>
      <c r="C16" s="325">
        <v>-4.2087281755239996</v>
      </c>
      <c r="D16" s="325">
        <v>-1.2131446871298299</v>
      </c>
    </row>
    <row r="17" spans="1:4" x14ac:dyDescent="0.2">
      <c r="A17" s="324" t="s">
        <v>54</v>
      </c>
      <c r="B17" s="324" t="s">
        <v>150</v>
      </c>
      <c r="C17" s="325">
        <v>0.23437665859000001</v>
      </c>
      <c r="D17" s="325">
        <v>-0.80732730840341704</v>
      </c>
    </row>
    <row r="18" spans="1:4" x14ac:dyDescent="0.2">
      <c r="A18" s="324" t="s">
        <v>73</v>
      </c>
      <c r="B18" s="324" t="s">
        <v>139</v>
      </c>
      <c r="C18" s="325">
        <v>-10.169887268804001</v>
      </c>
      <c r="D18" s="325">
        <v>-1.12956467994958</v>
      </c>
    </row>
    <row r="19" spans="1:4" x14ac:dyDescent="0.2">
      <c r="A19" s="324" t="s">
        <v>54</v>
      </c>
      <c r="B19" s="324" t="s">
        <v>140</v>
      </c>
      <c r="C19" s="325">
        <v>-10.979377136831999</v>
      </c>
      <c r="D19" s="325">
        <v>-2.9226099671100001</v>
      </c>
    </row>
    <row r="20" spans="1:4" x14ac:dyDescent="0.2">
      <c r="A20" s="324" t="s">
        <v>54</v>
      </c>
      <c r="B20" s="324" t="s">
        <v>141</v>
      </c>
      <c r="C20" s="325">
        <v>1.1803846758700001</v>
      </c>
      <c r="D20" s="325">
        <v>-2.8522185808215799</v>
      </c>
    </row>
    <row r="21" spans="1:4" x14ac:dyDescent="0.2">
      <c r="A21" s="324" t="s">
        <v>54</v>
      </c>
      <c r="B21" s="324" t="s">
        <v>142</v>
      </c>
      <c r="C21" s="325">
        <v>-0.93329774827</v>
      </c>
      <c r="D21" s="325">
        <v>-3.3910029199254201</v>
      </c>
    </row>
    <row r="22" spans="1:4" x14ac:dyDescent="0.2">
      <c r="A22" s="324" t="s">
        <v>54</v>
      </c>
      <c r="B22" s="324" t="s">
        <v>143</v>
      </c>
      <c r="C22" s="325">
        <v>1.277380309148</v>
      </c>
      <c r="D22" s="325">
        <v>-3.6376086020685001</v>
      </c>
    </row>
    <row r="23" spans="1:4" x14ac:dyDescent="0.2">
      <c r="A23" s="324" t="s">
        <v>54</v>
      </c>
      <c r="B23" s="324" t="s">
        <v>144</v>
      </c>
      <c r="C23" s="325">
        <v>7.2421283930399998</v>
      </c>
      <c r="D23" s="325">
        <v>-3.0142884178159202</v>
      </c>
    </row>
    <row r="24" spans="1:4" x14ac:dyDescent="0.2">
      <c r="A24" s="324" t="s">
        <v>54</v>
      </c>
      <c r="B24" s="324" t="s">
        <v>145</v>
      </c>
      <c r="C24" s="325">
        <v>-4.3924468359409996</v>
      </c>
      <c r="D24" s="325">
        <v>-2.4527688450852501</v>
      </c>
    </row>
    <row r="25" spans="1:4" x14ac:dyDescent="0.2">
      <c r="A25" s="324" t="s">
        <v>54</v>
      </c>
      <c r="B25" s="324" t="s">
        <v>146</v>
      </c>
      <c r="C25" s="325">
        <v>-3.5340396832819998</v>
      </c>
      <c r="D25" s="325">
        <v>-2.3972523953193301</v>
      </c>
    </row>
    <row r="26" spans="1:4" x14ac:dyDescent="0.2">
      <c r="A26" s="324" t="s">
        <v>54</v>
      </c>
      <c r="B26" s="324" t="s">
        <v>147</v>
      </c>
      <c r="C26" s="325">
        <v>-7.5066399642129999</v>
      </c>
      <c r="D26" s="325">
        <v>-2.4015152317486699</v>
      </c>
    </row>
    <row r="27" spans="1:4" x14ac:dyDescent="0.2">
      <c r="A27" s="324" t="s">
        <v>54</v>
      </c>
      <c r="B27" s="324" t="s">
        <v>148</v>
      </c>
      <c r="C27" s="325">
        <v>-2.2528938782460002</v>
      </c>
      <c r="D27" s="325">
        <v>-2.8369200545386701</v>
      </c>
    </row>
    <row r="28" spans="1:4" x14ac:dyDescent="0.2">
      <c r="A28" s="324" t="s">
        <v>54</v>
      </c>
      <c r="B28" s="324" t="s">
        <v>149</v>
      </c>
      <c r="C28" s="325">
        <v>-5.0349158142080004</v>
      </c>
      <c r="D28" s="325">
        <v>-2.905769024429</v>
      </c>
    </row>
    <row r="29" spans="1:4" x14ac:dyDescent="0.2">
      <c r="A29" s="324" t="s">
        <v>54</v>
      </c>
      <c r="B29" s="324" t="s">
        <v>150</v>
      </c>
      <c r="C29" s="325">
        <v>-1.9455998156209999</v>
      </c>
      <c r="D29" s="325">
        <v>-3.0874337306132502</v>
      </c>
    </row>
    <row r="30" spans="1:4" x14ac:dyDescent="0.2">
      <c r="A30" s="324" t="s">
        <v>74</v>
      </c>
      <c r="B30" s="324" t="s">
        <v>139</v>
      </c>
      <c r="C30" s="325">
        <v>3.110790724199</v>
      </c>
      <c r="D30" s="325">
        <v>-1.9807105645296701</v>
      </c>
    </row>
    <row r="31" spans="1:4" x14ac:dyDescent="0.2">
      <c r="A31" s="324" t="s">
        <v>54</v>
      </c>
      <c r="B31" s="324" t="s">
        <v>140</v>
      </c>
      <c r="C31" s="325">
        <v>-8.6215333413300002</v>
      </c>
      <c r="D31" s="325">
        <v>-1.78422358157117</v>
      </c>
    </row>
    <row r="32" spans="1:4" x14ac:dyDescent="0.2">
      <c r="A32" s="324" t="s">
        <v>54</v>
      </c>
      <c r="B32" s="324" t="s">
        <v>141</v>
      </c>
      <c r="C32" s="325">
        <v>-8.6180923180170002</v>
      </c>
      <c r="D32" s="325">
        <v>-2.6007633310617502</v>
      </c>
    </row>
    <row r="33" spans="1:4" x14ac:dyDescent="0.2">
      <c r="A33" s="324" t="s">
        <v>54</v>
      </c>
      <c r="B33" s="324" t="s">
        <v>142</v>
      </c>
      <c r="C33" s="325">
        <v>-1.6146865113969999</v>
      </c>
      <c r="D33" s="325">
        <v>-2.657545727989</v>
      </c>
    </row>
    <row r="34" spans="1:4" x14ac:dyDescent="0.2">
      <c r="A34" s="324" t="s">
        <v>54</v>
      </c>
      <c r="B34" s="324" t="s">
        <v>143</v>
      </c>
      <c r="C34" s="325">
        <v>2.0070108488309999</v>
      </c>
      <c r="D34" s="325">
        <v>-2.5967431830154202</v>
      </c>
    </row>
    <row r="35" spans="1:4" x14ac:dyDescent="0.2">
      <c r="A35" s="324" t="s">
        <v>54</v>
      </c>
      <c r="B35" s="324" t="s">
        <v>144</v>
      </c>
      <c r="C35" s="325">
        <v>7.7227434833849999</v>
      </c>
      <c r="D35" s="325">
        <v>-2.5566919254866698</v>
      </c>
    </row>
    <row r="36" spans="1:4" x14ac:dyDescent="0.2">
      <c r="A36" s="324" t="s">
        <v>54</v>
      </c>
      <c r="B36" s="324" t="s">
        <v>145</v>
      </c>
      <c r="C36" s="325">
        <v>25.745566875714001</v>
      </c>
      <c r="D36" s="325">
        <v>-4.519078284875E-2</v>
      </c>
    </row>
    <row r="37" spans="1:4" x14ac:dyDescent="0.2">
      <c r="A37" s="324" t="s">
        <v>54</v>
      </c>
      <c r="B37" s="324" t="s">
        <v>146</v>
      </c>
      <c r="C37" s="325">
        <v>26.009693408415998</v>
      </c>
      <c r="D37" s="325">
        <v>2.4167869747927502</v>
      </c>
    </row>
    <row r="38" spans="1:4" x14ac:dyDescent="0.2">
      <c r="A38" s="324" t="s">
        <v>54</v>
      </c>
      <c r="B38" s="324" t="s">
        <v>147</v>
      </c>
      <c r="C38" s="325">
        <v>62.382067594139997</v>
      </c>
      <c r="D38" s="325">
        <v>8.2408459379888299</v>
      </c>
    </row>
    <row r="39" spans="1:4" x14ac:dyDescent="0.2">
      <c r="A39" s="324" t="s">
        <v>54</v>
      </c>
      <c r="B39" s="324" t="s">
        <v>148</v>
      </c>
      <c r="C39" s="325">
        <v>2.6541317186720002</v>
      </c>
      <c r="D39" s="325">
        <v>8.6497647377319993</v>
      </c>
    </row>
    <row r="40" spans="1:4" x14ac:dyDescent="0.2">
      <c r="A40" s="324" t="s">
        <v>54</v>
      </c>
      <c r="B40" s="324" t="s">
        <v>149</v>
      </c>
      <c r="C40" s="325">
        <v>7.7159649844780001</v>
      </c>
      <c r="D40" s="325">
        <v>9.7123381376225009</v>
      </c>
    </row>
    <row r="41" spans="1:4" x14ac:dyDescent="0.2">
      <c r="A41" s="324" t="s">
        <v>54</v>
      </c>
      <c r="B41" s="324" t="s">
        <v>150</v>
      </c>
      <c r="C41" s="325">
        <v>7.410099639207</v>
      </c>
      <c r="D41" s="325">
        <v>10.4919797588582</v>
      </c>
    </row>
    <row r="42" spans="1:4" x14ac:dyDescent="0.2">
      <c r="A42" s="324" t="s">
        <v>75</v>
      </c>
      <c r="B42" s="324" t="s">
        <v>139</v>
      </c>
      <c r="C42" s="325">
        <v>20.916623189606</v>
      </c>
      <c r="D42" s="325">
        <v>11.9757991309754</v>
      </c>
    </row>
    <row r="43" spans="1:4" x14ac:dyDescent="0.2">
      <c r="A43" s="324" t="s">
        <v>54</v>
      </c>
      <c r="B43" s="324" t="s">
        <v>140</v>
      </c>
      <c r="C43" s="325">
        <v>22.632525234309</v>
      </c>
      <c r="D43" s="325">
        <v>14.580304012278701</v>
      </c>
    </row>
    <row r="44" spans="1:4" x14ac:dyDescent="0.2">
      <c r="A44" s="324" t="s">
        <v>54</v>
      </c>
      <c r="B44" s="324" t="s">
        <v>141</v>
      </c>
      <c r="C44" s="325">
        <v>14.626096158169</v>
      </c>
      <c r="D44" s="325">
        <v>16.517319718627501</v>
      </c>
    </row>
    <row r="45" spans="1:4" x14ac:dyDescent="0.2">
      <c r="A45" s="324" t="s">
        <v>54</v>
      </c>
      <c r="B45" s="324" t="s">
        <v>142</v>
      </c>
      <c r="C45" s="325">
        <v>10.665984700434</v>
      </c>
      <c r="D45" s="325">
        <v>17.540708986280102</v>
      </c>
    </row>
    <row r="46" spans="1:4" x14ac:dyDescent="0.2">
      <c r="A46" s="324" t="s">
        <v>54</v>
      </c>
      <c r="B46" s="324" t="s">
        <v>143</v>
      </c>
      <c r="C46" s="325">
        <v>6.1182193104240001</v>
      </c>
      <c r="D46" s="325">
        <v>17.883309691412801</v>
      </c>
    </row>
    <row r="47" spans="1:4" x14ac:dyDescent="0.2">
      <c r="A47" s="324" t="s">
        <v>54</v>
      </c>
      <c r="B47" s="324" t="s">
        <v>144</v>
      </c>
      <c r="C47" s="325">
        <v>1.497022412937</v>
      </c>
      <c r="D47" s="325">
        <v>17.364499602208799</v>
      </c>
    </row>
    <row r="48" spans="1:4" x14ac:dyDescent="0.2">
      <c r="A48" s="324" t="s">
        <v>54</v>
      </c>
      <c r="B48" s="324" t="s">
        <v>145</v>
      </c>
      <c r="C48" s="325">
        <v>-16.525902822862001</v>
      </c>
      <c r="D48" s="325">
        <v>13.8418771273275</v>
      </c>
    </row>
    <row r="49" spans="1:4" x14ac:dyDescent="0.2">
      <c r="A49" s="324" t="s">
        <v>54</v>
      </c>
      <c r="B49" s="324" t="s">
        <v>146</v>
      </c>
      <c r="C49" s="325">
        <v>-13.802730871878</v>
      </c>
      <c r="D49" s="325">
        <v>10.5241751039697</v>
      </c>
    </row>
    <row r="50" spans="1:4" x14ac:dyDescent="0.2">
      <c r="A50" s="324" t="s">
        <v>54</v>
      </c>
      <c r="B50" s="324" t="s">
        <v>147</v>
      </c>
      <c r="C50" s="325">
        <v>-21.933979242448999</v>
      </c>
      <c r="D50" s="325">
        <v>3.4978378675872501</v>
      </c>
    </row>
    <row r="51" spans="1:4" x14ac:dyDescent="0.2">
      <c r="A51" s="324" t="s">
        <v>54</v>
      </c>
      <c r="B51" s="324" t="s">
        <v>148</v>
      </c>
      <c r="C51" s="325">
        <v>2.840365310468</v>
      </c>
      <c r="D51" s="325">
        <v>3.5133573335702502</v>
      </c>
    </row>
    <row r="52" spans="1:4" x14ac:dyDescent="0.2">
      <c r="A52" s="324" t="s">
        <v>54</v>
      </c>
      <c r="B52" s="324" t="s">
        <v>149</v>
      </c>
      <c r="C52" s="325">
        <v>14.439603581218</v>
      </c>
      <c r="D52" s="325">
        <v>4.0736605499652496</v>
      </c>
    </row>
    <row r="53" spans="1:4" x14ac:dyDescent="0.2">
      <c r="A53" s="324" t="s">
        <v>54</v>
      </c>
      <c r="B53" s="324" t="s">
        <v>150</v>
      </c>
      <c r="C53" s="325">
        <v>2.1740779912920001</v>
      </c>
      <c r="D53" s="325">
        <v>3.637325412639</v>
      </c>
    </row>
    <row r="54" spans="1:4" x14ac:dyDescent="0.2">
      <c r="A54" s="324" t="s">
        <v>76</v>
      </c>
      <c r="B54" s="324" t="s">
        <v>139</v>
      </c>
      <c r="C54" s="325">
        <v>4.3017152267479997</v>
      </c>
      <c r="D54" s="325">
        <v>2.2527497490675001</v>
      </c>
    </row>
    <row r="55" spans="1:4" x14ac:dyDescent="0.2">
      <c r="A55" s="324" t="s">
        <v>54</v>
      </c>
      <c r="B55" s="324" t="s">
        <v>140</v>
      </c>
      <c r="C55" s="325">
        <v>5.26899374036</v>
      </c>
      <c r="D55" s="325">
        <v>0.80578879123841696</v>
      </c>
    </row>
    <row r="56" spans="1:4" x14ac:dyDescent="0.2">
      <c r="A56" s="324" t="s">
        <v>54</v>
      </c>
      <c r="B56" s="324" t="s">
        <v>141</v>
      </c>
      <c r="C56" s="325">
        <v>9.2988112586810008</v>
      </c>
      <c r="D56" s="325">
        <v>0.36184838294775001</v>
      </c>
    </row>
    <row r="57" spans="1:4" x14ac:dyDescent="0.2">
      <c r="A57" s="324" t="s">
        <v>54</v>
      </c>
      <c r="B57" s="324" t="s">
        <v>142</v>
      </c>
      <c r="C57" s="325">
        <v>-7.4557712764230004</v>
      </c>
      <c r="D57" s="325">
        <v>-1.148297948457</v>
      </c>
    </row>
    <row r="58" spans="1:4" x14ac:dyDescent="0.2">
      <c r="A58" s="324" t="s">
        <v>54</v>
      </c>
      <c r="B58" s="324" t="s">
        <v>143</v>
      </c>
      <c r="C58" s="325">
        <v>-5.8107170292969998</v>
      </c>
      <c r="D58" s="325">
        <v>-2.14237597676708</v>
      </c>
    </row>
    <row r="59" spans="1:4" x14ac:dyDescent="0.2">
      <c r="A59" s="324" t="s">
        <v>54</v>
      </c>
      <c r="B59" s="324" t="s">
        <v>144</v>
      </c>
      <c r="C59" s="325">
        <v>-0.99310176623799995</v>
      </c>
      <c r="D59" s="325">
        <v>-2.3498863250316702</v>
      </c>
    </row>
    <row r="60" spans="1:4" x14ac:dyDescent="0.2">
      <c r="A60" s="324" t="s">
        <v>54</v>
      </c>
      <c r="B60" s="324" t="s">
        <v>145</v>
      </c>
      <c r="C60" s="325">
        <v>4.8289770010849997</v>
      </c>
      <c r="D60" s="325">
        <v>-0.57031300636941695</v>
      </c>
    </row>
    <row r="61" spans="1:4" x14ac:dyDescent="0.2">
      <c r="A61" s="324" t="s">
        <v>54</v>
      </c>
      <c r="B61" s="324" t="s">
        <v>146</v>
      </c>
      <c r="C61" s="325">
        <v>4.429831217117</v>
      </c>
      <c r="D61" s="325">
        <v>0.94906716771349997</v>
      </c>
    </row>
    <row r="62" spans="1:4" x14ac:dyDescent="0.2">
      <c r="A62" s="324" t="s">
        <v>54</v>
      </c>
      <c r="B62" s="324" t="s">
        <v>147</v>
      </c>
      <c r="C62" s="325">
        <v>11.176776922366001</v>
      </c>
      <c r="D62" s="325">
        <v>3.7082968481147498</v>
      </c>
    </row>
    <row r="63" spans="1:4" x14ac:dyDescent="0.2">
      <c r="A63" s="324" t="s">
        <v>54</v>
      </c>
      <c r="B63" s="324" t="s">
        <v>148</v>
      </c>
      <c r="C63" s="325">
        <v>1.323905841043</v>
      </c>
      <c r="D63" s="325">
        <v>3.5819252256626699</v>
      </c>
    </row>
    <row r="64" spans="1:4" x14ac:dyDescent="0.2">
      <c r="A64" s="324" t="s">
        <v>54</v>
      </c>
      <c r="B64" s="324" t="s">
        <v>149</v>
      </c>
      <c r="C64" s="325">
        <v>-1.720407799033</v>
      </c>
      <c r="D64" s="325">
        <v>2.2352576106417499</v>
      </c>
    </row>
    <row r="65" spans="1:4" x14ac:dyDescent="0.2">
      <c r="A65" s="324" t="s">
        <v>54</v>
      </c>
      <c r="B65" s="324" t="s">
        <v>150</v>
      </c>
      <c r="C65" s="325">
        <v>11.144133101014001</v>
      </c>
      <c r="D65" s="325">
        <v>2.9827622031185799</v>
      </c>
    </row>
    <row r="66" spans="1:4" x14ac:dyDescent="0.2">
      <c r="A66" s="324" t="s">
        <v>77</v>
      </c>
      <c r="B66" s="324" t="s">
        <v>139</v>
      </c>
      <c r="C66" s="325">
        <v>1.2113419710619999</v>
      </c>
      <c r="D66" s="325">
        <v>2.7252310984780799</v>
      </c>
    </row>
    <row r="67" spans="1:4" x14ac:dyDescent="0.2">
      <c r="A67" s="324" t="s">
        <v>54</v>
      </c>
      <c r="B67" s="324" t="s">
        <v>140</v>
      </c>
      <c r="C67" s="325">
        <v>-5.2290522854779997</v>
      </c>
      <c r="D67" s="325">
        <v>1.8503939296582499</v>
      </c>
    </row>
    <row r="68" spans="1:4" x14ac:dyDescent="0.2">
      <c r="A68" s="324" t="s">
        <v>54</v>
      </c>
      <c r="B68" s="324" t="s">
        <v>141</v>
      </c>
      <c r="C68" s="325">
        <v>-7.9461423712070003</v>
      </c>
      <c r="D68" s="325">
        <v>0.41331446050091702</v>
      </c>
    </row>
    <row r="69" spans="1:4" x14ac:dyDescent="0.2">
      <c r="A69" s="324" t="s">
        <v>54</v>
      </c>
      <c r="B69" s="324" t="s">
        <v>142</v>
      </c>
      <c r="C69" s="325">
        <v>-2.992866654747</v>
      </c>
      <c r="D69" s="325">
        <v>0.78522317897391702</v>
      </c>
    </row>
    <row r="70" spans="1:4" x14ac:dyDescent="0.2">
      <c r="A70" s="324" t="s">
        <v>54</v>
      </c>
      <c r="B70" s="324" t="s">
        <v>143</v>
      </c>
      <c r="C70" s="325">
        <v>-4.6635322790620002</v>
      </c>
      <c r="D70" s="325">
        <v>0.88082190816016703</v>
      </c>
    </row>
    <row r="71" spans="1:4" x14ac:dyDescent="0.2">
      <c r="A71" s="324" t="s">
        <v>54</v>
      </c>
      <c r="B71" s="324" t="s">
        <v>144</v>
      </c>
      <c r="C71" s="325">
        <v>-15.634308001834</v>
      </c>
      <c r="D71" s="325">
        <v>-0.339278611472833</v>
      </c>
    </row>
    <row r="72" spans="1:4" x14ac:dyDescent="0.2">
      <c r="A72" s="324" t="s">
        <v>54</v>
      </c>
      <c r="B72" s="324" t="s">
        <v>145</v>
      </c>
      <c r="C72" s="325">
        <v>1.058209501196</v>
      </c>
      <c r="D72" s="325">
        <v>-0.65350923646358305</v>
      </c>
    </row>
    <row r="73" spans="1:4" x14ac:dyDescent="0.2">
      <c r="A73" s="324" t="s">
        <v>54</v>
      </c>
      <c r="B73" s="324" t="s">
        <v>146</v>
      </c>
      <c r="C73" s="325">
        <v>-2.6429174142680001</v>
      </c>
      <c r="D73" s="325">
        <v>-1.2429049557456699</v>
      </c>
    </row>
    <row r="74" spans="1:4" x14ac:dyDescent="0.2">
      <c r="A74" s="324" t="s">
        <v>54</v>
      </c>
      <c r="B74" s="324" t="s">
        <v>147</v>
      </c>
      <c r="C74" s="325">
        <v>-14.410181970209001</v>
      </c>
      <c r="D74" s="325">
        <v>-3.3751515301269199</v>
      </c>
    </row>
    <row r="75" spans="1:4" x14ac:dyDescent="0.2">
      <c r="A75" s="324" t="s">
        <v>54</v>
      </c>
      <c r="B75" s="324" t="s">
        <v>148</v>
      </c>
      <c r="C75" s="325">
        <v>1.7555614032769999</v>
      </c>
      <c r="D75" s="325">
        <v>-3.3391802332740799</v>
      </c>
    </row>
    <row r="76" spans="1:4" x14ac:dyDescent="0.2">
      <c r="A76" s="324" t="s">
        <v>54</v>
      </c>
      <c r="B76" s="324" t="s">
        <v>149</v>
      </c>
      <c r="C76" s="325">
        <v>-10.991603041265</v>
      </c>
      <c r="D76" s="325">
        <v>-4.1117798367934197</v>
      </c>
    </row>
    <row r="77" spans="1:4" x14ac:dyDescent="0.2">
      <c r="A77" s="324" t="s">
        <v>54</v>
      </c>
      <c r="B77" s="324" t="s">
        <v>150</v>
      </c>
      <c r="C77" s="325">
        <v>0.96727719596299999</v>
      </c>
      <c r="D77" s="325">
        <v>-4.9598511622143304</v>
      </c>
    </row>
    <row r="78" spans="1:4" x14ac:dyDescent="0.2">
      <c r="A78" s="324" t="s">
        <v>78</v>
      </c>
      <c r="B78" s="324" t="s">
        <v>139</v>
      </c>
      <c r="C78" s="325">
        <v>9.758145470414</v>
      </c>
      <c r="D78" s="325">
        <v>-4.2476175372683302</v>
      </c>
    </row>
    <row r="79" spans="1:4" x14ac:dyDescent="0.2">
      <c r="A79" s="324" t="s">
        <v>54</v>
      </c>
      <c r="B79" s="324" t="s">
        <v>140</v>
      </c>
      <c r="C79" s="325">
        <v>10.883598871862</v>
      </c>
      <c r="D79" s="325">
        <v>-2.90489660749</v>
      </c>
    </row>
    <row r="80" spans="1:4" x14ac:dyDescent="0.2">
      <c r="A80" s="324" t="s">
        <v>54</v>
      </c>
      <c r="B80" s="324" t="s">
        <v>141</v>
      </c>
      <c r="C80" s="325">
        <v>2.1781025468999999</v>
      </c>
      <c r="D80" s="325">
        <v>-2.0612095309810798</v>
      </c>
    </row>
    <row r="81" spans="1:4" x14ac:dyDescent="0.2">
      <c r="A81" s="324" t="s">
        <v>54</v>
      </c>
      <c r="B81" s="324" t="s">
        <v>142</v>
      </c>
      <c r="C81" s="325">
        <v>3.5665780580550002</v>
      </c>
      <c r="D81" s="325">
        <v>-1.51458913824758</v>
      </c>
    </row>
    <row r="82" spans="1:4" x14ac:dyDescent="0.2">
      <c r="A82" s="324" t="s">
        <v>54</v>
      </c>
      <c r="B82" s="324" t="s">
        <v>143</v>
      </c>
      <c r="C82" s="325">
        <v>-11.669951095943</v>
      </c>
      <c r="D82" s="325">
        <v>-2.0984573729876699</v>
      </c>
    </row>
    <row r="83" spans="1:4" x14ac:dyDescent="0.2">
      <c r="A83" s="324" t="s">
        <v>54</v>
      </c>
      <c r="B83" s="324" t="s">
        <v>144</v>
      </c>
      <c r="C83" s="325">
        <v>-3.9800981695209998</v>
      </c>
      <c r="D83" s="325">
        <v>-1.1272732202949201</v>
      </c>
    </row>
    <row r="84" spans="1:4" x14ac:dyDescent="0.2">
      <c r="A84" s="324" t="s">
        <v>54</v>
      </c>
      <c r="B84" s="324" t="s">
        <v>145</v>
      </c>
      <c r="C84" s="325">
        <v>-7.2465116730129999</v>
      </c>
      <c r="D84" s="325">
        <v>-1.8193333181456699</v>
      </c>
    </row>
    <row r="85" spans="1:4" x14ac:dyDescent="0.2">
      <c r="A85" s="324" t="s">
        <v>54</v>
      </c>
      <c r="B85" s="324" t="s">
        <v>146</v>
      </c>
      <c r="C85" s="325">
        <v>-6.3472062572389998</v>
      </c>
      <c r="D85" s="325">
        <v>-2.1280240550599201</v>
      </c>
    </row>
    <row r="86" spans="1:4" x14ac:dyDescent="0.2">
      <c r="A86" s="324" t="s">
        <v>54</v>
      </c>
      <c r="B86" s="324" t="s">
        <v>147</v>
      </c>
      <c r="C86" s="325">
        <v>-14.066716788627</v>
      </c>
      <c r="D86" s="325">
        <v>-2.0994019565947499</v>
      </c>
    </row>
    <row r="87" spans="1:4" x14ac:dyDescent="0.2">
      <c r="A87" s="324" t="s">
        <v>54</v>
      </c>
      <c r="B87" s="324" t="s">
        <v>148</v>
      </c>
      <c r="C87" s="325">
        <v>-16.351220399260999</v>
      </c>
      <c r="D87" s="325">
        <v>-3.6083004401395802</v>
      </c>
    </row>
    <row r="88" spans="1:4" x14ac:dyDescent="0.2">
      <c r="A88" s="324" t="s">
        <v>54</v>
      </c>
      <c r="B88" s="324" t="s">
        <v>149</v>
      </c>
      <c r="C88" s="325">
        <v>-8.5105036247230004</v>
      </c>
      <c r="D88" s="325">
        <v>-3.4015421554277498</v>
      </c>
    </row>
    <row r="89" spans="1:4" x14ac:dyDescent="0.2">
      <c r="A89" s="324" t="s">
        <v>54</v>
      </c>
      <c r="B89" s="324" t="s">
        <v>150</v>
      </c>
      <c r="C89" s="325">
        <v>-19.754815372543</v>
      </c>
      <c r="D89" s="325">
        <v>-5.1283832028032501</v>
      </c>
    </row>
    <row r="90" spans="1:4" x14ac:dyDescent="0.2">
      <c r="A90" s="324" t="s">
        <v>79</v>
      </c>
      <c r="B90" s="324" t="s">
        <v>139</v>
      </c>
      <c r="C90" s="325">
        <v>-15.50578483138</v>
      </c>
      <c r="D90" s="325">
        <v>-7.2337107279527499</v>
      </c>
    </row>
    <row r="91" spans="1:4" x14ac:dyDescent="0.2">
      <c r="A91" s="324" t="s">
        <v>54</v>
      </c>
      <c r="B91" s="324" t="s">
        <v>140</v>
      </c>
      <c r="C91" s="325">
        <v>-14.862726162129</v>
      </c>
      <c r="D91" s="325">
        <v>-9.3792378141186692</v>
      </c>
    </row>
    <row r="92" spans="1:4" x14ac:dyDescent="0.2">
      <c r="A92" s="324" t="s">
        <v>54</v>
      </c>
      <c r="B92" s="324" t="s">
        <v>141</v>
      </c>
      <c r="C92" s="325">
        <v>-2.890845618643</v>
      </c>
      <c r="D92" s="325">
        <v>-9.8016501612472506</v>
      </c>
    </row>
    <row r="93" spans="1:4" x14ac:dyDescent="0.2">
      <c r="A93" s="324" t="s">
        <v>54</v>
      </c>
      <c r="B93" s="324" t="s">
        <v>142</v>
      </c>
      <c r="C93" s="325">
        <v>-44.809709610017002</v>
      </c>
      <c r="D93" s="325">
        <v>-13.8330074669199</v>
      </c>
    </row>
    <row r="94" spans="1:4" x14ac:dyDescent="0.2">
      <c r="A94" s="324" t="s">
        <v>54</v>
      </c>
      <c r="B94" s="324" t="s">
        <v>143</v>
      </c>
      <c r="C94" s="325">
        <v>-30.118374441090999</v>
      </c>
      <c r="D94" s="325">
        <v>-15.3703760790156</v>
      </c>
    </row>
    <row r="95" spans="1:4" x14ac:dyDescent="0.2">
      <c r="A95" s="324" t="s">
        <v>54</v>
      </c>
      <c r="B95" s="324" t="s">
        <v>144</v>
      </c>
      <c r="C95" s="325">
        <v>-14.333894990739999</v>
      </c>
      <c r="D95" s="325">
        <v>-16.233192480783799</v>
      </c>
    </row>
    <row r="96" spans="1:4" x14ac:dyDescent="0.2">
      <c r="A96" s="324" t="s">
        <v>54</v>
      </c>
      <c r="B96" s="324" t="s">
        <v>145</v>
      </c>
      <c r="C96" s="325">
        <v>-22.476179661545</v>
      </c>
      <c r="D96" s="325">
        <v>-17.5023314798282</v>
      </c>
    </row>
    <row r="97" spans="1:4" x14ac:dyDescent="0.2">
      <c r="A97" s="324" t="s">
        <v>54</v>
      </c>
      <c r="B97" s="324" t="s">
        <v>146</v>
      </c>
      <c r="C97" s="325">
        <v>-6.3629153471700004</v>
      </c>
      <c r="D97" s="325">
        <v>-17.503640570655801</v>
      </c>
    </row>
    <row r="98" spans="1:4" x14ac:dyDescent="0.2">
      <c r="A98" s="324" t="s">
        <v>54</v>
      </c>
      <c r="B98" s="324" t="s">
        <v>147</v>
      </c>
      <c r="C98" s="325">
        <v>-9.1114072269299999</v>
      </c>
      <c r="D98" s="325">
        <v>-17.090698107181002</v>
      </c>
    </row>
    <row r="99" spans="1:4" x14ac:dyDescent="0.2">
      <c r="A99" s="324" t="s">
        <v>54</v>
      </c>
      <c r="B99" s="324" t="s">
        <v>148</v>
      </c>
      <c r="C99" s="325">
        <v>4.3071440233090001</v>
      </c>
      <c r="D99" s="325">
        <v>-15.3691677386335</v>
      </c>
    </row>
    <row r="100" spans="1:4" x14ac:dyDescent="0.2">
      <c r="A100" s="324" t="s">
        <v>54</v>
      </c>
      <c r="B100" s="324" t="s">
        <v>149</v>
      </c>
      <c r="C100" s="325">
        <v>15.624420395834999</v>
      </c>
      <c r="D100" s="325">
        <v>-13.3579240702537</v>
      </c>
    </row>
    <row r="101" spans="1:4" x14ac:dyDescent="0.2">
      <c r="A101" s="324" t="s">
        <v>54</v>
      </c>
      <c r="B101" s="324" t="s">
        <v>150</v>
      </c>
      <c r="C101" s="325">
        <v>6.7329599625530001</v>
      </c>
      <c r="D101" s="325">
        <v>-11.150609458995699</v>
      </c>
    </row>
    <row r="102" spans="1:4" x14ac:dyDescent="0.2">
      <c r="A102" s="324" t="s">
        <v>458</v>
      </c>
      <c r="B102" s="324" t="s">
        <v>139</v>
      </c>
      <c r="C102" s="325">
        <v>3.241450695553</v>
      </c>
      <c r="D102" s="325">
        <v>-9.5883398317512505</v>
      </c>
    </row>
    <row r="103" spans="1:4" x14ac:dyDescent="0.2">
      <c r="A103" s="324" t="s">
        <v>54</v>
      </c>
      <c r="B103" s="324" t="s">
        <v>140</v>
      </c>
      <c r="C103" s="325">
        <v>3.0879680439300001</v>
      </c>
      <c r="D103" s="325">
        <v>-8.0924486479130007</v>
      </c>
    </row>
    <row r="104" spans="1:4" x14ac:dyDescent="0.2">
      <c r="A104" s="324" t="s">
        <v>54</v>
      </c>
      <c r="B104" s="324" t="s">
        <v>141</v>
      </c>
      <c r="C104" s="325">
        <v>-3.697815825463</v>
      </c>
      <c r="D104" s="325">
        <v>-8.1596961651480004</v>
      </c>
    </row>
    <row r="105" spans="1:4" x14ac:dyDescent="0.2">
      <c r="A105" s="324" t="s">
        <v>54</v>
      </c>
      <c r="B105" s="324" t="s">
        <v>142</v>
      </c>
      <c r="C105" s="325">
        <v>63.138235329144997</v>
      </c>
      <c r="D105" s="325">
        <v>0.83596591311549995</v>
      </c>
    </row>
    <row r="106" spans="1:4" x14ac:dyDescent="0.2">
      <c r="A106" s="324" t="s">
        <v>54</v>
      </c>
      <c r="B106" s="324" t="s">
        <v>143</v>
      </c>
      <c r="C106" s="325">
        <v>47.839646180922998</v>
      </c>
      <c r="D106" s="325">
        <v>7.3324676316166704</v>
      </c>
    </row>
    <row r="107" spans="1:4" x14ac:dyDescent="0.2">
      <c r="A107" s="324" t="s">
        <v>54</v>
      </c>
      <c r="B107" s="324" t="s">
        <v>144</v>
      </c>
      <c r="C107" s="325">
        <v>0.54362949179599995</v>
      </c>
      <c r="D107" s="325">
        <v>8.5722613384946698</v>
      </c>
    </row>
    <row r="108" spans="1:4" x14ac:dyDescent="0.2">
      <c r="A108" s="324" t="s">
        <v>54</v>
      </c>
      <c r="B108" s="324" t="s">
        <v>145</v>
      </c>
      <c r="C108" s="325">
        <v>22.053996792058999</v>
      </c>
      <c r="D108" s="325">
        <v>12.283109376295</v>
      </c>
    </row>
    <row r="109" spans="1:4" x14ac:dyDescent="0.2">
      <c r="A109" s="324" t="s">
        <v>54</v>
      </c>
      <c r="B109" s="324" t="s">
        <v>146</v>
      </c>
      <c r="C109" s="325">
        <v>10.808655065436</v>
      </c>
      <c r="D109" s="325">
        <v>13.7140735773455</v>
      </c>
    </row>
    <row r="110" spans="1:4" x14ac:dyDescent="0.2">
      <c r="A110" s="324" t="s">
        <v>54</v>
      </c>
      <c r="B110" s="324" t="s">
        <v>147</v>
      </c>
      <c r="C110" s="325">
        <v>18.075236068093002</v>
      </c>
      <c r="D110" s="325">
        <v>15.9796271852641</v>
      </c>
    </row>
    <row r="111" spans="1:4" x14ac:dyDescent="0.2">
      <c r="A111" s="324" t="s">
        <v>54</v>
      </c>
      <c r="B111" s="324" t="s">
        <v>148</v>
      </c>
      <c r="C111" s="325">
        <v>1.064413821454</v>
      </c>
      <c r="D111" s="325">
        <v>15.709399668442799</v>
      </c>
    </row>
    <row r="112" spans="1:4" x14ac:dyDescent="0.2">
      <c r="A112" s="324" t="s">
        <v>54</v>
      </c>
      <c r="B112" s="324" t="s">
        <v>149</v>
      </c>
      <c r="C112" s="325">
        <v>-7.3639302452609998</v>
      </c>
      <c r="D112" s="325">
        <v>13.793703781684799</v>
      </c>
    </row>
    <row r="113" spans="1:4" x14ac:dyDescent="0.2">
      <c r="A113" s="324" t="s">
        <v>54</v>
      </c>
      <c r="B113" s="324" t="s">
        <v>150</v>
      </c>
      <c r="C113" s="325">
        <v>-6.4339850287139999</v>
      </c>
      <c r="D113" s="325">
        <v>12.696458365745899</v>
      </c>
    </row>
    <row r="114" spans="1:4" x14ac:dyDescent="0.2">
      <c r="A114" s="324" t="s">
        <v>764</v>
      </c>
      <c r="B114" s="324" t="s">
        <v>139</v>
      </c>
      <c r="C114" s="325">
        <v>-9.4859457727170007</v>
      </c>
      <c r="D114" s="325">
        <v>11.6358419933901</v>
      </c>
    </row>
    <row r="115" spans="1:4" x14ac:dyDescent="0.2">
      <c r="A115" s="324" t="s">
        <v>54</v>
      </c>
      <c r="B115" s="324" t="s">
        <v>140</v>
      </c>
      <c r="C115" s="325">
        <v>-9.8213686816419994</v>
      </c>
      <c r="D115" s="325">
        <v>10.5600639329258</v>
      </c>
    </row>
    <row r="116" spans="1:4" x14ac:dyDescent="0.2">
      <c r="A116" s="324" t="s">
        <v>54</v>
      </c>
      <c r="B116" s="324" t="s">
        <v>141</v>
      </c>
      <c r="C116" s="325">
        <v>-3.6424343717759999</v>
      </c>
      <c r="D116" s="325">
        <v>10.5646790540663</v>
      </c>
    </row>
    <row r="117" spans="1:4" x14ac:dyDescent="0.2">
      <c r="A117" s="324" t="s">
        <v>54</v>
      </c>
      <c r="B117" s="324" t="s">
        <v>142</v>
      </c>
      <c r="C117" s="325">
        <v>-0.93605900202100001</v>
      </c>
      <c r="D117" s="325">
        <v>5.2251545264691703</v>
      </c>
    </row>
    <row r="118" spans="1:4" x14ac:dyDescent="0.2">
      <c r="A118" s="324" t="s">
        <v>54</v>
      </c>
      <c r="B118" s="324" t="s">
        <v>143</v>
      </c>
      <c r="C118" s="325">
        <v>-3.5288914928250001</v>
      </c>
      <c r="D118" s="325">
        <v>0.94444305365683301</v>
      </c>
    </row>
    <row r="119" spans="1:4" x14ac:dyDescent="0.2">
      <c r="A119" s="324" t="s">
        <v>54</v>
      </c>
      <c r="B119" s="324" t="s">
        <v>144</v>
      </c>
      <c r="C119" s="325">
        <v>10.143044488247</v>
      </c>
      <c r="D119" s="325">
        <v>1.74439430336108</v>
      </c>
    </row>
    <row r="120" spans="1:4" x14ac:dyDescent="0.2">
      <c r="A120" s="324" t="s">
        <v>54</v>
      </c>
      <c r="B120" s="324" t="s">
        <v>145</v>
      </c>
      <c r="C120" s="325">
        <v>-2.0814218077870001</v>
      </c>
      <c r="D120" s="325">
        <v>-0.26689057995941701</v>
      </c>
    </row>
    <row r="121" spans="1:4" x14ac:dyDescent="0.2">
      <c r="A121" s="324" t="s">
        <v>54</v>
      </c>
      <c r="B121" s="324" t="s">
        <v>146</v>
      </c>
      <c r="C121" s="325">
        <v>-7.3684898266459999</v>
      </c>
      <c r="D121" s="325">
        <v>-1.7816526542995801</v>
      </c>
    </row>
    <row r="122" spans="1:4" x14ac:dyDescent="0.2">
      <c r="A122" s="324" t="s">
        <v>54</v>
      </c>
      <c r="B122" s="324" t="s">
        <v>147</v>
      </c>
      <c r="C122" s="325">
        <v>-3.6713437020609998</v>
      </c>
      <c r="D122" s="325">
        <v>-3.5938676351457501</v>
      </c>
    </row>
    <row r="123" spans="1:4" x14ac:dyDescent="0.2">
      <c r="A123" s="324" t="s">
        <v>54</v>
      </c>
      <c r="B123" s="324" t="s">
        <v>148</v>
      </c>
      <c r="C123" s="325">
        <v>-4.3693665252939997</v>
      </c>
      <c r="D123" s="325">
        <v>-4.0466826640414197</v>
      </c>
    </row>
    <row r="124" spans="1:4" x14ac:dyDescent="0.2">
      <c r="A124" s="324" t="s">
        <v>54</v>
      </c>
      <c r="B124" s="324" t="s">
        <v>149</v>
      </c>
      <c r="C124" s="325">
        <v>-5.9550450665980001</v>
      </c>
      <c r="D124" s="325">
        <v>-3.9292755658195002</v>
      </c>
    </row>
    <row r="125" spans="1:4" x14ac:dyDescent="0.2">
      <c r="A125" s="324" t="s">
        <v>54</v>
      </c>
      <c r="B125" s="324" t="s">
        <v>150</v>
      </c>
      <c r="C125" s="325">
        <v>-0.71331472770100002</v>
      </c>
      <c r="D125" s="325">
        <v>-3.4525530407350802</v>
      </c>
    </row>
  </sheetData>
  <mergeCells count="1">
    <mergeCell ref="H1:I1"/>
  </mergeCells>
  <hyperlinks>
    <hyperlink ref="H1:I1" location="Index!A1" display="Regresar al Índice" xr:uid="{42BAD881-3E70-445C-B8E2-AFCD34D77A31}"/>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FE6BC-DF31-43D1-B91C-F22EF55258BD}">
  <sheetPr codeName="Hoja91"/>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1763</v>
      </c>
      <c r="H1" s="202" t="s">
        <v>38</v>
      </c>
      <c r="I1" s="202"/>
    </row>
    <row r="2" spans="1:9" x14ac:dyDescent="0.2">
      <c r="A2" s="324" t="s">
        <v>1817</v>
      </c>
    </row>
    <row r="5" spans="1:9" x14ac:dyDescent="0.2">
      <c r="A5" s="324" t="s">
        <v>2</v>
      </c>
      <c r="B5" s="324" t="s">
        <v>52</v>
      </c>
    </row>
    <row r="6" spans="1:9" x14ac:dyDescent="0.2">
      <c r="A6" s="324" t="s">
        <v>18</v>
      </c>
      <c r="B6" s="325">
        <v>-49.173755900617003</v>
      </c>
    </row>
    <row r="7" spans="1:9" x14ac:dyDescent="0.2">
      <c r="A7" s="324" t="s">
        <v>30</v>
      </c>
      <c r="B7" s="325">
        <v>-24.874286849977999</v>
      </c>
    </row>
    <row r="8" spans="1:9" x14ac:dyDescent="0.2">
      <c r="A8" s="324" t="s">
        <v>3</v>
      </c>
      <c r="B8" s="325">
        <v>-20.864557838060001</v>
      </c>
    </row>
    <row r="9" spans="1:9" x14ac:dyDescent="0.2">
      <c r="A9" s="324" t="s">
        <v>15</v>
      </c>
      <c r="B9" s="325">
        <v>-17.964720399920999</v>
      </c>
    </row>
    <row r="10" spans="1:9" x14ac:dyDescent="0.2">
      <c r="A10" s="324" t="s">
        <v>11</v>
      </c>
      <c r="B10" s="325">
        <v>-16.826071204906999</v>
      </c>
    </row>
    <row r="11" spans="1:9" x14ac:dyDescent="0.2">
      <c r="A11" s="324" t="s">
        <v>12</v>
      </c>
      <c r="B11" s="325">
        <v>-12.730535086981</v>
      </c>
    </row>
    <row r="12" spans="1:9" x14ac:dyDescent="0.2">
      <c r="A12" s="324" t="s">
        <v>33</v>
      </c>
      <c r="B12" s="325">
        <v>-12.477553300336</v>
      </c>
    </row>
    <row r="13" spans="1:9" x14ac:dyDescent="0.2">
      <c r="A13" s="324" t="s">
        <v>31</v>
      </c>
      <c r="B13" s="325">
        <v>-11.252117364405001</v>
      </c>
    </row>
    <row r="14" spans="1:9" x14ac:dyDescent="0.2">
      <c r="A14" s="324" t="s">
        <v>4</v>
      </c>
      <c r="B14" s="325">
        <v>-10.741009239438</v>
      </c>
    </row>
    <row r="15" spans="1:9" x14ac:dyDescent="0.2">
      <c r="A15" s="324" t="s">
        <v>29</v>
      </c>
      <c r="B15" s="325">
        <v>-6.9219561009700001</v>
      </c>
    </row>
    <row r="16" spans="1:9" x14ac:dyDescent="0.2">
      <c r="A16" s="324" t="s">
        <v>20</v>
      </c>
      <c r="B16" s="325">
        <v>-6.7011874841759997</v>
      </c>
    </row>
    <row r="17" spans="1:2" x14ac:dyDescent="0.2">
      <c r="A17" s="324" t="s">
        <v>26</v>
      </c>
      <c r="B17" s="325">
        <v>-5.8849549811359996</v>
      </c>
    </row>
    <row r="18" spans="1:2" x14ac:dyDescent="0.2">
      <c r="A18" s="324" t="s">
        <v>28</v>
      </c>
      <c r="B18" s="325">
        <v>-3.1609267761040001</v>
      </c>
    </row>
    <row r="19" spans="1:2" x14ac:dyDescent="0.2">
      <c r="A19" s="324" t="s">
        <v>17</v>
      </c>
      <c r="B19" s="325">
        <v>-2.167008429579</v>
      </c>
    </row>
    <row r="20" spans="1:2" x14ac:dyDescent="0.2">
      <c r="A20" s="324" t="s">
        <v>23</v>
      </c>
      <c r="B20" s="325">
        <v>-1.7003682909210001</v>
      </c>
    </row>
    <row r="21" spans="1:2" x14ac:dyDescent="0.2">
      <c r="A21" s="324" t="s">
        <v>0</v>
      </c>
      <c r="B21" s="325">
        <v>-0.71331472770100002</v>
      </c>
    </row>
    <row r="22" spans="1:2" x14ac:dyDescent="0.2">
      <c r="A22" s="324" t="s">
        <v>22</v>
      </c>
      <c r="B22" s="325">
        <v>5.5624904128000002E-2</v>
      </c>
    </row>
    <row r="23" spans="1:2" x14ac:dyDescent="0.2">
      <c r="A23" s="324" t="s">
        <v>32</v>
      </c>
      <c r="B23" s="325">
        <v>2.180555057541</v>
      </c>
    </row>
    <row r="24" spans="1:2" x14ac:dyDescent="0.2">
      <c r="A24" s="324" t="s">
        <v>10</v>
      </c>
      <c r="B24" s="325">
        <v>3.6117141036049998</v>
      </c>
    </row>
    <row r="25" spans="1:2" x14ac:dyDescent="0.2">
      <c r="A25" s="324" t="s">
        <v>1</v>
      </c>
      <c r="B25" s="325">
        <v>5.5217916519959998</v>
      </c>
    </row>
    <row r="26" spans="1:2" x14ac:dyDescent="0.2">
      <c r="A26" s="324" t="s">
        <v>25</v>
      </c>
      <c r="B26" s="325">
        <v>7.6256385784249998</v>
      </c>
    </row>
    <row r="27" spans="1:2" x14ac:dyDescent="0.2">
      <c r="A27" s="324" t="s">
        <v>5</v>
      </c>
      <c r="B27" s="325">
        <v>8.0251416041630002</v>
      </c>
    </row>
    <row r="28" spans="1:2" x14ac:dyDescent="0.2">
      <c r="A28" s="324" t="s">
        <v>27</v>
      </c>
      <c r="B28" s="325">
        <v>10.594772245811001</v>
      </c>
    </row>
    <row r="29" spans="1:2" x14ac:dyDescent="0.2">
      <c r="A29" s="324" t="s">
        <v>14</v>
      </c>
      <c r="B29" s="325">
        <v>10.749861698888999</v>
      </c>
    </row>
    <row r="30" spans="1:2" x14ac:dyDescent="0.2">
      <c r="A30" s="324" t="s">
        <v>13</v>
      </c>
      <c r="B30" s="325">
        <v>11.500848482919</v>
      </c>
    </row>
    <row r="31" spans="1:2" x14ac:dyDescent="0.2">
      <c r="A31" s="324" t="s">
        <v>8</v>
      </c>
      <c r="B31" s="325">
        <v>13.419205238944</v>
      </c>
    </row>
    <row r="32" spans="1:2" x14ac:dyDescent="0.2">
      <c r="A32" s="324" t="s">
        <v>7</v>
      </c>
      <c r="B32" s="325">
        <v>13.609267291373</v>
      </c>
    </row>
    <row r="33" spans="1:2" x14ac:dyDescent="0.2">
      <c r="A33" s="324" t="s">
        <v>19</v>
      </c>
      <c r="B33" s="325">
        <v>14.906068839224</v>
      </c>
    </row>
    <row r="34" spans="1:2" x14ac:dyDescent="0.2">
      <c r="A34" s="324" t="s">
        <v>9</v>
      </c>
      <c r="B34" s="325">
        <v>35.796350385865999</v>
      </c>
    </row>
    <row r="35" spans="1:2" x14ac:dyDescent="0.2">
      <c r="A35" s="324" t="s">
        <v>6</v>
      </c>
      <c r="B35" s="325">
        <v>39.490565154229003</v>
      </c>
    </row>
    <row r="36" spans="1:2" x14ac:dyDescent="0.2">
      <c r="A36" s="324" t="s">
        <v>24</v>
      </c>
      <c r="B36" s="325">
        <v>44.888640091253002</v>
      </c>
    </row>
    <row r="37" spans="1:2" x14ac:dyDescent="0.2">
      <c r="A37" s="324" t="s">
        <v>16</v>
      </c>
      <c r="B37" s="325">
        <v>52.808748409636998</v>
      </c>
    </row>
    <row r="38" spans="1:2" x14ac:dyDescent="0.2">
      <c r="A38" s="324" t="s">
        <v>21</v>
      </c>
      <c r="B38" s="325">
        <v>95.808566882242005</v>
      </c>
    </row>
  </sheetData>
  <mergeCells count="1">
    <mergeCell ref="H1:I1"/>
  </mergeCells>
  <hyperlinks>
    <hyperlink ref="H1:I1" location="Index!A1" display="Regresar al Índice" xr:uid="{FD27E1DD-2A42-4149-8A81-834A63F7B86B}"/>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84072-0490-40EA-B93F-9029386F9E60}">
  <sheetPr codeName="Hoja92"/>
  <dimension ref="A1:I125"/>
  <sheetViews>
    <sheetView workbookViewId="0">
      <selection activeCell="A3" sqref="A3"/>
    </sheetView>
  </sheetViews>
  <sheetFormatPr baseColWidth="10" defaultRowHeight="12.75" x14ac:dyDescent="0.2"/>
  <cols>
    <col min="1" max="16384" width="11.42578125" style="324"/>
  </cols>
  <sheetData>
    <row r="1" spans="1:9" x14ac:dyDescent="0.2">
      <c r="A1" s="120" t="s">
        <v>1764</v>
      </c>
      <c r="H1" s="202" t="s">
        <v>38</v>
      </c>
      <c r="I1" s="202"/>
    </row>
    <row r="2" spans="1:9" x14ac:dyDescent="0.2">
      <c r="A2" s="324" t="s">
        <v>1817</v>
      </c>
    </row>
    <row r="5" spans="1:9" x14ac:dyDescent="0.2">
      <c r="A5" s="324" t="s">
        <v>298</v>
      </c>
      <c r="B5" s="324" t="s">
        <v>342</v>
      </c>
      <c r="C5" s="324" t="s">
        <v>52</v>
      </c>
      <c r="D5" s="324" t="s">
        <v>343</v>
      </c>
    </row>
    <row r="6" spans="1:9" x14ac:dyDescent="0.2">
      <c r="A6" s="324" t="s">
        <v>60</v>
      </c>
      <c r="B6" s="324" t="s">
        <v>139</v>
      </c>
      <c r="C6" s="325">
        <v>4.3489814822520003</v>
      </c>
      <c r="D6" s="325">
        <v>5.2030053348549199</v>
      </c>
    </row>
    <row r="7" spans="1:9" x14ac:dyDescent="0.2">
      <c r="A7" s="324" t="s">
        <v>54</v>
      </c>
      <c r="B7" s="324" t="s">
        <v>140</v>
      </c>
      <c r="C7" s="325">
        <v>7.6688342542999999E-2</v>
      </c>
      <c r="D7" s="325">
        <v>4.7129195465056704</v>
      </c>
    </row>
    <row r="8" spans="1:9" x14ac:dyDescent="0.2">
      <c r="A8" s="324" t="s">
        <v>54</v>
      </c>
      <c r="B8" s="324" t="s">
        <v>141</v>
      </c>
      <c r="C8" s="325">
        <v>-5.3107610952369999</v>
      </c>
      <c r="D8" s="325">
        <v>3.6913954383451699</v>
      </c>
    </row>
    <row r="9" spans="1:9" x14ac:dyDescent="0.2">
      <c r="A9" s="324" t="s">
        <v>54</v>
      </c>
      <c r="B9" s="324" t="s">
        <v>142</v>
      </c>
      <c r="C9" s="325">
        <v>9.7672991222899999</v>
      </c>
      <c r="D9" s="325">
        <v>4.28521560719983</v>
      </c>
    </row>
    <row r="10" spans="1:9" x14ac:dyDescent="0.2">
      <c r="A10" s="324" t="s">
        <v>54</v>
      </c>
      <c r="B10" s="324" t="s">
        <v>143</v>
      </c>
      <c r="C10" s="325">
        <v>-0.25038604494</v>
      </c>
      <c r="D10" s="325">
        <v>3.5709777579664199</v>
      </c>
    </row>
    <row r="11" spans="1:9" x14ac:dyDescent="0.2">
      <c r="A11" s="324" t="s">
        <v>54</v>
      </c>
      <c r="B11" s="324" t="s">
        <v>144</v>
      </c>
      <c r="C11" s="325">
        <v>0.41425849692400002</v>
      </c>
      <c r="D11" s="325">
        <v>2.9637603172204998</v>
      </c>
    </row>
    <row r="12" spans="1:9" x14ac:dyDescent="0.2">
      <c r="A12" s="324" t="s">
        <v>54</v>
      </c>
      <c r="B12" s="324" t="s">
        <v>145</v>
      </c>
      <c r="C12" s="325">
        <v>8.5280309815350002</v>
      </c>
      <c r="D12" s="325">
        <v>2.9196097435453301</v>
      </c>
    </row>
    <row r="13" spans="1:9" x14ac:dyDescent="0.2">
      <c r="A13" s="324" t="s">
        <v>54</v>
      </c>
      <c r="B13" s="324" t="s">
        <v>146</v>
      </c>
      <c r="C13" s="325">
        <v>9.3677517911389998</v>
      </c>
      <c r="D13" s="325">
        <v>3.4002351250531699</v>
      </c>
    </row>
    <row r="14" spans="1:9" x14ac:dyDescent="0.2">
      <c r="A14" s="324" t="s">
        <v>54</v>
      </c>
      <c r="B14" s="324" t="s">
        <v>147</v>
      </c>
      <c r="C14" s="325">
        <v>8.7003794736369997</v>
      </c>
      <c r="D14" s="325">
        <v>4.09242021374292</v>
      </c>
    </row>
    <row r="15" spans="1:9" x14ac:dyDescent="0.2">
      <c r="A15" s="324" t="s">
        <v>54</v>
      </c>
      <c r="B15" s="324" t="s">
        <v>148</v>
      </c>
      <c r="C15" s="325">
        <v>10.349140011433001</v>
      </c>
      <c r="D15" s="325">
        <v>4.4626172202744998</v>
      </c>
    </row>
    <row r="16" spans="1:9" x14ac:dyDescent="0.2">
      <c r="A16" s="324" t="s">
        <v>54</v>
      </c>
      <c r="B16" s="324" t="s">
        <v>149</v>
      </c>
      <c r="C16" s="325">
        <v>8.4341761885840008</v>
      </c>
      <c r="D16" s="325">
        <v>4.8845333419124204</v>
      </c>
    </row>
    <row r="17" spans="1:4" x14ac:dyDescent="0.2">
      <c r="A17" s="324" t="s">
        <v>54</v>
      </c>
      <c r="B17" s="324" t="s">
        <v>150</v>
      </c>
      <c r="C17" s="325">
        <v>7.3449979922399997</v>
      </c>
      <c r="D17" s="325">
        <v>5.1475463952</v>
      </c>
    </row>
    <row r="18" spans="1:4" x14ac:dyDescent="0.2">
      <c r="A18" s="324" t="s">
        <v>73</v>
      </c>
      <c r="B18" s="324" t="s">
        <v>139</v>
      </c>
      <c r="C18" s="325">
        <v>12.679695661944001</v>
      </c>
      <c r="D18" s="325">
        <v>5.8417725768409996</v>
      </c>
    </row>
    <row r="19" spans="1:4" x14ac:dyDescent="0.2">
      <c r="A19" s="324" t="s">
        <v>54</v>
      </c>
      <c r="B19" s="324" t="s">
        <v>140</v>
      </c>
      <c r="C19" s="325">
        <v>10.472691544741</v>
      </c>
      <c r="D19" s="325">
        <v>6.7081061770241703</v>
      </c>
    </row>
    <row r="20" spans="1:4" x14ac:dyDescent="0.2">
      <c r="A20" s="324" t="s">
        <v>54</v>
      </c>
      <c r="B20" s="324" t="s">
        <v>141</v>
      </c>
      <c r="C20" s="325">
        <v>17.076960310813998</v>
      </c>
      <c r="D20" s="325">
        <v>8.5737496275284197</v>
      </c>
    </row>
    <row r="21" spans="1:4" x14ac:dyDescent="0.2">
      <c r="A21" s="324" t="s">
        <v>54</v>
      </c>
      <c r="B21" s="324" t="s">
        <v>142</v>
      </c>
      <c r="C21" s="325">
        <v>10.079026376462</v>
      </c>
      <c r="D21" s="325">
        <v>8.5997268987094202</v>
      </c>
    </row>
    <row r="22" spans="1:4" x14ac:dyDescent="0.2">
      <c r="A22" s="324" t="s">
        <v>54</v>
      </c>
      <c r="B22" s="324" t="s">
        <v>143</v>
      </c>
      <c r="C22" s="325">
        <v>19.196487897335999</v>
      </c>
      <c r="D22" s="325">
        <v>10.220299727232399</v>
      </c>
    </row>
    <row r="23" spans="1:4" x14ac:dyDescent="0.2">
      <c r="A23" s="324" t="s">
        <v>54</v>
      </c>
      <c r="B23" s="324" t="s">
        <v>144</v>
      </c>
      <c r="C23" s="325">
        <v>14.833549292520001</v>
      </c>
      <c r="D23" s="325">
        <v>11.421907293532101</v>
      </c>
    </row>
    <row r="24" spans="1:4" x14ac:dyDescent="0.2">
      <c r="A24" s="324" t="s">
        <v>54</v>
      </c>
      <c r="B24" s="324" t="s">
        <v>145</v>
      </c>
      <c r="C24" s="325">
        <v>12.098835811023999</v>
      </c>
      <c r="D24" s="325">
        <v>11.7194743626562</v>
      </c>
    </row>
    <row r="25" spans="1:4" x14ac:dyDescent="0.2">
      <c r="A25" s="324" t="s">
        <v>54</v>
      </c>
      <c r="B25" s="324" t="s">
        <v>146</v>
      </c>
      <c r="C25" s="325">
        <v>7.1974996770089996</v>
      </c>
      <c r="D25" s="325">
        <v>11.538620019812001</v>
      </c>
    </row>
    <row r="26" spans="1:4" x14ac:dyDescent="0.2">
      <c r="A26" s="324" t="s">
        <v>54</v>
      </c>
      <c r="B26" s="324" t="s">
        <v>147</v>
      </c>
      <c r="C26" s="325">
        <v>15.484734199774</v>
      </c>
      <c r="D26" s="325">
        <v>12.1039829136568</v>
      </c>
    </row>
    <row r="27" spans="1:4" x14ac:dyDescent="0.2">
      <c r="A27" s="324" t="s">
        <v>54</v>
      </c>
      <c r="B27" s="324" t="s">
        <v>148</v>
      </c>
      <c r="C27" s="325">
        <v>9.2245568760839998</v>
      </c>
      <c r="D27" s="325">
        <v>12.010267652377699</v>
      </c>
    </row>
    <row r="28" spans="1:4" x14ac:dyDescent="0.2">
      <c r="A28" s="324" t="s">
        <v>54</v>
      </c>
      <c r="B28" s="324" t="s">
        <v>149</v>
      </c>
      <c r="C28" s="325">
        <v>10.836714628345</v>
      </c>
      <c r="D28" s="325">
        <v>12.210479189024401</v>
      </c>
    </row>
    <row r="29" spans="1:4" x14ac:dyDescent="0.2">
      <c r="A29" s="324" t="s">
        <v>54</v>
      </c>
      <c r="B29" s="324" t="s">
        <v>150</v>
      </c>
      <c r="C29" s="325">
        <v>15.347833212195001</v>
      </c>
      <c r="D29" s="325">
        <v>12.8773821240207</v>
      </c>
    </row>
    <row r="30" spans="1:4" x14ac:dyDescent="0.2">
      <c r="A30" s="324" t="s">
        <v>74</v>
      </c>
      <c r="B30" s="324" t="s">
        <v>139</v>
      </c>
      <c r="C30" s="325">
        <v>12.581733517883</v>
      </c>
      <c r="D30" s="325">
        <v>12.869218612015599</v>
      </c>
    </row>
    <row r="31" spans="1:4" x14ac:dyDescent="0.2">
      <c r="A31" s="324" t="s">
        <v>54</v>
      </c>
      <c r="B31" s="324" t="s">
        <v>140</v>
      </c>
      <c r="C31" s="325">
        <v>12.340382375542999</v>
      </c>
      <c r="D31" s="325">
        <v>13.024859514582401</v>
      </c>
    </row>
    <row r="32" spans="1:4" x14ac:dyDescent="0.2">
      <c r="A32" s="324" t="s">
        <v>54</v>
      </c>
      <c r="B32" s="324" t="s">
        <v>141</v>
      </c>
      <c r="C32" s="325">
        <v>6.0925930226059997</v>
      </c>
      <c r="D32" s="325">
        <v>12.1094955738984</v>
      </c>
    </row>
    <row r="33" spans="1:4" x14ac:dyDescent="0.2">
      <c r="A33" s="324" t="s">
        <v>54</v>
      </c>
      <c r="B33" s="324" t="s">
        <v>142</v>
      </c>
      <c r="C33" s="325">
        <v>3.9920059982580001</v>
      </c>
      <c r="D33" s="325">
        <v>11.6022438757148</v>
      </c>
    </row>
    <row r="34" spans="1:4" x14ac:dyDescent="0.2">
      <c r="A34" s="324" t="s">
        <v>54</v>
      </c>
      <c r="B34" s="324" t="s">
        <v>143</v>
      </c>
      <c r="C34" s="325">
        <v>0.96123128205800001</v>
      </c>
      <c r="D34" s="325">
        <v>10.082639157774899</v>
      </c>
    </row>
    <row r="35" spans="1:4" x14ac:dyDescent="0.2">
      <c r="A35" s="324" t="s">
        <v>54</v>
      </c>
      <c r="B35" s="324" t="s">
        <v>144</v>
      </c>
      <c r="C35" s="325">
        <v>3.503677285562</v>
      </c>
      <c r="D35" s="325">
        <v>9.1384831571950809</v>
      </c>
    </row>
    <row r="36" spans="1:4" x14ac:dyDescent="0.2">
      <c r="A36" s="324" t="s">
        <v>54</v>
      </c>
      <c r="B36" s="324" t="s">
        <v>145</v>
      </c>
      <c r="C36" s="325">
        <v>4.3477102514850001</v>
      </c>
      <c r="D36" s="325">
        <v>8.4925560272334994</v>
      </c>
    </row>
    <row r="37" spans="1:4" x14ac:dyDescent="0.2">
      <c r="A37" s="324" t="s">
        <v>54</v>
      </c>
      <c r="B37" s="324" t="s">
        <v>146</v>
      </c>
      <c r="C37" s="325">
        <v>3.3938480963759998</v>
      </c>
      <c r="D37" s="325">
        <v>8.1755850621807493</v>
      </c>
    </row>
    <row r="38" spans="1:4" x14ac:dyDescent="0.2">
      <c r="A38" s="324" t="s">
        <v>54</v>
      </c>
      <c r="B38" s="324" t="s">
        <v>147</v>
      </c>
      <c r="C38" s="325">
        <v>2.569342680394</v>
      </c>
      <c r="D38" s="325">
        <v>7.0993024355657504</v>
      </c>
    </row>
    <row r="39" spans="1:4" x14ac:dyDescent="0.2">
      <c r="A39" s="324" t="s">
        <v>54</v>
      </c>
      <c r="B39" s="324" t="s">
        <v>148</v>
      </c>
      <c r="C39" s="325">
        <v>1.2471075522640001</v>
      </c>
      <c r="D39" s="325">
        <v>6.4345149919140798</v>
      </c>
    </row>
    <row r="40" spans="1:4" x14ac:dyDescent="0.2">
      <c r="A40" s="324" t="s">
        <v>54</v>
      </c>
      <c r="B40" s="324" t="s">
        <v>149</v>
      </c>
      <c r="C40" s="325">
        <v>1.083706185729</v>
      </c>
      <c r="D40" s="325">
        <v>5.6217642883627503</v>
      </c>
    </row>
    <row r="41" spans="1:4" x14ac:dyDescent="0.2">
      <c r="A41" s="324" t="s">
        <v>54</v>
      </c>
      <c r="B41" s="324" t="s">
        <v>150</v>
      </c>
      <c r="C41" s="325">
        <v>3.728677662045</v>
      </c>
      <c r="D41" s="325">
        <v>4.6535013258502502</v>
      </c>
    </row>
    <row r="42" spans="1:4" x14ac:dyDescent="0.2">
      <c r="A42" s="324" t="s">
        <v>75</v>
      </c>
      <c r="B42" s="324" t="s">
        <v>139</v>
      </c>
      <c r="C42" s="325">
        <v>-1.5802503460999999</v>
      </c>
      <c r="D42" s="325">
        <v>3.4733360038516699</v>
      </c>
    </row>
    <row r="43" spans="1:4" x14ac:dyDescent="0.2">
      <c r="A43" s="324" t="s">
        <v>54</v>
      </c>
      <c r="B43" s="324" t="s">
        <v>140</v>
      </c>
      <c r="C43" s="325">
        <v>1.6608267011069999</v>
      </c>
      <c r="D43" s="325">
        <v>2.583373030982</v>
      </c>
    </row>
    <row r="44" spans="1:4" x14ac:dyDescent="0.2">
      <c r="A44" s="324" t="s">
        <v>54</v>
      </c>
      <c r="B44" s="324" t="s">
        <v>141</v>
      </c>
      <c r="C44" s="325">
        <v>0.22143961993399999</v>
      </c>
      <c r="D44" s="325">
        <v>2.0941102474259998</v>
      </c>
    </row>
    <row r="45" spans="1:4" x14ac:dyDescent="0.2">
      <c r="A45" s="324" t="s">
        <v>54</v>
      </c>
      <c r="B45" s="324" t="s">
        <v>142</v>
      </c>
      <c r="C45" s="325">
        <v>5.4558337595589999</v>
      </c>
      <c r="D45" s="325">
        <v>2.21609589420108</v>
      </c>
    </row>
    <row r="46" spans="1:4" x14ac:dyDescent="0.2">
      <c r="A46" s="324" t="s">
        <v>54</v>
      </c>
      <c r="B46" s="324" t="s">
        <v>143</v>
      </c>
      <c r="C46" s="325">
        <v>1.1027071126650001</v>
      </c>
      <c r="D46" s="325">
        <v>2.2278855467516698</v>
      </c>
    </row>
    <row r="47" spans="1:4" x14ac:dyDescent="0.2">
      <c r="A47" s="324" t="s">
        <v>54</v>
      </c>
      <c r="B47" s="324" t="s">
        <v>144</v>
      </c>
      <c r="C47" s="325">
        <v>2.446162429233</v>
      </c>
      <c r="D47" s="325">
        <v>2.1397593087242499</v>
      </c>
    </row>
    <row r="48" spans="1:4" x14ac:dyDescent="0.2">
      <c r="A48" s="324" t="s">
        <v>54</v>
      </c>
      <c r="B48" s="324" t="s">
        <v>145</v>
      </c>
      <c r="C48" s="325">
        <v>-1.7398381847290001</v>
      </c>
      <c r="D48" s="325">
        <v>1.6324636057064199</v>
      </c>
    </row>
    <row r="49" spans="1:4" x14ac:dyDescent="0.2">
      <c r="A49" s="324" t="s">
        <v>54</v>
      </c>
      <c r="B49" s="324" t="s">
        <v>146</v>
      </c>
      <c r="C49" s="325">
        <v>2.2406719064830001</v>
      </c>
      <c r="D49" s="325">
        <v>1.5363655898819999</v>
      </c>
    </row>
    <row r="50" spans="1:4" x14ac:dyDescent="0.2">
      <c r="A50" s="324" t="s">
        <v>54</v>
      </c>
      <c r="B50" s="324" t="s">
        <v>147</v>
      </c>
      <c r="C50" s="325">
        <v>-1.297198673302</v>
      </c>
      <c r="D50" s="325">
        <v>1.2141538104073299</v>
      </c>
    </row>
    <row r="51" spans="1:4" x14ac:dyDescent="0.2">
      <c r="A51" s="324" t="s">
        <v>54</v>
      </c>
      <c r="B51" s="324" t="s">
        <v>148</v>
      </c>
      <c r="C51" s="325">
        <v>-4.9589783469729998</v>
      </c>
      <c r="D51" s="325">
        <v>0.696979985470917</v>
      </c>
    </row>
    <row r="52" spans="1:4" x14ac:dyDescent="0.2">
      <c r="A52" s="324" t="s">
        <v>54</v>
      </c>
      <c r="B52" s="324" t="s">
        <v>149</v>
      </c>
      <c r="C52" s="325">
        <v>-2.9734585952030002</v>
      </c>
      <c r="D52" s="325">
        <v>0.35888292039324998</v>
      </c>
    </row>
    <row r="53" spans="1:4" x14ac:dyDescent="0.2">
      <c r="A53" s="324" t="s">
        <v>54</v>
      </c>
      <c r="B53" s="324" t="s">
        <v>150</v>
      </c>
      <c r="C53" s="325">
        <v>-3.4627131512129998</v>
      </c>
      <c r="D53" s="325">
        <v>-0.24039964737825001</v>
      </c>
    </row>
    <row r="54" spans="1:4" x14ac:dyDescent="0.2">
      <c r="A54" s="324" t="s">
        <v>76</v>
      </c>
      <c r="B54" s="324" t="s">
        <v>139</v>
      </c>
      <c r="C54" s="325">
        <v>-2.505453673481</v>
      </c>
      <c r="D54" s="325">
        <v>-0.31749992465999999</v>
      </c>
    </row>
    <row r="55" spans="1:4" x14ac:dyDescent="0.2">
      <c r="A55" s="324" t="s">
        <v>54</v>
      </c>
      <c r="B55" s="324" t="s">
        <v>140</v>
      </c>
      <c r="C55" s="325">
        <v>-1.1246399283349999</v>
      </c>
      <c r="D55" s="325">
        <v>-0.54962214378016705</v>
      </c>
    </row>
    <row r="56" spans="1:4" x14ac:dyDescent="0.2">
      <c r="A56" s="324" t="s">
        <v>54</v>
      </c>
      <c r="B56" s="324" t="s">
        <v>141</v>
      </c>
      <c r="C56" s="325">
        <v>7.0054736958459998</v>
      </c>
      <c r="D56" s="325">
        <v>1.5714029212500001E-2</v>
      </c>
    </row>
    <row r="57" spans="1:4" x14ac:dyDescent="0.2">
      <c r="A57" s="324" t="s">
        <v>54</v>
      </c>
      <c r="B57" s="324" t="s">
        <v>142</v>
      </c>
      <c r="C57" s="325">
        <v>-4.2845433174950003</v>
      </c>
      <c r="D57" s="325">
        <v>-0.79598406054199999</v>
      </c>
    </row>
    <row r="58" spans="1:4" x14ac:dyDescent="0.2">
      <c r="A58" s="324" t="s">
        <v>54</v>
      </c>
      <c r="B58" s="324" t="s">
        <v>143</v>
      </c>
      <c r="C58" s="325">
        <v>4.2747418007839997</v>
      </c>
      <c r="D58" s="325">
        <v>-0.53164783653208303</v>
      </c>
    </row>
    <row r="59" spans="1:4" x14ac:dyDescent="0.2">
      <c r="A59" s="324" t="s">
        <v>54</v>
      </c>
      <c r="B59" s="324" t="s">
        <v>144</v>
      </c>
      <c r="C59" s="325">
        <v>5.4941229190850001</v>
      </c>
      <c r="D59" s="325">
        <v>-0.27765112904441702</v>
      </c>
    </row>
    <row r="60" spans="1:4" x14ac:dyDescent="0.2">
      <c r="A60" s="324" t="s">
        <v>54</v>
      </c>
      <c r="B60" s="324" t="s">
        <v>145</v>
      </c>
      <c r="C60" s="325">
        <v>1.5463505636479999</v>
      </c>
      <c r="D60" s="325">
        <v>-3.8020666796666999E-3</v>
      </c>
    </row>
    <row r="61" spans="1:4" x14ac:dyDescent="0.2">
      <c r="A61" s="324" t="s">
        <v>54</v>
      </c>
      <c r="B61" s="324" t="s">
        <v>146</v>
      </c>
      <c r="C61" s="325">
        <v>2.6980369594029998</v>
      </c>
      <c r="D61" s="325">
        <v>3.4311687730333301E-2</v>
      </c>
    </row>
    <row r="62" spans="1:4" x14ac:dyDescent="0.2">
      <c r="A62" s="324" t="s">
        <v>54</v>
      </c>
      <c r="B62" s="324" t="s">
        <v>147</v>
      </c>
      <c r="C62" s="325">
        <v>0.16771004394200001</v>
      </c>
      <c r="D62" s="325">
        <v>0.15638741416733301</v>
      </c>
    </row>
    <row r="63" spans="1:4" x14ac:dyDescent="0.2">
      <c r="A63" s="324" t="s">
        <v>54</v>
      </c>
      <c r="B63" s="324" t="s">
        <v>148</v>
      </c>
      <c r="C63" s="325">
        <v>1.2292601913429999</v>
      </c>
      <c r="D63" s="325">
        <v>0.67207395902699996</v>
      </c>
    </row>
    <row r="64" spans="1:4" x14ac:dyDescent="0.2">
      <c r="A64" s="324" t="s">
        <v>54</v>
      </c>
      <c r="B64" s="324" t="s">
        <v>149</v>
      </c>
      <c r="C64" s="325">
        <v>0.91486294564899995</v>
      </c>
      <c r="D64" s="325">
        <v>0.99610075409800003</v>
      </c>
    </row>
    <row r="65" spans="1:4" x14ac:dyDescent="0.2">
      <c r="A65" s="324" t="s">
        <v>54</v>
      </c>
      <c r="B65" s="324" t="s">
        <v>150</v>
      </c>
      <c r="C65" s="325">
        <v>2.0542082721049999</v>
      </c>
      <c r="D65" s="325">
        <v>1.45584420604117</v>
      </c>
    </row>
    <row r="66" spans="1:4" x14ac:dyDescent="0.2">
      <c r="A66" s="324" t="s">
        <v>77</v>
      </c>
      <c r="B66" s="324" t="s">
        <v>139</v>
      </c>
      <c r="C66" s="325">
        <v>5.4769990498369996</v>
      </c>
      <c r="D66" s="325">
        <v>2.121048599651</v>
      </c>
    </row>
    <row r="67" spans="1:4" x14ac:dyDescent="0.2">
      <c r="A67" s="324" t="s">
        <v>54</v>
      </c>
      <c r="B67" s="324" t="s">
        <v>140</v>
      </c>
      <c r="C67" s="325">
        <v>3.4040632899859999</v>
      </c>
      <c r="D67" s="325">
        <v>2.4984405345110798</v>
      </c>
    </row>
    <row r="68" spans="1:4" x14ac:dyDescent="0.2">
      <c r="A68" s="324" t="s">
        <v>54</v>
      </c>
      <c r="B68" s="324" t="s">
        <v>141</v>
      </c>
      <c r="C68" s="325">
        <v>-1.3884936747650001</v>
      </c>
      <c r="D68" s="325">
        <v>1.7989432536268299</v>
      </c>
    </row>
    <row r="69" spans="1:4" x14ac:dyDescent="0.2">
      <c r="A69" s="324" t="s">
        <v>54</v>
      </c>
      <c r="B69" s="324" t="s">
        <v>142</v>
      </c>
      <c r="C69" s="325">
        <v>7.9669359163219999</v>
      </c>
      <c r="D69" s="325">
        <v>2.8198998564449198</v>
      </c>
    </row>
    <row r="70" spans="1:4" x14ac:dyDescent="0.2">
      <c r="A70" s="324" t="s">
        <v>54</v>
      </c>
      <c r="B70" s="324" t="s">
        <v>143</v>
      </c>
      <c r="C70" s="325">
        <v>2.454945466186</v>
      </c>
      <c r="D70" s="325">
        <v>2.66825016189508</v>
      </c>
    </row>
    <row r="71" spans="1:4" x14ac:dyDescent="0.2">
      <c r="A71" s="324" t="s">
        <v>54</v>
      </c>
      <c r="B71" s="324" t="s">
        <v>144</v>
      </c>
      <c r="C71" s="325">
        <v>1.8007274404389999</v>
      </c>
      <c r="D71" s="325">
        <v>2.3604672053412501</v>
      </c>
    </row>
    <row r="72" spans="1:4" x14ac:dyDescent="0.2">
      <c r="A72" s="324" t="s">
        <v>54</v>
      </c>
      <c r="B72" s="324" t="s">
        <v>145</v>
      </c>
      <c r="C72" s="325">
        <v>2.9218341820710001</v>
      </c>
      <c r="D72" s="325">
        <v>2.4750908402098299</v>
      </c>
    </row>
    <row r="73" spans="1:4" x14ac:dyDescent="0.2">
      <c r="A73" s="324" t="s">
        <v>54</v>
      </c>
      <c r="B73" s="324" t="s">
        <v>146</v>
      </c>
      <c r="C73" s="325">
        <v>3.8362137040070001</v>
      </c>
      <c r="D73" s="325">
        <v>2.5699389022601702</v>
      </c>
    </row>
    <row r="74" spans="1:4" x14ac:dyDescent="0.2">
      <c r="A74" s="324" t="s">
        <v>54</v>
      </c>
      <c r="B74" s="324" t="s">
        <v>147</v>
      </c>
      <c r="C74" s="325">
        <v>1.6821145768220001</v>
      </c>
      <c r="D74" s="325">
        <v>2.6961392800001698</v>
      </c>
    </row>
    <row r="75" spans="1:4" x14ac:dyDescent="0.2">
      <c r="A75" s="324" t="s">
        <v>54</v>
      </c>
      <c r="B75" s="324" t="s">
        <v>148</v>
      </c>
      <c r="C75" s="325">
        <v>4.7389041746549996</v>
      </c>
      <c r="D75" s="325">
        <v>2.98860961194283</v>
      </c>
    </row>
    <row r="76" spans="1:4" x14ac:dyDescent="0.2">
      <c r="A76" s="324" t="s">
        <v>54</v>
      </c>
      <c r="B76" s="324" t="s">
        <v>149</v>
      </c>
      <c r="C76" s="325">
        <v>1.0111262358540001</v>
      </c>
      <c r="D76" s="325">
        <v>2.9966315527932501</v>
      </c>
    </row>
    <row r="77" spans="1:4" x14ac:dyDescent="0.2">
      <c r="A77" s="324" t="s">
        <v>54</v>
      </c>
      <c r="B77" s="324" t="s">
        <v>150</v>
      </c>
      <c r="C77" s="325">
        <v>-7.2123897479909997</v>
      </c>
      <c r="D77" s="325">
        <v>2.2244150511185801</v>
      </c>
    </row>
    <row r="78" spans="1:4" x14ac:dyDescent="0.2">
      <c r="A78" s="324" t="s">
        <v>78</v>
      </c>
      <c r="B78" s="324" t="s">
        <v>139</v>
      </c>
      <c r="C78" s="325">
        <v>-4.7469251201549998</v>
      </c>
      <c r="D78" s="325">
        <v>1.37242137028592</v>
      </c>
    </row>
    <row r="79" spans="1:4" x14ac:dyDescent="0.2">
      <c r="A79" s="324" t="s">
        <v>54</v>
      </c>
      <c r="B79" s="324" t="s">
        <v>140</v>
      </c>
      <c r="C79" s="325">
        <v>-0.204216946639</v>
      </c>
      <c r="D79" s="325">
        <v>1.0717313505671699</v>
      </c>
    </row>
    <row r="80" spans="1:4" x14ac:dyDescent="0.2">
      <c r="A80" s="324" t="s">
        <v>54</v>
      </c>
      <c r="B80" s="324" t="s">
        <v>141</v>
      </c>
      <c r="C80" s="325">
        <v>5.4898010081380004</v>
      </c>
      <c r="D80" s="325">
        <v>1.64492257414242</v>
      </c>
    </row>
    <row r="81" spans="1:4" x14ac:dyDescent="0.2">
      <c r="A81" s="324" t="s">
        <v>54</v>
      </c>
      <c r="B81" s="324" t="s">
        <v>142</v>
      </c>
      <c r="C81" s="325">
        <v>2.1679932632579999</v>
      </c>
      <c r="D81" s="325">
        <v>1.1616773530537501</v>
      </c>
    </row>
    <row r="82" spans="1:4" x14ac:dyDescent="0.2">
      <c r="A82" s="324" t="s">
        <v>54</v>
      </c>
      <c r="B82" s="324" t="s">
        <v>143</v>
      </c>
      <c r="C82" s="325">
        <v>4.9030498187529998</v>
      </c>
      <c r="D82" s="325">
        <v>1.3656860491010001</v>
      </c>
    </row>
    <row r="83" spans="1:4" x14ac:dyDescent="0.2">
      <c r="A83" s="324" t="s">
        <v>54</v>
      </c>
      <c r="B83" s="324" t="s">
        <v>144</v>
      </c>
      <c r="C83" s="325">
        <v>0.83982048721400004</v>
      </c>
      <c r="D83" s="325">
        <v>1.2856104696655799</v>
      </c>
    </row>
    <row r="84" spans="1:4" x14ac:dyDescent="0.2">
      <c r="A84" s="324" t="s">
        <v>54</v>
      </c>
      <c r="B84" s="324" t="s">
        <v>145</v>
      </c>
      <c r="C84" s="325">
        <v>3.0764761667610001</v>
      </c>
      <c r="D84" s="325">
        <v>1.2984973017230801</v>
      </c>
    </row>
    <row r="85" spans="1:4" x14ac:dyDescent="0.2">
      <c r="A85" s="324" t="s">
        <v>54</v>
      </c>
      <c r="B85" s="324" t="s">
        <v>146</v>
      </c>
      <c r="C85" s="325">
        <v>0.99744517075600003</v>
      </c>
      <c r="D85" s="325">
        <v>1.0619332572855</v>
      </c>
    </row>
    <row r="86" spans="1:4" x14ac:dyDescent="0.2">
      <c r="A86" s="324" t="s">
        <v>54</v>
      </c>
      <c r="B86" s="324" t="s">
        <v>147</v>
      </c>
      <c r="C86" s="325">
        <v>2.9292222942100001</v>
      </c>
      <c r="D86" s="325">
        <v>1.1658589004011699</v>
      </c>
    </row>
    <row r="87" spans="1:4" x14ac:dyDescent="0.2">
      <c r="A87" s="324" t="s">
        <v>54</v>
      </c>
      <c r="B87" s="324" t="s">
        <v>148</v>
      </c>
      <c r="C87" s="325">
        <v>0.65342344324699997</v>
      </c>
      <c r="D87" s="325">
        <v>0.82540217278383299</v>
      </c>
    </row>
    <row r="88" spans="1:4" x14ac:dyDescent="0.2">
      <c r="A88" s="324" t="s">
        <v>54</v>
      </c>
      <c r="B88" s="324" t="s">
        <v>149</v>
      </c>
      <c r="C88" s="325">
        <v>2.304396280602</v>
      </c>
      <c r="D88" s="325">
        <v>0.93317467651283303</v>
      </c>
    </row>
    <row r="89" spans="1:4" x14ac:dyDescent="0.2">
      <c r="A89" s="324" t="s">
        <v>54</v>
      </c>
      <c r="B89" s="324" t="s">
        <v>150</v>
      </c>
      <c r="C89" s="325">
        <v>5.2487456399100001</v>
      </c>
      <c r="D89" s="325">
        <v>1.97160262550458</v>
      </c>
    </row>
    <row r="90" spans="1:4" x14ac:dyDescent="0.2">
      <c r="A90" s="324" t="s">
        <v>79</v>
      </c>
      <c r="B90" s="324" t="s">
        <v>139</v>
      </c>
      <c r="C90" s="325">
        <v>6.5398092959670002</v>
      </c>
      <c r="D90" s="325">
        <v>2.9121638268480798</v>
      </c>
    </row>
    <row r="91" spans="1:4" x14ac:dyDescent="0.2">
      <c r="A91" s="324" t="s">
        <v>54</v>
      </c>
      <c r="B91" s="324" t="s">
        <v>140</v>
      </c>
      <c r="C91" s="325">
        <v>0.90690058852900002</v>
      </c>
      <c r="D91" s="325">
        <v>3.0047569547787498</v>
      </c>
    </row>
    <row r="92" spans="1:4" x14ac:dyDescent="0.2">
      <c r="A92" s="324" t="s">
        <v>54</v>
      </c>
      <c r="B92" s="324" t="s">
        <v>141</v>
      </c>
      <c r="C92" s="325">
        <v>-7.9842849611369999</v>
      </c>
      <c r="D92" s="325">
        <v>1.88191645733917</v>
      </c>
    </row>
    <row r="93" spans="1:4" x14ac:dyDescent="0.2">
      <c r="A93" s="324" t="s">
        <v>54</v>
      </c>
      <c r="B93" s="324" t="s">
        <v>142</v>
      </c>
      <c r="C93" s="325">
        <v>-24.628350928591999</v>
      </c>
      <c r="D93" s="325">
        <v>-0.35111222531500003</v>
      </c>
    </row>
    <row r="94" spans="1:4" x14ac:dyDescent="0.2">
      <c r="A94" s="324" t="s">
        <v>54</v>
      </c>
      <c r="B94" s="324" t="s">
        <v>143</v>
      </c>
      <c r="C94" s="325">
        <v>-28.539517184087</v>
      </c>
      <c r="D94" s="325">
        <v>-3.137992808885</v>
      </c>
    </row>
    <row r="95" spans="1:4" x14ac:dyDescent="0.2">
      <c r="A95" s="324" t="s">
        <v>54</v>
      </c>
      <c r="B95" s="324" t="s">
        <v>144</v>
      </c>
      <c r="C95" s="325">
        <v>-18.103365220238</v>
      </c>
      <c r="D95" s="325">
        <v>-4.7165916178393301</v>
      </c>
    </row>
    <row r="96" spans="1:4" x14ac:dyDescent="0.2">
      <c r="A96" s="324" t="s">
        <v>54</v>
      </c>
      <c r="B96" s="324" t="s">
        <v>145</v>
      </c>
      <c r="C96" s="325">
        <v>-10.887123649547</v>
      </c>
      <c r="D96" s="325">
        <v>-5.8802249358649998</v>
      </c>
    </row>
    <row r="97" spans="1:4" x14ac:dyDescent="0.2">
      <c r="A97" s="324" t="s">
        <v>54</v>
      </c>
      <c r="B97" s="324" t="s">
        <v>146</v>
      </c>
      <c r="C97" s="325">
        <v>-14.383621891342999</v>
      </c>
      <c r="D97" s="325">
        <v>-7.1619805243732504</v>
      </c>
    </row>
    <row r="98" spans="1:4" x14ac:dyDescent="0.2">
      <c r="A98" s="324" t="s">
        <v>54</v>
      </c>
      <c r="B98" s="324" t="s">
        <v>147</v>
      </c>
      <c r="C98" s="325">
        <v>-4.5621733655929999</v>
      </c>
      <c r="D98" s="325">
        <v>-7.7862634960235004</v>
      </c>
    </row>
    <row r="99" spans="1:4" x14ac:dyDescent="0.2">
      <c r="A99" s="324" t="s">
        <v>54</v>
      </c>
      <c r="B99" s="324" t="s">
        <v>148</v>
      </c>
      <c r="C99" s="325">
        <v>-8.6215557063970003</v>
      </c>
      <c r="D99" s="325">
        <v>-8.5591784251604999</v>
      </c>
    </row>
    <row r="100" spans="1:4" x14ac:dyDescent="0.2">
      <c r="A100" s="324" t="s">
        <v>54</v>
      </c>
      <c r="B100" s="324" t="s">
        <v>149</v>
      </c>
      <c r="C100" s="325">
        <v>-7.1754910162080003</v>
      </c>
      <c r="D100" s="325">
        <v>-9.3491690332279997</v>
      </c>
    </row>
    <row r="101" spans="1:4" x14ac:dyDescent="0.2">
      <c r="A101" s="324" t="s">
        <v>54</v>
      </c>
      <c r="B101" s="324" t="s">
        <v>150</v>
      </c>
      <c r="C101" s="325">
        <v>1.6371687716800001</v>
      </c>
      <c r="D101" s="325">
        <v>-9.6501337722471696</v>
      </c>
    </row>
    <row r="102" spans="1:4" x14ac:dyDescent="0.2">
      <c r="A102" s="324" t="s">
        <v>458</v>
      </c>
      <c r="B102" s="324" t="s">
        <v>139</v>
      </c>
      <c r="C102" s="325">
        <v>-9.8813196386069997</v>
      </c>
      <c r="D102" s="325">
        <v>-11.018561183461699</v>
      </c>
    </row>
    <row r="103" spans="1:4" x14ac:dyDescent="0.2">
      <c r="A103" s="324" t="s">
        <v>54</v>
      </c>
      <c r="B103" s="324" t="s">
        <v>140</v>
      </c>
      <c r="C103" s="325">
        <v>-4.7567316430849997</v>
      </c>
      <c r="D103" s="325">
        <v>-11.4905305360962</v>
      </c>
    </row>
    <row r="104" spans="1:4" x14ac:dyDescent="0.2">
      <c r="A104" s="324" t="s">
        <v>54</v>
      </c>
      <c r="B104" s="324" t="s">
        <v>141</v>
      </c>
      <c r="C104" s="325">
        <v>1.3485695471720001</v>
      </c>
      <c r="D104" s="325">
        <v>-10.7127926604037</v>
      </c>
    </row>
    <row r="105" spans="1:4" x14ac:dyDescent="0.2">
      <c r="A105" s="324" t="s">
        <v>54</v>
      </c>
      <c r="B105" s="324" t="s">
        <v>142</v>
      </c>
      <c r="C105" s="325">
        <v>22.876777582237001</v>
      </c>
      <c r="D105" s="325">
        <v>-6.7540319511679998</v>
      </c>
    </row>
    <row r="106" spans="1:4" x14ac:dyDescent="0.2">
      <c r="A106" s="324" t="s">
        <v>54</v>
      </c>
      <c r="B106" s="324" t="s">
        <v>143</v>
      </c>
      <c r="C106" s="325">
        <v>24.024668840316998</v>
      </c>
      <c r="D106" s="325">
        <v>-2.3736831158010001</v>
      </c>
    </row>
    <row r="107" spans="1:4" x14ac:dyDescent="0.2">
      <c r="A107" s="324" t="s">
        <v>54</v>
      </c>
      <c r="B107" s="324" t="s">
        <v>144</v>
      </c>
      <c r="C107" s="325">
        <v>14.626882733713</v>
      </c>
      <c r="D107" s="325">
        <v>0.35383754702824999</v>
      </c>
    </row>
    <row r="108" spans="1:4" x14ac:dyDescent="0.2">
      <c r="A108" s="324" t="s">
        <v>54</v>
      </c>
      <c r="B108" s="324" t="s">
        <v>145</v>
      </c>
      <c r="C108" s="325">
        <v>8.7860589592569998</v>
      </c>
      <c r="D108" s="325">
        <v>1.9932694310952499</v>
      </c>
    </row>
    <row r="109" spans="1:4" x14ac:dyDescent="0.2">
      <c r="A109" s="324" t="s">
        <v>54</v>
      </c>
      <c r="B109" s="324" t="s">
        <v>146</v>
      </c>
      <c r="C109" s="325">
        <v>8.5247799704259997</v>
      </c>
      <c r="D109" s="325">
        <v>3.902302919576</v>
      </c>
    </row>
    <row r="110" spans="1:4" x14ac:dyDescent="0.2">
      <c r="A110" s="324" t="s">
        <v>54</v>
      </c>
      <c r="B110" s="324" t="s">
        <v>147</v>
      </c>
      <c r="C110" s="325">
        <v>-3.2260920666790001</v>
      </c>
      <c r="D110" s="325">
        <v>4.01364302781883</v>
      </c>
    </row>
    <row r="111" spans="1:4" x14ac:dyDescent="0.2">
      <c r="A111" s="324" t="s">
        <v>54</v>
      </c>
      <c r="B111" s="324" t="s">
        <v>148</v>
      </c>
      <c r="C111" s="325">
        <v>3.0479312995219998</v>
      </c>
      <c r="D111" s="325">
        <v>4.9861002783120796</v>
      </c>
    </row>
    <row r="112" spans="1:4" x14ac:dyDescent="0.2">
      <c r="A112" s="324" t="s">
        <v>54</v>
      </c>
      <c r="B112" s="324" t="s">
        <v>149</v>
      </c>
      <c r="C112" s="325">
        <v>5.8609182704389999</v>
      </c>
      <c r="D112" s="325">
        <v>6.0724677188660001</v>
      </c>
    </row>
    <row r="113" spans="1:4" x14ac:dyDescent="0.2">
      <c r="A113" s="324" t="s">
        <v>54</v>
      </c>
      <c r="B113" s="324" t="s">
        <v>150</v>
      </c>
      <c r="C113" s="325">
        <v>2.913040070483</v>
      </c>
      <c r="D113" s="325">
        <v>6.1787903270995796</v>
      </c>
    </row>
    <row r="114" spans="1:4" x14ac:dyDescent="0.2">
      <c r="A114" s="324" t="s">
        <v>764</v>
      </c>
      <c r="B114" s="324" t="s">
        <v>139</v>
      </c>
      <c r="C114" s="325">
        <v>11.056521783359001</v>
      </c>
      <c r="D114" s="325">
        <v>7.9236104455967498</v>
      </c>
    </row>
    <row r="115" spans="1:4" x14ac:dyDescent="0.2">
      <c r="A115" s="324" t="s">
        <v>54</v>
      </c>
      <c r="B115" s="324" t="s">
        <v>140</v>
      </c>
      <c r="C115" s="325">
        <v>12.299571867136001</v>
      </c>
      <c r="D115" s="325">
        <v>9.3449690714484994</v>
      </c>
    </row>
    <row r="116" spans="1:4" x14ac:dyDescent="0.2">
      <c r="A116" s="324" t="s">
        <v>54</v>
      </c>
      <c r="B116" s="324" t="s">
        <v>141</v>
      </c>
      <c r="C116" s="325">
        <v>13.072342853406999</v>
      </c>
      <c r="D116" s="325">
        <v>10.3219501803014</v>
      </c>
    </row>
    <row r="117" spans="1:4" x14ac:dyDescent="0.2">
      <c r="A117" s="324" t="s">
        <v>54</v>
      </c>
      <c r="B117" s="324" t="s">
        <v>142</v>
      </c>
      <c r="C117" s="325">
        <v>13.726399088876001</v>
      </c>
      <c r="D117" s="325">
        <v>9.5594186391879994</v>
      </c>
    </row>
    <row r="118" spans="1:4" x14ac:dyDescent="0.2">
      <c r="A118" s="324" t="s">
        <v>54</v>
      </c>
      <c r="B118" s="324" t="s">
        <v>143</v>
      </c>
      <c r="C118" s="325">
        <v>17.873428944467999</v>
      </c>
      <c r="D118" s="325">
        <v>9.0468153145339194</v>
      </c>
    </row>
    <row r="119" spans="1:4" x14ac:dyDescent="0.2">
      <c r="A119" s="324" t="s">
        <v>54</v>
      </c>
      <c r="B119" s="324" t="s">
        <v>144</v>
      </c>
      <c r="C119" s="325">
        <v>12.687927855274999</v>
      </c>
      <c r="D119" s="325">
        <v>8.8852357413307494</v>
      </c>
    </row>
    <row r="120" spans="1:4" x14ac:dyDescent="0.2">
      <c r="A120" s="324" t="s">
        <v>54</v>
      </c>
      <c r="B120" s="324" t="s">
        <v>145</v>
      </c>
      <c r="C120" s="325">
        <v>10.347180120579999</v>
      </c>
      <c r="D120" s="325">
        <v>9.0153291714409995</v>
      </c>
    </row>
    <row r="121" spans="1:4" x14ac:dyDescent="0.2">
      <c r="A121" s="324" t="s">
        <v>54</v>
      </c>
      <c r="B121" s="324" t="s">
        <v>146</v>
      </c>
      <c r="C121" s="325">
        <v>11.099166742894001</v>
      </c>
      <c r="D121" s="325">
        <v>9.2298614024799992</v>
      </c>
    </row>
    <row r="122" spans="1:4" x14ac:dyDescent="0.2">
      <c r="A122" s="324" t="s">
        <v>54</v>
      </c>
      <c r="B122" s="324" t="s">
        <v>147</v>
      </c>
      <c r="C122" s="325">
        <v>16.330428669330999</v>
      </c>
      <c r="D122" s="325">
        <v>10.8595714638142</v>
      </c>
    </row>
    <row r="123" spans="1:4" x14ac:dyDescent="0.2">
      <c r="A123" s="324" t="s">
        <v>54</v>
      </c>
      <c r="B123" s="324" t="s">
        <v>148</v>
      </c>
      <c r="C123" s="325">
        <v>10.076544576143</v>
      </c>
      <c r="D123" s="325">
        <v>11.4452892368659</v>
      </c>
    </row>
    <row r="124" spans="1:4" x14ac:dyDescent="0.2">
      <c r="A124" s="324" t="s">
        <v>54</v>
      </c>
      <c r="B124" s="324" t="s">
        <v>149</v>
      </c>
      <c r="C124" s="325">
        <v>4.7537763257119998</v>
      </c>
      <c r="D124" s="325">
        <v>11.353027408138701</v>
      </c>
    </row>
    <row r="125" spans="1:4" x14ac:dyDescent="0.2">
      <c r="A125" s="324" t="s">
        <v>54</v>
      </c>
      <c r="B125" s="324" t="s">
        <v>150</v>
      </c>
      <c r="C125" s="325">
        <v>10.698592573736001</v>
      </c>
      <c r="D125" s="325">
        <v>12.001823450076399</v>
      </c>
    </row>
  </sheetData>
  <mergeCells count="1">
    <mergeCell ref="H1:I1"/>
  </mergeCells>
  <hyperlinks>
    <hyperlink ref="H1:I1" location="Index!A1" display="Regresar al Índice" xr:uid="{3B75CBBE-3600-43D3-A8B0-6BC805A2FC8B}"/>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E1A84-031B-45DE-A60D-F391D04DCB35}">
  <sheetPr codeName="Hoja93"/>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1765</v>
      </c>
      <c r="H1" s="202" t="s">
        <v>38</v>
      </c>
      <c r="I1" s="202"/>
    </row>
    <row r="2" spans="1:9" x14ac:dyDescent="0.2">
      <c r="A2" s="324" t="s">
        <v>1817</v>
      </c>
    </row>
    <row r="5" spans="1:9" x14ac:dyDescent="0.2">
      <c r="A5" s="324" t="s">
        <v>2</v>
      </c>
      <c r="B5" s="324" t="s">
        <v>52</v>
      </c>
    </row>
    <row r="6" spans="1:9" x14ac:dyDescent="0.2">
      <c r="A6" s="324" t="s">
        <v>18</v>
      </c>
      <c r="B6" s="325">
        <v>-10.452566366538999</v>
      </c>
    </row>
    <row r="7" spans="1:9" x14ac:dyDescent="0.2">
      <c r="A7" s="324" t="s">
        <v>31</v>
      </c>
      <c r="B7" s="325">
        <v>-7.8355326513910004</v>
      </c>
    </row>
    <row r="8" spans="1:9" x14ac:dyDescent="0.2">
      <c r="A8" s="324" t="s">
        <v>12</v>
      </c>
      <c r="B8" s="325">
        <v>-7.3356906676199998</v>
      </c>
    </row>
    <row r="9" spans="1:9" x14ac:dyDescent="0.2">
      <c r="A9" s="324" t="s">
        <v>33</v>
      </c>
      <c r="B9" s="325">
        <v>-5.7385995201020004</v>
      </c>
    </row>
    <row r="10" spans="1:9" x14ac:dyDescent="0.2">
      <c r="A10" s="324" t="s">
        <v>32</v>
      </c>
      <c r="B10" s="325">
        <v>-4.9905721786650004</v>
      </c>
    </row>
    <row r="11" spans="1:9" x14ac:dyDescent="0.2">
      <c r="A11" s="324" t="s">
        <v>28</v>
      </c>
      <c r="B11" s="325">
        <v>-4.8953617384149997</v>
      </c>
    </row>
    <row r="12" spans="1:9" x14ac:dyDescent="0.2">
      <c r="A12" s="324" t="s">
        <v>13</v>
      </c>
      <c r="B12" s="325">
        <v>-3.6002691306729999</v>
      </c>
    </row>
    <row r="13" spans="1:9" x14ac:dyDescent="0.2">
      <c r="A13" s="324" t="s">
        <v>5</v>
      </c>
      <c r="B13" s="325">
        <v>-3.3092172401400002</v>
      </c>
    </row>
    <row r="14" spans="1:9" x14ac:dyDescent="0.2">
      <c r="A14" s="324" t="s">
        <v>19</v>
      </c>
      <c r="B14" s="325">
        <v>-2.4808787272230002</v>
      </c>
    </row>
    <row r="15" spans="1:9" x14ac:dyDescent="0.2">
      <c r="A15" s="324" t="s">
        <v>30</v>
      </c>
      <c r="B15" s="325">
        <v>-2.0640246260259998</v>
      </c>
    </row>
    <row r="16" spans="1:9" x14ac:dyDescent="0.2">
      <c r="A16" s="324" t="s">
        <v>25</v>
      </c>
      <c r="B16" s="325">
        <v>-1.9537492079259999</v>
      </c>
    </row>
    <row r="17" spans="1:2" x14ac:dyDescent="0.2">
      <c r="A17" s="324" t="s">
        <v>29</v>
      </c>
      <c r="B17" s="325">
        <v>-1.51830241756</v>
      </c>
    </row>
    <row r="18" spans="1:2" x14ac:dyDescent="0.2">
      <c r="A18" s="324" t="s">
        <v>15</v>
      </c>
      <c r="B18" s="325">
        <v>-1.2538619337579999</v>
      </c>
    </row>
    <row r="19" spans="1:2" x14ac:dyDescent="0.2">
      <c r="A19" s="324" t="s">
        <v>9</v>
      </c>
      <c r="B19" s="325">
        <v>-1.026197758835</v>
      </c>
    </row>
    <row r="20" spans="1:2" x14ac:dyDescent="0.2">
      <c r="A20" s="324" t="s">
        <v>23</v>
      </c>
      <c r="B20" s="325">
        <v>-0.58247588698700004</v>
      </c>
    </row>
    <row r="21" spans="1:2" x14ac:dyDescent="0.2">
      <c r="A21" s="324" t="s">
        <v>16</v>
      </c>
      <c r="B21" s="325">
        <v>0.29528045433599998</v>
      </c>
    </row>
    <row r="22" spans="1:2" x14ac:dyDescent="0.2">
      <c r="A22" s="324" t="s">
        <v>4</v>
      </c>
      <c r="B22" s="325">
        <v>0.331042019252</v>
      </c>
    </row>
    <row r="23" spans="1:2" x14ac:dyDescent="0.2">
      <c r="A23" s="324" t="s">
        <v>26</v>
      </c>
      <c r="B23" s="325">
        <v>0.487282058909</v>
      </c>
    </row>
    <row r="24" spans="1:2" x14ac:dyDescent="0.2">
      <c r="A24" s="324" t="s">
        <v>11</v>
      </c>
      <c r="B24" s="325">
        <v>1.036491235512</v>
      </c>
    </row>
    <row r="25" spans="1:2" x14ac:dyDescent="0.2">
      <c r="A25" s="324" t="s">
        <v>3</v>
      </c>
      <c r="B25" s="325">
        <v>1.519214029317</v>
      </c>
    </row>
    <row r="26" spans="1:2" x14ac:dyDescent="0.2">
      <c r="A26" s="324" t="s">
        <v>17</v>
      </c>
      <c r="B26" s="325">
        <v>1.862029724079</v>
      </c>
    </row>
    <row r="27" spans="1:2" x14ac:dyDescent="0.2">
      <c r="A27" s="324" t="s">
        <v>1</v>
      </c>
      <c r="B27" s="325">
        <v>2.6976328987059999</v>
      </c>
    </row>
    <row r="28" spans="1:2" x14ac:dyDescent="0.2">
      <c r="A28" s="324" t="s">
        <v>8</v>
      </c>
      <c r="B28" s="325">
        <v>2.9433886839249999</v>
      </c>
    </row>
    <row r="29" spans="1:2" x14ac:dyDescent="0.2">
      <c r="A29" s="324" t="s">
        <v>27</v>
      </c>
      <c r="B29" s="325">
        <v>3.4379106433189999</v>
      </c>
    </row>
    <row r="30" spans="1:2" x14ac:dyDescent="0.2">
      <c r="A30" s="324" t="s">
        <v>24</v>
      </c>
      <c r="B30" s="325">
        <v>3.7004809302389998</v>
      </c>
    </row>
    <row r="31" spans="1:2" x14ac:dyDescent="0.2">
      <c r="A31" s="324" t="s">
        <v>20</v>
      </c>
      <c r="B31" s="325">
        <v>5.3379416598600002</v>
      </c>
    </row>
    <row r="32" spans="1:2" x14ac:dyDescent="0.2">
      <c r="A32" s="324" t="s">
        <v>10</v>
      </c>
      <c r="B32" s="325">
        <v>7.905357864001</v>
      </c>
    </row>
    <row r="33" spans="1:2" x14ac:dyDescent="0.2">
      <c r="A33" s="324" t="s">
        <v>6</v>
      </c>
      <c r="B33" s="325">
        <v>9.3586632060429995</v>
      </c>
    </row>
    <row r="34" spans="1:2" x14ac:dyDescent="0.2">
      <c r="A34" s="324" t="s">
        <v>14</v>
      </c>
      <c r="B34" s="325">
        <v>10.606618441142</v>
      </c>
    </row>
    <row r="35" spans="1:2" x14ac:dyDescent="0.2">
      <c r="A35" s="324" t="s">
        <v>0</v>
      </c>
      <c r="B35" s="325">
        <v>10.698592573736001</v>
      </c>
    </row>
    <row r="36" spans="1:2" x14ac:dyDescent="0.2">
      <c r="A36" s="324" t="s">
        <v>22</v>
      </c>
      <c r="B36" s="325">
        <v>13.458410938411999</v>
      </c>
    </row>
    <row r="37" spans="1:2" x14ac:dyDescent="0.2">
      <c r="A37" s="324" t="s">
        <v>21</v>
      </c>
      <c r="B37" s="325">
        <v>15.175947897035</v>
      </c>
    </row>
    <row r="38" spans="1:2" x14ac:dyDescent="0.2">
      <c r="A38" s="324" t="s">
        <v>7</v>
      </c>
      <c r="B38" s="325">
        <v>16.947926028918001</v>
      </c>
    </row>
  </sheetData>
  <mergeCells count="1">
    <mergeCell ref="H1:I1"/>
  </mergeCells>
  <hyperlinks>
    <hyperlink ref="H1:I1" location="Index!A1" display="Regresar al Índice" xr:uid="{DBB288DC-DAC8-4A21-80E5-97EDA76ECEC7}"/>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11CEE-F77D-4815-B407-B37757DE3591}">
  <sheetPr codeName="Hoja94"/>
  <dimension ref="A1:I23"/>
  <sheetViews>
    <sheetView workbookViewId="0">
      <selection activeCell="A3" sqref="A3"/>
    </sheetView>
  </sheetViews>
  <sheetFormatPr baseColWidth="10" defaultRowHeight="12.75" x14ac:dyDescent="0.2"/>
  <cols>
    <col min="1" max="16384" width="11.42578125" style="324"/>
  </cols>
  <sheetData>
    <row r="1" spans="1:9" x14ac:dyDescent="0.2">
      <c r="A1" s="120" t="s">
        <v>1766</v>
      </c>
      <c r="H1" s="202" t="s">
        <v>38</v>
      </c>
      <c r="I1" s="202"/>
    </row>
    <row r="2" spans="1:9" x14ac:dyDescent="0.2">
      <c r="A2" s="324" t="s">
        <v>1817</v>
      </c>
    </row>
    <row r="5" spans="1:9" x14ac:dyDescent="0.2">
      <c r="A5" s="324" t="s">
        <v>135</v>
      </c>
      <c r="B5" s="324" t="s">
        <v>638</v>
      </c>
    </row>
    <row r="6" spans="1:9" x14ac:dyDescent="0.2">
      <c r="A6" s="324" t="s">
        <v>1454</v>
      </c>
      <c r="B6" s="326">
        <v>2280.6019380600001</v>
      </c>
    </row>
    <row r="7" spans="1:9" x14ac:dyDescent="0.2">
      <c r="A7" s="324" t="s">
        <v>1455</v>
      </c>
      <c r="B7" s="326">
        <v>2786.2200886310002</v>
      </c>
    </row>
    <row r="8" spans="1:9" x14ac:dyDescent="0.2">
      <c r="A8" s="324" t="s">
        <v>1456</v>
      </c>
      <c r="B8" s="326">
        <v>3296.227077645</v>
      </c>
    </row>
    <row r="9" spans="1:9" x14ac:dyDescent="0.2">
      <c r="A9" s="324" t="s">
        <v>1457</v>
      </c>
      <c r="B9" s="326">
        <v>2185.8102213030002</v>
      </c>
    </row>
    <row r="10" spans="1:9" x14ac:dyDescent="0.2">
      <c r="A10" s="324" t="s">
        <v>1458</v>
      </c>
      <c r="B10" s="326">
        <v>2113.1716122359999</v>
      </c>
    </row>
    <row r="11" spans="1:9" x14ac:dyDescent="0.2">
      <c r="A11" s="324" t="s">
        <v>1459</v>
      </c>
      <c r="B11" s="326">
        <v>2658.7170377980001</v>
      </c>
    </row>
    <row r="12" spans="1:9" x14ac:dyDescent="0.2">
      <c r="A12" s="324" t="s">
        <v>1460</v>
      </c>
      <c r="B12" s="326">
        <v>2164.0936760009999</v>
      </c>
    </row>
    <row r="13" spans="1:9" x14ac:dyDescent="0.2">
      <c r="A13" s="324" t="s">
        <v>1461</v>
      </c>
      <c r="B13" s="326">
        <v>2285.2278420080002</v>
      </c>
    </row>
    <row r="14" spans="1:9" x14ac:dyDescent="0.2">
      <c r="A14" s="324" t="s">
        <v>1462</v>
      </c>
      <c r="B14" s="326">
        <v>1679.347788495</v>
      </c>
    </row>
    <row r="15" spans="1:9" x14ac:dyDescent="0.2">
      <c r="A15" s="324" t="s">
        <v>1463</v>
      </c>
      <c r="B15" s="326">
        <v>1868.261175443</v>
      </c>
    </row>
    <row r="16" spans="1:9" x14ac:dyDescent="0.2">
      <c r="A16" s="324" t="s">
        <v>1464</v>
      </c>
      <c r="B16" s="326">
        <v>2683.0153910640001</v>
      </c>
    </row>
    <row r="17" spans="1:2" x14ac:dyDescent="0.2">
      <c r="A17" s="324" t="s">
        <v>675</v>
      </c>
      <c r="B17" s="326">
        <v>2183.8845315489998</v>
      </c>
    </row>
    <row r="18" spans="1:2" x14ac:dyDescent="0.2">
      <c r="A18" s="324" t="s">
        <v>695</v>
      </c>
      <c r="B18" s="326">
        <v>1833.0975500510001</v>
      </c>
    </row>
    <row r="19" spans="1:2" x14ac:dyDescent="0.2">
      <c r="A19" s="324" t="s">
        <v>704</v>
      </c>
      <c r="B19" s="326">
        <v>1743.1875806170001</v>
      </c>
    </row>
    <row r="20" spans="1:2" x14ac:dyDescent="0.2">
      <c r="A20" s="324" t="s">
        <v>713</v>
      </c>
      <c r="B20" s="326">
        <v>1672.5844089719999</v>
      </c>
    </row>
    <row r="21" spans="1:2" x14ac:dyDescent="0.2">
      <c r="A21" s="324" t="s">
        <v>722</v>
      </c>
      <c r="B21" s="326">
        <v>1282.641466066</v>
      </c>
    </row>
    <row r="22" spans="1:2" x14ac:dyDescent="0.2">
      <c r="A22" s="324" t="s">
        <v>1015</v>
      </c>
      <c r="B22" s="326">
        <v>1757.8703063360001</v>
      </c>
    </row>
    <row r="23" spans="1:2" x14ac:dyDescent="0.2">
      <c r="A23" s="324" t="s">
        <v>1465</v>
      </c>
      <c r="B23" s="326">
        <v>1167.616659757</v>
      </c>
    </row>
  </sheetData>
  <mergeCells count="1">
    <mergeCell ref="H1:I1"/>
  </mergeCells>
  <hyperlinks>
    <hyperlink ref="H1:I1" location="Index!A1" display="Regresar al Índice" xr:uid="{69527920-5E30-49F6-96D5-09A313F601BE}"/>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86492-A432-43ED-B658-DB4480A4C7D3}">
  <sheetPr codeName="Hoja95"/>
  <dimension ref="A1:I127"/>
  <sheetViews>
    <sheetView workbookViewId="0">
      <selection activeCell="A3" sqref="A3"/>
    </sheetView>
  </sheetViews>
  <sheetFormatPr baseColWidth="10" defaultRowHeight="12.75" x14ac:dyDescent="0.2"/>
  <cols>
    <col min="1" max="16384" width="11.42578125" style="324"/>
  </cols>
  <sheetData>
    <row r="1" spans="1:9" x14ac:dyDescent="0.2">
      <c r="A1" s="120" t="s">
        <v>1767</v>
      </c>
      <c r="H1" s="202" t="s">
        <v>38</v>
      </c>
      <c r="I1" s="202"/>
    </row>
    <row r="2" spans="1:9" x14ac:dyDescent="0.2">
      <c r="A2" s="324" t="s">
        <v>1817</v>
      </c>
    </row>
    <row r="3" spans="1:9" x14ac:dyDescent="0.2">
      <c r="A3" s="324" t="s">
        <v>639</v>
      </c>
    </row>
    <row r="5" spans="1:9" x14ac:dyDescent="0.2">
      <c r="A5" s="324" t="s">
        <v>298</v>
      </c>
      <c r="B5" s="324" t="s">
        <v>342</v>
      </c>
      <c r="C5" s="324" t="s">
        <v>638</v>
      </c>
      <c r="D5" s="324" t="s">
        <v>640</v>
      </c>
    </row>
    <row r="6" spans="1:9" x14ac:dyDescent="0.2">
      <c r="A6" s="324" t="s">
        <v>60</v>
      </c>
      <c r="B6" s="324" t="s">
        <v>139</v>
      </c>
      <c r="C6" s="326">
        <v>1894.489002693</v>
      </c>
      <c r="D6" s="326">
        <v>2527.46627940692</v>
      </c>
    </row>
    <row r="7" spans="1:9" x14ac:dyDescent="0.2">
      <c r="A7" s="324" t="s">
        <v>54</v>
      </c>
      <c r="B7" s="324" t="s">
        <v>140</v>
      </c>
      <c r="C7" s="326">
        <v>2285.2278420080002</v>
      </c>
      <c r="D7" s="326">
        <v>2537.5607932408302</v>
      </c>
    </row>
    <row r="8" spans="1:9" x14ac:dyDescent="0.2">
      <c r="A8" s="324" t="s">
        <v>54</v>
      </c>
      <c r="B8" s="324" t="s">
        <v>141</v>
      </c>
      <c r="C8" s="326">
        <v>1951.7494531350001</v>
      </c>
      <c r="D8" s="326">
        <v>2533.3422729833301</v>
      </c>
    </row>
    <row r="9" spans="1:9" x14ac:dyDescent="0.2">
      <c r="A9" s="324" t="s">
        <v>54</v>
      </c>
      <c r="B9" s="324" t="s">
        <v>142</v>
      </c>
      <c r="C9" s="326">
        <v>2175.4812712859998</v>
      </c>
      <c r="D9" s="326">
        <v>2562.3897347269199</v>
      </c>
    </row>
    <row r="10" spans="1:9" x14ac:dyDescent="0.2">
      <c r="A10" s="324" t="s">
        <v>54</v>
      </c>
      <c r="B10" s="324" t="s">
        <v>143</v>
      </c>
      <c r="C10" s="326">
        <v>2035.7041386769999</v>
      </c>
      <c r="D10" s="326">
        <v>2504.9085851989998</v>
      </c>
    </row>
    <row r="11" spans="1:9" x14ac:dyDescent="0.2">
      <c r="A11" s="324" t="s">
        <v>54</v>
      </c>
      <c r="B11" s="324" t="s">
        <v>144</v>
      </c>
      <c r="C11" s="326">
        <v>2248.3396784309998</v>
      </c>
      <c r="D11" s="326">
        <v>2470.5673086624201</v>
      </c>
    </row>
    <row r="12" spans="1:9" x14ac:dyDescent="0.2">
      <c r="A12" s="324" t="s">
        <v>54</v>
      </c>
      <c r="B12" s="324" t="s">
        <v>145</v>
      </c>
      <c r="C12" s="326">
        <v>2348.6737458900002</v>
      </c>
      <c r="D12" s="326">
        <v>2402.0975906121698</v>
      </c>
    </row>
    <row r="13" spans="1:9" x14ac:dyDescent="0.2">
      <c r="A13" s="324" t="s">
        <v>54</v>
      </c>
      <c r="B13" s="324" t="s">
        <v>146</v>
      </c>
      <c r="C13" s="326">
        <v>2738.4397930810001</v>
      </c>
      <c r="D13" s="326">
        <v>2366.8384883630001</v>
      </c>
    </row>
    <row r="14" spans="1:9" x14ac:dyDescent="0.2">
      <c r="A14" s="324" t="s">
        <v>54</v>
      </c>
      <c r="B14" s="324" t="s">
        <v>147</v>
      </c>
      <c r="C14" s="326">
        <v>2491.6026244730001</v>
      </c>
      <c r="D14" s="326">
        <v>2355.9231325444998</v>
      </c>
    </row>
    <row r="15" spans="1:9" x14ac:dyDescent="0.2">
      <c r="A15" s="324" t="s">
        <v>54</v>
      </c>
      <c r="B15" s="324" t="s">
        <v>148</v>
      </c>
      <c r="C15" s="326">
        <v>2368.2431536099998</v>
      </c>
      <c r="D15" s="326">
        <v>2335.9764883971702</v>
      </c>
    </row>
    <row r="16" spans="1:9" x14ac:dyDescent="0.2">
      <c r="A16" s="324" t="s">
        <v>54</v>
      </c>
      <c r="B16" s="324" t="s">
        <v>149</v>
      </c>
      <c r="C16" s="326">
        <v>2485.0202016819999</v>
      </c>
      <c r="D16" s="326">
        <v>2310.78935971192</v>
      </c>
    </row>
    <row r="17" spans="1:4" x14ac:dyDescent="0.2">
      <c r="A17" s="324" t="s">
        <v>54</v>
      </c>
      <c r="B17" s="324" t="s">
        <v>150</v>
      </c>
      <c r="C17" s="326">
        <v>2407.3612207289998</v>
      </c>
      <c r="D17" s="326">
        <v>2285.8610104745799</v>
      </c>
    </row>
    <row r="18" spans="1:4" x14ac:dyDescent="0.2">
      <c r="A18" s="324" t="s">
        <v>73</v>
      </c>
      <c r="B18" s="324" t="s">
        <v>139</v>
      </c>
      <c r="C18" s="326">
        <v>1574.013285857</v>
      </c>
      <c r="D18" s="326">
        <v>2259.1547007382501</v>
      </c>
    </row>
    <row r="19" spans="1:4" x14ac:dyDescent="0.2">
      <c r="A19" s="324" t="s">
        <v>54</v>
      </c>
      <c r="B19" s="324" t="s">
        <v>140</v>
      </c>
      <c r="C19" s="326">
        <v>1679.347788495</v>
      </c>
      <c r="D19" s="326">
        <v>2208.66469627883</v>
      </c>
    </row>
    <row r="20" spans="1:4" x14ac:dyDescent="0.2">
      <c r="A20" s="324" t="s">
        <v>54</v>
      </c>
      <c r="B20" s="324" t="s">
        <v>141</v>
      </c>
      <c r="C20" s="326">
        <v>1649.649151695</v>
      </c>
      <c r="D20" s="326">
        <v>2183.4896711588299</v>
      </c>
    </row>
    <row r="21" spans="1:4" x14ac:dyDescent="0.2">
      <c r="A21" s="324" t="s">
        <v>54</v>
      </c>
      <c r="B21" s="324" t="s">
        <v>142</v>
      </c>
      <c r="C21" s="326">
        <v>1610.1070104119999</v>
      </c>
      <c r="D21" s="326">
        <v>2136.3751494193298</v>
      </c>
    </row>
    <row r="22" spans="1:4" x14ac:dyDescent="0.2">
      <c r="A22" s="324" t="s">
        <v>54</v>
      </c>
      <c r="B22" s="324" t="s">
        <v>143</v>
      </c>
      <c r="C22" s="326">
        <v>1983.8585131570001</v>
      </c>
      <c r="D22" s="326">
        <v>2132.0546806259999</v>
      </c>
    </row>
    <row r="23" spans="1:4" x14ac:dyDescent="0.2">
      <c r="A23" s="324" t="s">
        <v>54</v>
      </c>
      <c r="B23" s="324" t="s">
        <v>144</v>
      </c>
      <c r="C23" s="326">
        <v>1977.752663881</v>
      </c>
      <c r="D23" s="326">
        <v>2109.50576274683</v>
      </c>
    </row>
    <row r="24" spans="1:4" x14ac:dyDescent="0.2">
      <c r="A24" s="324" t="s">
        <v>54</v>
      </c>
      <c r="B24" s="324" t="s">
        <v>145</v>
      </c>
      <c r="C24" s="326">
        <v>1689.822677398</v>
      </c>
      <c r="D24" s="326">
        <v>2054.60150703917</v>
      </c>
    </row>
    <row r="25" spans="1:4" x14ac:dyDescent="0.2">
      <c r="A25" s="324" t="s">
        <v>54</v>
      </c>
      <c r="B25" s="324" t="s">
        <v>146</v>
      </c>
      <c r="C25" s="326">
        <v>2010.1212929789999</v>
      </c>
      <c r="D25" s="326">
        <v>1993.9082986973301</v>
      </c>
    </row>
    <row r="26" spans="1:4" x14ac:dyDescent="0.2">
      <c r="A26" s="324" t="s">
        <v>54</v>
      </c>
      <c r="B26" s="324" t="s">
        <v>147</v>
      </c>
      <c r="C26" s="326">
        <v>2003.0738918500001</v>
      </c>
      <c r="D26" s="326">
        <v>1953.19757097875</v>
      </c>
    </row>
    <row r="27" spans="1:4" x14ac:dyDescent="0.2">
      <c r="A27" s="324" t="s">
        <v>54</v>
      </c>
      <c r="B27" s="324" t="s">
        <v>148</v>
      </c>
      <c r="C27" s="326">
        <v>1928.8196125219999</v>
      </c>
      <c r="D27" s="326">
        <v>1916.57894255475</v>
      </c>
    </row>
    <row r="28" spans="1:4" x14ac:dyDescent="0.2">
      <c r="A28" s="324" t="s">
        <v>54</v>
      </c>
      <c r="B28" s="324" t="s">
        <v>149</v>
      </c>
      <c r="C28" s="326">
        <v>1942.107419833</v>
      </c>
      <c r="D28" s="326">
        <v>1871.3362107339999</v>
      </c>
    </row>
    <row r="29" spans="1:4" x14ac:dyDescent="0.2">
      <c r="A29" s="324" t="s">
        <v>54</v>
      </c>
      <c r="B29" s="324" t="s">
        <v>150</v>
      </c>
      <c r="C29" s="326">
        <v>2321.6522857760001</v>
      </c>
      <c r="D29" s="326">
        <v>1864.1937994879199</v>
      </c>
    </row>
    <row r="30" spans="1:4" x14ac:dyDescent="0.2">
      <c r="A30" s="324" t="s">
        <v>74</v>
      </c>
      <c r="B30" s="324" t="s">
        <v>139</v>
      </c>
      <c r="C30" s="326">
        <v>2209.4747289289999</v>
      </c>
      <c r="D30" s="326">
        <v>1917.14891974392</v>
      </c>
    </row>
    <row r="31" spans="1:4" x14ac:dyDescent="0.2">
      <c r="A31" s="324" t="s">
        <v>54</v>
      </c>
      <c r="B31" s="324" t="s">
        <v>140</v>
      </c>
      <c r="C31" s="326">
        <v>1868.261175443</v>
      </c>
      <c r="D31" s="326">
        <v>1932.89170198958</v>
      </c>
    </row>
    <row r="32" spans="1:4" x14ac:dyDescent="0.2">
      <c r="A32" s="324" t="s">
        <v>54</v>
      </c>
      <c r="B32" s="324" t="s">
        <v>141</v>
      </c>
      <c r="C32" s="326">
        <v>2666.4913328950001</v>
      </c>
      <c r="D32" s="326">
        <v>2017.6285504229199</v>
      </c>
    </row>
    <row r="33" spans="1:4" x14ac:dyDescent="0.2">
      <c r="A33" s="324" t="s">
        <v>54</v>
      </c>
      <c r="B33" s="324" t="s">
        <v>142</v>
      </c>
      <c r="C33" s="326">
        <v>2330.124774075</v>
      </c>
      <c r="D33" s="326">
        <v>2077.6300307281699</v>
      </c>
    </row>
    <row r="34" spans="1:4" x14ac:dyDescent="0.2">
      <c r="A34" s="324" t="s">
        <v>54</v>
      </c>
      <c r="B34" s="324" t="s">
        <v>143</v>
      </c>
      <c r="C34" s="326">
        <v>2615.8516358030001</v>
      </c>
      <c r="D34" s="326">
        <v>2130.2961242820002</v>
      </c>
    </row>
    <row r="35" spans="1:4" x14ac:dyDescent="0.2">
      <c r="A35" s="324" t="s">
        <v>54</v>
      </c>
      <c r="B35" s="324" t="s">
        <v>144</v>
      </c>
      <c r="C35" s="326">
        <v>2317.7733903530002</v>
      </c>
      <c r="D35" s="326">
        <v>2158.63118482133</v>
      </c>
    </row>
    <row r="36" spans="1:4" x14ac:dyDescent="0.2">
      <c r="A36" s="324" t="s">
        <v>54</v>
      </c>
      <c r="B36" s="324" t="s">
        <v>145</v>
      </c>
      <c r="C36" s="326">
        <v>2121.4071263790001</v>
      </c>
      <c r="D36" s="326">
        <v>2194.5965555697499</v>
      </c>
    </row>
    <row r="37" spans="1:4" x14ac:dyDescent="0.2">
      <c r="A37" s="324" t="s">
        <v>54</v>
      </c>
      <c r="B37" s="324" t="s">
        <v>146</v>
      </c>
      <c r="C37" s="326">
        <v>2911.1634085370001</v>
      </c>
      <c r="D37" s="326">
        <v>2269.6833985329199</v>
      </c>
    </row>
    <row r="38" spans="1:4" x14ac:dyDescent="0.2">
      <c r="A38" s="324" t="s">
        <v>54</v>
      </c>
      <c r="B38" s="324" t="s">
        <v>147</v>
      </c>
      <c r="C38" s="326">
        <v>3073.4642871299998</v>
      </c>
      <c r="D38" s="326">
        <v>2358.8825981395798</v>
      </c>
    </row>
    <row r="39" spans="1:4" x14ac:dyDescent="0.2">
      <c r="A39" s="324" t="s">
        <v>54</v>
      </c>
      <c r="B39" s="324" t="s">
        <v>148</v>
      </c>
      <c r="C39" s="326">
        <v>2489.6324842909999</v>
      </c>
      <c r="D39" s="326">
        <v>2405.61700412033</v>
      </c>
    </row>
    <row r="40" spans="1:4" x14ac:dyDescent="0.2">
      <c r="A40" s="324" t="s">
        <v>54</v>
      </c>
      <c r="B40" s="324" t="s">
        <v>149</v>
      </c>
      <c r="C40" s="326">
        <v>2201.8290452659999</v>
      </c>
      <c r="D40" s="326">
        <v>2427.2604729064201</v>
      </c>
    </row>
    <row r="41" spans="1:4" x14ac:dyDescent="0.2">
      <c r="A41" s="324" t="s">
        <v>54</v>
      </c>
      <c r="B41" s="324" t="s">
        <v>150</v>
      </c>
      <c r="C41" s="326">
        <v>2032.009669413</v>
      </c>
      <c r="D41" s="326">
        <v>2403.1235882095002</v>
      </c>
    </row>
    <row r="42" spans="1:4" x14ac:dyDescent="0.2">
      <c r="A42" s="324" t="s">
        <v>75</v>
      </c>
      <c r="B42" s="324" t="s">
        <v>139</v>
      </c>
      <c r="C42" s="326">
        <v>2582.4303394610001</v>
      </c>
      <c r="D42" s="326">
        <v>2434.2032224205</v>
      </c>
    </row>
    <row r="43" spans="1:4" x14ac:dyDescent="0.2">
      <c r="A43" s="324" t="s">
        <v>54</v>
      </c>
      <c r="B43" s="324" t="s">
        <v>140</v>
      </c>
      <c r="C43" s="326">
        <v>2683.0153910640001</v>
      </c>
      <c r="D43" s="326">
        <v>2502.0994070555798</v>
      </c>
    </row>
    <row r="44" spans="1:4" x14ac:dyDescent="0.2">
      <c r="A44" s="324" t="s">
        <v>54</v>
      </c>
      <c r="B44" s="324" t="s">
        <v>141</v>
      </c>
      <c r="C44" s="326">
        <v>1919.491318549</v>
      </c>
      <c r="D44" s="326">
        <v>2439.84940586008</v>
      </c>
    </row>
    <row r="45" spans="1:4" x14ac:dyDescent="0.2">
      <c r="A45" s="324" t="s">
        <v>54</v>
      </c>
      <c r="B45" s="324" t="s">
        <v>142</v>
      </c>
      <c r="C45" s="326">
        <v>2240.3397922559998</v>
      </c>
      <c r="D45" s="326">
        <v>2432.3673240418302</v>
      </c>
    </row>
    <row r="46" spans="1:4" x14ac:dyDescent="0.2">
      <c r="A46" s="324" t="s">
        <v>54</v>
      </c>
      <c r="B46" s="324" t="s">
        <v>143</v>
      </c>
      <c r="C46" s="326">
        <v>2185.518440546</v>
      </c>
      <c r="D46" s="326">
        <v>2396.5062244370802</v>
      </c>
    </row>
    <row r="47" spans="1:4" x14ac:dyDescent="0.2">
      <c r="A47" s="324" t="s">
        <v>54</v>
      </c>
      <c r="B47" s="324" t="s">
        <v>144</v>
      </c>
      <c r="C47" s="326">
        <v>2146.7409138029998</v>
      </c>
      <c r="D47" s="326">
        <v>2382.2535180579198</v>
      </c>
    </row>
    <row r="48" spans="1:4" x14ac:dyDescent="0.2">
      <c r="A48" s="324" t="s">
        <v>54</v>
      </c>
      <c r="B48" s="324" t="s">
        <v>145</v>
      </c>
      <c r="C48" s="326">
        <v>2084.6418898729999</v>
      </c>
      <c r="D48" s="326">
        <v>2379.1897483490802</v>
      </c>
    </row>
    <row r="49" spans="1:4" x14ac:dyDescent="0.2">
      <c r="A49" s="324" t="s">
        <v>54</v>
      </c>
      <c r="B49" s="324" t="s">
        <v>146</v>
      </c>
      <c r="C49" s="326">
        <v>2495.2996727290001</v>
      </c>
      <c r="D49" s="326">
        <v>2344.5344370317498</v>
      </c>
    </row>
    <row r="50" spans="1:4" x14ac:dyDescent="0.2">
      <c r="A50" s="324" t="s">
        <v>54</v>
      </c>
      <c r="B50" s="324" t="s">
        <v>147</v>
      </c>
      <c r="C50" s="326">
        <v>2257.2019772600001</v>
      </c>
      <c r="D50" s="326">
        <v>2276.5125778759202</v>
      </c>
    </row>
    <row r="51" spans="1:4" x14ac:dyDescent="0.2">
      <c r="A51" s="324" t="s">
        <v>54</v>
      </c>
      <c r="B51" s="324" t="s">
        <v>148</v>
      </c>
      <c r="C51" s="326">
        <v>2398.863823528</v>
      </c>
      <c r="D51" s="326">
        <v>2268.9485228123299</v>
      </c>
    </row>
    <row r="52" spans="1:4" x14ac:dyDescent="0.2">
      <c r="A52" s="324" t="s">
        <v>54</v>
      </c>
      <c r="B52" s="324" t="s">
        <v>149</v>
      </c>
      <c r="C52" s="326">
        <v>2524.8973337920002</v>
      </c>
      <c r="D52" s="326">
        <v>2295.8708801895</v>
      </c>
    </row>
    <row r="53" spans="1:4" x14ac:dyDescent="0.2">
      <c r="A53" s="324" t="s">
        <v>54</v>
      </c>
      <c r="B53" s="324" t="s">
        <v>150</v>
      </c>
      <c r="C53" s="326">
        <v>2284.360025473</v>
      </c>
      <c r="D53" s="326">
        <v>2316.9000765278302</v>
      </c>
    </row>
    <row r="54" spans="1:4" x14ac:dyDescent="0.2">
      <c r="A54" s="324" t="s">
        <v>76</v>
      </c>
      <c r="B54" s="324" t="s">
        <v>139</v>
      </c>
      <c r="C54" s="326">
        <v>1933.504086593</v>
      </c>
      <c r="D54" s="326">
        <v>2262.8228887888299</v>
      </c>
    </row>
    <row r="55" spans="1:4" x14ac:dyDescent="0.2">
      <c r="A55" s="324" t="s">
        <v>54</v>
      </c>
      <c r="B55" s="324" t="s">
        <v>140</v>
      </c>
      <c r="C55" s="326">
        <v>2183.8845315489998</v>
      </c>
      <c r="D55" s="326">
        <v>2221.2286504959202</v>
      </c>
    </row>
    <row r="56" spans="1:4" x14ac:dyDescent="0.2">
      <c r="A56" s="324" t="s">
        <v>54</v>
      </c>
      <c r="B56" s="324" t="s">
        <v>141</v>
      </c>
      <c r="C56" s="326">
        <v>2230.315251774</v>
      </c>
      <c r="D56" s="326">
        <v>2247.1306449313302</v>
      </c>
    </row>
    <row r="57" spans="1:4" x14ac:dyDescent="0.2">
      <c r="A57" s="324" t="s">
        <v>54</v>
      </c>
      <c r="B57" s="324" t="s">
        <v>142</v>
      </c>
      <c r="C57" s="326">
        <v>2505.9196947949999</v>
      </c>
      <c r="D57" s="326">
        <v>2269.2623034762501</v>
      </c>
    </row>
    <row r="58" spans="1:4" x14ac:dyDescent="0.2">
      <c r="A58" s="324" t="s">
        <v>54</v>
      </c>
      <c r="B58" s="324" t="s">
        <v>143</v>
      </c>
      <c r="C58" s="326">
        <v>2653.2230326839999</v>
      </c>
      <c r="D58" s="326">
        <v>2308.2376861544199</v>
      </c>
    </row>
    <row r="59" spans="1:4" x14ac:dyDescent="0.2">
      <c r="A59" s="324" t="s">
        <v>54</v>
      </c>
      <c r="B59" s="324" t="s">
        <v>144</v>
      </c>
      <c r="C59" s="326">
        <v>2856.25875189</v>
      </c>
      <c r="D59" s="326">
        <v>2367.3641726616702</v>
      </c>
    </row>
    <row r="60" spans="1:4" x14ac:dyDescent="0.2">
      <c r="A60" s="324" t="s">
        <v>54</v>
      </c>
      <c r="B60" s="324" t="s">
        <v>145</v>
      </c>
      <c r="C60" s="326">
        <v>2113.3048988669998</v>
      </c>
      <c r="D60" s="326">
        <v>2369.7527567444999</v>
      </c>
    </row>
    <row r="61" spans="1:4" x14ac:dyDescent="0.2">
      <c r="A61" s="324" t="s">
        <v>54</v>
      </c>
      <c r="B61" s="324" t="s">
        <v>146</v>
      </c>
      <c r="C61" s="326">
        <v>2341.0457055470001</v>
      </c>
      <c r="D61" s="326">
        <v>2356.8982594793301</v>
      </c>
    </row>
    <row r="62" spans="1:4" x14ac:dyDescent="0.2">
      <c r="A62" s="324" t="s">
        <v>54</v>
      </c>
      <c r="B62" s="324" t="s">
        <v>147</v>
      </c>
      <c r="C62" s="326">
        <v>2138.7394757860002</v>
      </c>
      <c r="D62" s="326">
        <v>2347.0263843564999</v>
      </c>
    </row>
    <row r="63" spans="1:4" x14ac:dyDescent="0.2">
      <c r="A63" s="324" t="s">
        <v>54</v>
      </c>
      <c r="B63" s="324" t="s">
        <v>148</v>
      </c>
      <c r="C63" s="326">
        <v>2328.155214716</v>
      </c>
      <c r="D63" s="326">
        <v>2341.1340002888301</v>
      </c>
    </row>
    <row r="64" spans="1:4" x14ac:dyDescent="0.2">
      <c r="A64" s="324" t="s">
        <v>54</v>
      </c>
      <c r="B64" s="324" t="s">
        <v>149</v>
      </c>
      <c r="C64" s="326">
        <v>2188.4737942239999</v>
      </c>
      <c r="D64" s="326">
        <v>2313.09870532483</v>
      </c>
    </row>
    <row r="65" spans="1:4" x14ac:dyDescent="0.2">
      <c r="A65" s="324" t="s">
        <v>54</v>
      </c>
      <c r="B65" s="324" t="s">
        <v>150</v>
      </c>
      <c r="C65" s="326">
        <v>2738.79935746</v>
      </c>
      <c r="D65" s="326">
        <v>2350.9686496570798</v>
      </c>
    </row>
    <row r="66" spans="1:4" x14ac:dyDescent="0.2">
      <c r="A66" s="324" t="s">
        <v>77</v>
      </c>
      <c r="B66" s="324" t="s">
        <v>139</v>
      </c>
      <c r="C66" s="326">
        <v>1943.3097480609999</v>
      </c>
      <c r="D66" s="326">
        <v>2351.7857881127502</v>
      </c>
    </row>
    <row r="67" spans="1:4" x14ac:dyDescent="0.2">
      <c r="A67" s="324" t="s">
        <v>54</v>
      </c>
      <c r="B67" s="324" t="s">
        <v>140</v>
      </c>
      <c r="C67" s="326">
        <v>1833.0975500510001</v>
      </c>
      <c r="D67" s="326">
        <v>2322.5535396545802</v>
      </c>
    </row>
    <row r="68" spans="1:4" x14ac:dyDescent="0.2">
      <c r="A68" s="324" t="s">
        <v>54</v>
      </c>
      <c r="B68" s="324" t="s">
        <v>141</v>
      </c>
      <c r="C68" s="326">
        <v>1993.3354172859999</v>
      </c>
      <c r="D68" s="326">
        <v>2302.8052201139199</v>
      </c>
    </row>
    <row r="69" spans="1:4" x14ac:dyDescent="0.2">
      <c r="A69" s="324" t="s">
        <v>54</v>
      </c>
      <c r="B69" s="324" t="s">
        <v>142</v>
      </c>
      <c r="C69" s="326">
        <v>2020.074211823</v>
      </c>
      <c r="D69" s="326">
        <v>2262.3180965329202</v>
      </c>
    </row>
    <row r="70" spans="1:4" x14ac:dyDescent="0.2">
      <c r="A70" s="324" t="s">
        <v>54</v>
      </c>
      <c r="B70" s="324" t="s">
        <v>143</v>
      </c>
      <c r="C70" s="326">
        <v>2541.948392153</v>
      </c>
      <c r="D70" s="326">
        <v>2253.0452098219998</v>
      </c>
    </row>
    <row r="71" spans="1:4" x14ac:dyDescent="0.2">
      <c r="A71" s="324" t="s">
        <v>54</v>
      </c>
      <c r="B71" s="324" t="s">
        <v>144</v>
      </c>
      <c r="C71" s="326">
        <v>2100.354253905</v>
      </c>
      <c r="D71" s="326">
        <v>2190.0531683232498</v>
      </c>
    </row>
    <row r="72" spans="1:4" x14ac:dyDescent="0.2">
      <c r="A72" s="324" t="s">
        <v>54</v>
      </c>
      <c r="B72" s="324" t="s">
        <v>145</v>
      </c>
      <c r="C72" s="326">
        <v>2384.4574904649999</v>
      </c>
      <c r="D72" s="326">
        <v>2212.6492176230799</v>
      </c>
    </row>
    <row r="73" spans="1:4" x14ac:dyDescent="0.2">
      <c r="A73" s="324" t="s">
        <v>54</v>
      </c>
      <c r="B73" s="324" t="s">
        <v>146</v>
      </c>
      <c r="C73" s="326">
        <v>2818.0111267080001</v>
      </c>
      <c r="D73" s="326">
        <v>2252.3963360531702</v>
      </c>
    </row>
    <row r="74" spans="1:4" x14ac:dyDescent="0.2">
      <c r="A74" s="324" t="s">
        <v>54</v>
      </c>
      <c r="B74" s="324" t="s">
        <v>147</v>
      </c>
      <c r="C74" s="326">
        <v>1852.7433452539999</v>
      </c>
      <c r="D74" s="326">
        <v>2228.5633251754998</v>
      </c>
    </row>
    <row r="75" spans="1:4" x14ac:dyDescent="0.2">
      <c r="A75" s="324" t="s">
        <v>54</v>
      </c>
      <c r="B75" s="324" t="s">
        <v>148</v>
      </c>
      <c r="C75" s="326">
        <v>2258.9147784229999</v>
      </c>
      <c r="D75" s="326">
        <v>2222.7932888177502</v>
      </c>
    </row>
    <row r="76" spans="1:4" x14ac:dyDescent="0.2">
      <c r="A76" s="324" t="s">
        <v>54</v>
      </c>
      <c r="B76" s="324" t="s">
        <v>149</v>
      </c>
      <c r="C76" s="326">
        <v>1720.1555108</v>
      </c>
      <c r="D76" s="326">
        <v>2183.7667651990801</v>
      </c>
    </row>
    <row r="77" spans="1:4" x14ac:dyDescent="0.2">
      <c r="A77" s="324" t="s">
        <v>54</v>
      </c>
      <c r="B77" s="324" t="s">
        <v>150</v>
      </c>
      <c r="C77" s="326">
        <v>2789.8769758859999</v>
      </c>
      <c r="D77" s="326">
        <v>2188.0232334012499</v>
      </c>
    </row>
    <row r="78" spans="1:4" x14ac:dyDescent="0.2">
      <c r="A78" s="324" t="s">
        <v>78</v>
      </c>
      <c r="B78" s="324" t="s">
        <v>139</v>
      </c>
      <c r="C78" s="326">
        <v>1768.7447041519999</v>
      </c>
      <c r="D78" s="326">
        <v>2173.4761464088301</v>
      </c>
    </row>
    <row r="79" spans="1:4" x14ac:dyDescent="0.2">
      <c r="A79" s="324" t="s">
        <v>54</v>
      </c>
      <c r="B79" s="324" t="s">
        <v>140</v>
      </c>
      <c r="C79" s="326">
        <v>1743.1875806170001</v>
      </c>
      <c r="D79" s="326">
        <v>2165.9836489559998</v>
      </c>
    </row>
    <row r="80" spans="1:4" x14ac:dyDescent="0.2">
      <c r="A80" s="324" t="s">
        <v>54</v>
      </c>
      <c r="B80" s="324" t="s">
        <v>141</v>
      </c>
      <c r="C80" s="326">
        <v>1986.6897139979999</v>
      </c>
      <c r="D80" s="326">
        <v>2165.42984034867</v>
      </c>
    </row>
    <row r="81" spans="1:4" x14ac:dyDescent="0.2">
      <c r="A81" s="324" t="s">
        <v>54</v>
      </c>
      <c r="B81" s="324" t="s">
        <v>142</v>
      </c>
      <c r="C81" s="326">
        <v>1733.73172935</v>
      </c>
      <c r="D81" s="326">
        <v>2141.5679668092498</v>
      </c>
    </row>
    <row r="82" spans="1:4" x14ac:dyDescent="0.2">
      <c r="A82" s="324" t="s">
        <v>54</v>
      </c>
      <c r="B82" s="324" t="s">
        <v>143</v>
      </c>
      <c r="C82" s="326">
        <v>1798.6615119109999</v>
      </c>
      <c r="D82" s="326">
        <v>2079.6273934557498</v>
      </c>
    </row>
    <row r="83" spans="1:4" x14ac:dyDescent="0.2">
      <c r="A83" s="324" t="s">
        <v>54</v>
      </c>
      <c r="B83" s="324" t="s">
        <v>144</v>
      </c>
      <c r="C83" s="326">
        <v>1780.596483992</v>
      </c>
      <c r="D83" s="326">
        <v>2052.98091262967</v>
      </c>
    </row>
    <row r="84" spans="1:4" x14ac:dyDescent="0.2">
      <c r="A84" s="324" t="s">
        <v>54</v>
      </c>
      <c r="B84" s="324" t="s">
        <v>145</v>
      </c>
      <c r="C84" s="326">
        <v>1764.628665447</v>
      </c>
      <c r="D84" s="326">
        <v>2001.3285105448299</v>
      </c>
    </row>
    <row r="85" spans="1:4" x14ac:dyDescent="0.2">
      <c r="A85" s="324" t="s">
        <v>54</v>
      </c>
      <c r="B85" s="324" t="s">
        <v>146</v>
      </c>
      <c r="C85" s="326">
        <v>1883.842661506</v>
      </c>
      <c r="D85" s="326">
        <v>1923.48113844467</v>
      </c>
    </row>
    <row r="86" spans="1:4" x14ac:dyDescent="0.2">
      <c r="A86" s="324" t="s">
        <v>54</v>
      </c>
      <c r="B86" s="324" t="s">
        <v>147</v>
      </c>
      <c r="C86" s="326">
        <v>1869.15929342</v>
      </c>
      <c r="D86" s="326">
        <v>1924.8491341251699</v>
      </c>
    </row>
    <row r="87" spans="1:4" x14ac:dyDescent="0.2">
      <c r="A87" s="324" t="s">
        <v>54</v>
      </c>
      <c r="B87" s="324" t="s">
        <v>148</v>
      </c>
      <c r="C87" s="326">
        <v>1950.5947778069999</v>
      </c>
      <c r="D87" s="326">
        <v>1899.1558007404999</v>
      </c>
    </row>
    <row r="88" spans="1:4" x14ac:dyDescent="0.2">
      <c r="A88" s="324" t="s">
        <v>54</v>
      </c>
      <c r="B88" s="324" t="s">
        <v>149</v>
      </c>
      <c r="C88" s="326">
        <v>1916.1944893360001</v>
      </c>
      <c r="D88" s="326">
        <v>1915.4923822851699</v>
      </c>
    </row>
    <row r="89" spans="1:4" x14ac:dyDescent="0.2">
      <c r="A89" s="324" t="s">
        <v>54</v>
      </c>
      <c r="B89" s="324" t="s">
        <v>150</v>
      </c>
      <c r="C89" s="326">
        <v>1925.1618791159999</v>
      </c>
      <c r="D89" s="326">
        <v>1843.4327908876701</v>
      </c>
    </row>
    <row r="90" spans="1:4" x14ac:dyDescent="0.2">
      <c r="A90" s="324" t="s">
        <v>79</v>
      </c>
      <c r="B90" s="324" t="s">
        <v>139</v>
      </c>
      <c r="C90" s="326">
        <v>1583.2968420730001</v>
      </c>
      <c r="D90" s="326">
        <v>1827.97880238108</v>
      </c>
    </row>
    <row r="91" spans="1:4" x14ac:dyDescent="0.2">
      <c r="A91" s="324" t="s">
        <v>54</v>
      </c>
      <c r="B91" s="324" t="s">
        <v>140</v>
      </c>
      <c r="C91" s="326">
        <v>1672.5844089719999</v>
      </c>
      <c r="D91" s="326">
        <v>1822.0952047440001</v>
      </c>
    </row>
    <row r="92" spans="1:4" x14ac:dyDescent="0.2">
      <c r="A92" s="324" t="s">
        <v>54</v>
      </c>
      <c r="B92" s="324" t="s">
        <v>141</v>
      </c>
      <c r="C92" s="326">
        <v>1555.8531746660001</v>
      </c>
      <c r="D92" s="326">
        <v>1786.19215979967</v>
      </c>
    </row>
    <row r="93" spans="1:4" x14ac:dyDescent="0.2">
      <c r="A93" s="324" t="s">
        <v>54</v>
      </c>
      <c r="B93" s="324" t="s">
        <v>142</v>
      </c>
      <c r="C93" s="326">
        <v>1277.8516513100001</v>
      </c>
      <c r="D93" s="326">
        <v>1748.2021532963299</v>
      </c>
    </row>
    <row r="94" spans="1:4" x14ac:dyDescent="0.2">
      <c r="A94" s="324" t="s">
        <v>54</v>
      </c>
      <c r="B94" s="324" t="s">
        <v>143</v>
      </c>
      <c r="C94" s="326">
        <v>1223.713025258</v>
      </c>
      <c r="D94" s="326">
        <v>1700.28977940858</v>
      </c>
    </row>
    <row r="95" spans="1:4" x14ac:dyDescent="0.2">
      <c r="A95" s="324" t="s">
        <v>54</v>
      </c>
      <c r="B95" s="324" t="s">
        <v>144</v>
      </c>
      <c r="C95" s="326">
        <v>1307.371234209</v>
      </c>
      <c r="D95" s="326">
        <v>1660.85434192667</v>
      </c>
    </row>
    <row r="96" spans="1:4" x14ac:dyDescent="0.2">
      <c r="A96" s="324" t="s">
        <v>54</v>
      </c>
      <c r="B96" s="324" t="s">
        <v>145</v>
      </c>
      <c r="C96" s="326">
        <v>1307.3254495050001</v>
      </c>
      <c r="D96" s="326">
        <v>1622.74574059817</v>
      </c>
    </row>
    <row r="97" spans="1:4" x14ac:dyDescent="0.2">
      <c r="A97" s="324" t="s">
        <v>54</v>
      </c>
      <c r="B97" s="324" t="s">
        <v>146</v>
      </c>
      <c r="C97" s="326">
        <v>1310.3460591789999</v>
      </c>
      <c r="D97" s="326">
        <v>1574.95435707092</v>
      </c>
    </row>
    <row r="98" spans="1:4" x14ac:dyDescent="0.2">
      <c r="A98" s="324" t="s">
        <v>54</v>
      </c>
      <c r="B98" s="324" t="s">
        <v>147</v>
      </c>
      <c r="C98" s="326">
        <v>1471.0050672120001</v>
      </c>
      <c r="D98" s="326">
        <v>1541.7748382202501</v>
      </c>
    </row>
    <row r="99" spans="1:4" x14ac:dyDescent="0.2">
      <c r="A99" s="324" t="s">
        <v>54</v>
      </c>
      <c r="B99" s="324" t="s">
        <v>148</v>
      </c>
      <c r="C99" s="326">
        <v>1363.4424942529999</v>
      </c>
      <c r="D99" s="326">
        <v>1492.84548125742</v>
      </c>
    </row>
    <row r="100" spans="1:4" x14ac:dyDescent="0.2">
      <c r="A100" s="324" t="s">
        <v>54</v>
      </c>
      <c r="B100" s="324" t="s">
        <v>149</v>
      </c>
      <c r="C100" s="326">
        <v>1460.688703861</v>
      </c>
      <c r="D100" s="326">
        <v>1454.88666580117</v>
      </c>
    </row>
    <row r="101" spans="1:4" x14ac:dyDescent="0.2">
      <c r="A101" s="324" t="s">
        <v>54</v>
      </c>
      <c r="B101" s="324" t="s">
        <v>150</v>
      </c>
      <c r="C101" s="326">
        <v>1393.5600072550001</v>
      </c>
      <c r="D101" s="326">
        <v>1410.5865098127499</v>
      </c>
    </row>
    <row r="102" spans="1:4" x14ac:dyDescent="0.2">
      <c r="A102" s="324" t="s">
        <v>458</v>
      </c>
      <c r="B102" s="324" t="s">
        <v>139</v>
      </c>
      <c r="C102" s="326">
        <v>1374.0323922780001</v>
      </c>
      <c r="D102" s="326">
        <v>1393.1478056631699</v>
      </c>
    </row>
    <row r="103" spans="1:4" x14ac:dyDescent="0.2">
      <c r="A103" s="324" t="s">
        <v>54</v>
      </c>
      <c r="B103" s="324" t="s">
        <v>140</v>
      </c>
      <c r="C103" s="326">
        <v>1282.641466066</v>
      </c>
      <c r="D103" s="326">
        <v>1360.6525604210001</v>
      </c>
    </row>
    <row r="104" spans="1:4" x14ac:dyDescent="0.2">
      <c r="A104" s="324" t="s">
        <v>54</v>
      </c>
      <c r="B104" s="324" t="s">
        <v>141</v>
      </c>
      <c r="C104" s="326">
        <v>1547.5648647600001</v>
      </c>
      <c r="D104" s="326">
        <v>1359.9618679288301</v>
      </c>
    </row>
    <row r="105" spans="1:4" x14ac:dyDescent="0.2">
      <c r="A105" s="324" t="s">
        <v>54</v>
      </c>
      <c r="B105" s="324" t="s">
        <v>142</v>
      </c>
      <c r="C105" s="326">
        <v>1429.229989488</v>
      </c>
      <c r="D105" s="326">
        <v>1372.57672944367</v>
      </c>
    </row>
    <row r="106" spans="1:4" x14ac:dyDescent="0.2">
      <c r="A106" s="324" t="s">
        <v>54</v>
      </c>
      <c r="B106" s="324" t="s">
        <v>143</v>
      </c>
      <c r="C106" s="326">
        <v>1396.621149413</v>
      </c>
      <c r="D106" s="326">
        <v>1386.98573978992</v>
      </c>
    </row>
    <row r="107" spans="1:4" x14ac:dyDescent="0.2">
      <c r="A107" s="324" t="s">
        <v>54</v>
      </c>
      <c r="B107" s="324" t="s">
        <v>144</v>
      </c>
      <c r="C107" s="326">
        <v>1263.375675842</v>
      </c>
      <c r="D107" s="326">
        <v>1383.31944325933</v>
      </c>
    </row>
    <row r="108" spans="1:4" x14ac:dyDescent="0.2">
      <c r="A108" s="324" t="s">
        <v>54</v>
      </c>
      <c r="B108" s="324" t="s">
        <v>145</v>
      </c>
      <c r="C108" s="326">
        <v>1569.0249322730001</v>
      </c>
      <c r="D108" s="326">
        <v>1405.1277334900001</v>
      </c>
    </row>
    <row r="109" spans="1:4" x14ac:dyDescent="0.2">
      <c r="A109" s="324" t="s">
        <v>54</v>
      </c>
      <c r="B109" s="324" t="s">
        <v>146</v>
      </c>
      <c r="C109" s="326">
        <v>1383.8764539700001</v>
      </c>
      <c r="D109" s="326">
        <v>1411.25526638925</v>
      </c>
    </row>
    <row r="110" spans="1:4" x14ac:dyDescent="0.2">
      <c r="A110" s="324" t="s">
        <v>54</v>
      </c>
      <c r="B110" s="324" t="s">
        <v>147</v>
      </c>
      <c r="C110" s="326">
        <v>1543.995102864</v>
      </c>
      <c r="D110" s="326">
        <v>1417.3377693602499</v>
      </c>
    </row>
    <row r="111" spans="1:4" x14ac:dyDescent="0.2">
      <c r="A111" s="324" t="s">
        <v>54</v>
      </c>
      <c r="B111" s="324" t="s">
        <v>148</v>
      </c>
      <c r="C111" s="326">
        <v>1674.4945027809999</v>
      </c>
      <c r="D111" s="326">
        <v>1443.25877007092</v>
      </c>
    </row>
    <row r="112" spans="1:4" x14ac:dyDescent="0.2">
      <c r="A112" s="324" t="s">
        <v>54</v>
      </c>
      <c r="B112" s="324" t="s">
        <v>149</v>
      </c>
      <c r="C112" s="326">
        <v>1566.8856219270001</v>
      </c>
      <c r="D112" s="326">
        <v>1452.1085132430801</v>
      </c>
    </row>
    <row r="113" spans="1:4" x14ac:dyDescent="0.2">
      <c r="A113" s="324" t="s">
        <v>54</v>
      </c>
      <c r="B113" s="324" t="s">
        <v>150</v>
      </c>
      <c r="C113" s="326">
        <v>1916.746872036</v>
      </c>
      <c r="D113" s="326">
        <v>1495.7074186415</v>
      </c>
    </row>
    <row r="114" spans="1:4" x14ac:dyDescent="0.2">
      <c r="A114" s="324" t="s">
        <v>764</v>
      </c>
      <c r="B114" s="324" t="s">
        <v>139</v>
      </c>
      <c r="C114" s="326">
        <v>1684.9914587589999</v>
      </c>
      <c r="D114" s="326">
        <v>1521.6206741815799</v>
      </c>
    </row>
    <row r="115" spans="1:4" x14ac:dyDescent="0.2">
      <c r="A115" s="324" t="s">
        <v>54</v>
      </c>
      <c r="B115" s="324" t="s">
        <v>140</v>
      </c>
      <c r="C115" s="326">
        <v>1757.8703063360001</v>
      </c>
      <c r="D115" s="326">
        <v>1561.2230775374201</v>
      </c>
    </row>
    <row r="116" spans="1:4" x14ac:dyDescent="0.2">
      <c r="A116" s="324" t="s">
        <v>54</v>
      </c>
      <c r="B116" s="324" t="s">
        <v>141</v>
      </c>
      <c r="C116" s="326">
        <v>1718.0126302230001</v>
      </c>
      <c r="D116" s="326">
        <v>1575.4270579926699</v>
      </c>
    </row>
    <row r="117" spans="1:4" x14ac:dyDescent="0.2">
      <c r="A117" s="324" t="s">
        <v>54</v>
      </c>
      <c r="B117" s="324" t="s">
        <v>142</v>
      </c>
      <c r="C117" s="326">
        <v>1800.6606182769999</v>
      </c>
      <c r="D117" s="326">
        <v>1606.37961039175</v>
      </c>
    </row>
    <row r="118" spans="1:4" x14ac:dyDescent="0.2">
      <c r="A118" s="324" t="s">
        <v>54</v>
      </c>
      <c r="B118" s="324" t="s">
        <v>143</v>
      </c>
      <c r="C118" s="326">
        <v>1813.264389062</v>
      </c>
      <c r="D118" s="326">
        <v>1641.0998803625</v>
      </c>
    </row>
    <row r="119" spans="1:4" x14ac:dyDescent="0.2">
      <c r="A119" s="324" t="s">
        <v>54</v>
      </c>
      <c r="B119" s="324" t="s">
        <v>144</v>
      </c>
      <c r="C119" s="326">
        <v>1633.802953786</v>
      </c>
      <c r="D119" s="326">
        <v>1671.9688201911699</v>
      </c>
    </row>
    <row r="120" spans="1:4" x14ac:dyDescent="0.2">
      <c r="A120" s="324" t="s">
        <v>54</v>
      </c>
      <c r="B120" s="324" t="s">
        <v>145</v>
      </c>
      <c r="C120" s="326">
        <v>1775.8545098019999</v>
      </c>
      <c r="D120" s="326">
        <v>1689.2046183185801</v>
      </c>
    </row>
    <row r="121" spans="1:4" x14ac:dyDescent="0.2">
      <c r="A121" s="324" t="s">
        <v>54</v>
      </c>
      <c r="B121" s="324" t="s">
        <v>146</v>
      </c>
      <c r="C121" s="326">
        <v>1857.969963864</v>
      </c>
      <c r="D121" s="326">
        <v>1728.7124108097501</v>
      </c>
    </row>
    <row r="122" spans="1:4" x14ac:dyDescent="0.2">
      <c r="A122" s="324" t="s">
        <v>54</v>
      </c>
      <c r="B122" s="324" t="s">
        <v>147</v>
      </c>
      <c r="C122" s="326">
        <v>1713.091630633</v>
      </c>
      <c r="D122" s="326">
        <v>1742.8037881238299</v>
      </c>
    </row>
    <row r="123" spans="1:4" x14ac:dyDescent="0.2">
      <c r="A123" s="324" t="s">
        <v>54</v>
      </c>
      <c r="B123" s="324" t="s">
        <v>148</v>
      </c>
      <c r="C123" s="326">
        <v>1648.032151054</v>
      </c>
      <c r="D123" s="326">
        <v>1740.5985921465799</v>
      </c>
    </row>
    <row r="124" spans="1:4" x14ac:dyDescent="0.2">
      <c r="A124" s="324" t="s">
        <v>54</v>
      </c>
      <c r="B124" s="324" t="s">
        <v>149</v>
      </c>
      <c r="C124" s="326">
        <v>1834.5809242129999</v>
      </c>
      <c r="D124" s="326">
        <v>1762.90653400375</v>
      </c>
    </row>
    <row r="125" spans="1:4" x14ac:dyDescent="0.2">
      <c r="A125" s="324" t="s">
        <v>54</v>
      </c>
      <c r="B125" s="324" t="s">
        <v>150</v>
      </c>
      <c r="C125" s="326">
        <v>2071.6498124919999</v>
      </c>
      <c r="D125" s="326">
        <v>1775.8151123750799</v>
      </c>
    </row>
    <row r="126" spans="1:4" x14ac:dyDescent="0.2">
      <c r="A126" s="324" t="s">
        <v>1224</v>
      </c>
      <c r="B126" s="324" t="s">
        <v>139</v>
      </c>
      <c r="C126" s="326">
        <v>1223.196630248</v>
      </c>
      <c r="D126" s="326">
        <v>1737.3322099991699</v>
      </c>
    </row>
    <row r="127" spans="1:4" x14ac:dyDescent="0.2">
      <c r="A127" s="324" t="s">
        <v>54</v>
      </c>
      <c r="B127" s="324" t="s">
        <v>140</v>
      </c>
      <c r="C127" s="326">
        <v>1167.616659757</v>
      </c>
      <c r="D127" s="326">
        <v>1688.14440611758</v>
      </c>
    </row>
  </sheetData>
  <mergeCells count="1">
    <mergeCell ref="H1:I1"/>
  </mergeCells>
  <hyperlinks>
    <hyperlink ref="H1:I1" location="Index!A1" display="Regresar al Índice" xr:uid="{6992AD08-D838-4BF3-B62C-AA9A529383B8}"/>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0D43A-D1BF-4F10-AA5B-7D3C8308313B}">
  <sheetPr codeName="Hoja96"/>
  <dimension ref="A1:I127"/>
  <sheetViews>
    <sheetView workbookViewId="0">
      <selection activeCell="A3" sqref="A3"/>
    </sheetView>
  </sheetViews>
  <sheetFormatPr baseColWidth="10" defaultRowHeight="12.75" x14ac:dyDescent="0.2"/>
  <cols>
    <col min="1" max="16384" width="11.42578125" style="324"/>
  </cols>
  <sheetData>
    <row r="1" spans="1:9" x14ac:dyDescent="0.2">
      <c r="A1" s="120" t="s">
        <v>1768</v>
      </c>
      <c r="H1" s="202" t="s">
        <v>38</v>
      </c>
      <c r="I1" s="202"/>
    </row>
    <row r="2" spans="1:9" x14ac:dyDescent="0.2">
      <c r="A2" s="324" t="s">
        <v>1817</v>
      </c>
    </row>
    <row r="3" spans="1:9" x14ac:dyDescent="0.2">
      <c r="A3" s="324" t="s">
        <v>641</v>
      </c>
    </row>
    <row r="5" spans="1:9" x14ac:dyDescent="0.2">
      <c r="A5" s="324" t="s">
        <v>298</v>
      </c>
      <c r="B5" s="324" t="s">
        <v>342</v>
      </c>
      <c r="C5" s="324" t="s">
        <v>52</v>
      </c>
      <c r="D5" s="324" t="s">
        <v>343</v>
      </c>
    </row>
    <row r="6" spans="1:9" x14ac:dyDescent="0.2">
      <c r="A6" s="324" t="s">
        <v>60</v>
      </c>
      <c r="B6" s="324" t="s">
        <v>139</v>
      </c>
      <c r="C6" s="325">
        <v>-0.47355240180313501</v>
      </c>
      <c r="D6" s="325">
        <v>3.0256728215756099</v>
      </c>
    </row>
    <row r="7" spans="1:9" x14ac:dyDescent="0.2">
      <c r="A7" s="324" t="s">
        <v>54</v>
      </c>
      <c r="B7" s="324" t="s">
        <v>140</v>
      </c>
      <c r="C7" s="325">
        <v>1.57257808595226</v>
      </c>
      <c r="D7" s="325">
        <v>2.4348001194693798</v>
      </c>
    </row>
    <row r="8" spans="1:9" x14ac:dyDescent="0.2">
      <c r="A8" s="324" t="s">
        <v>54</v>
      </c>
      <c r="B8" s="324" t="s">
        <v>141</v>
      </c>
      <c r="C8" s="325">
        <v>2.0237160076320699</v>
      </c>
      <c r="D8" s="325">
        <v>1.96971867507196</v>
      </c>
    </row>
    <row r="9" spans="1:9" x14ac:dyDescent="0.2">
      <c r="A9" s="324" t="s">
        <v>54</v>
      </c>
      <c r="B9" s="324" t="s">
        <v>142</v>
      </c>
      <c r="C9" s="325">
        <v>5.3995302011886599</v>
      </c>
      <c r="D9" s="325">
        <v>2.0539285037026702</v>
      </c>
    </row>
    <row r="10" spans="1:9" x14ac:dyDescent="0.2">
      <c r="A10" s="324" t="s">
        <v>54</v>
      </c>
      <c r="B10" s="324" t="s">
        <v>143</v>
      </c>
      <c r="C10" s="325">
        <v>2.1040767471631301</v>
      </c>
      <c r="D10" s="325">
        <v>1.8672707084586799</v>
      </c>
    </row>
    <row r="11" spans="1:9" x14ac:dyDescent="0.2">
      <c r="A11" s="324" t="s">
        <v>54</v>
      </c>
      <c r="B11" s="324" t="s">
        <v>144</v>
      </c>
      <c r="C11" s="325">
        <v>0.41285680708727002</v>
      </c>
      <c r="D11" s="325">
        <v>1.6124077556816401</v>
      </c>
    </row>
    <row r="12" spans="1:9" x14ac:dyDescent="0.2">
      <c r="A12" s="324" t="s">
        <v>54</v>
      </c>
      <c r="B12" s="324" t="s">
        <v>145</v>
      </c>
      <c r="C12" s="325">
        <v>-3.66970573873227</v>
      </c>
      <c r="D12" s="325">
        <v>1.1412458375688901</v>
      </c>
    </row>
    <row r="13" spans="1:9" x14ac:dyDescent="0.2">
      <c r="A13" s="324" t="s">
        <v>54</v>
      </c>
      <c r="B13" s="324" t="s">
        <v>146</v>
      </c>
      <c r="C13" s="325">
        <v>-7.1657826622313898</v>
      </c>
      <c r="D13" s="325">
        <v>0.27579102671008299</v>
      </c>
    </row>
    <row r="14" spans="1:9" x14ac:dyDescent="0.2">
      <c r="A14" s="324" t="s">
        <v>54</v>
      </c>
      <c r="B14" s="324" t="s">
        <v>147</v>
      </c>
      <c r="C14" s="325">
        <v>-7.2677943431433896</v>
      </c>
      <c r="D14" s="325">
        <v>-0.52054146934540602</v>
      </c>
    </row>
    <row r="15" spans="1:9" x14ac:dyDescent="0.2">
      <c r="A15" s="324" t="s">
        <v>54</v>
      </c>
      <c r="B15" s="324" t="s">
        <v>148</v>
      </c>
      <c r="C15" s="325">
        <v>-8.0094028839736602</v>
      </c>
      <c r="D15" s="325">
        <v>-1.27649241203506</v>
      </c>
    </row>
    <row r="16" spans="1:9" x14ac:dyDescent="0.2">
      <c r="A16" s="324" t="s">
        <v>54</v>
      </c>
      <c r="B16" s="324" t="s">
        <v>149</v>
      </c>
      <c r="C16" s="325">
        <v>-8.8593399601294305</v>
      </c>
      <c r="D16" s="325">
        <v>-1.9968543287577101</v>
      </c>
    </row>
    <row r="17" spans="1:4" x14ac:dyDescent="0.2">
      <c r="A17" s="324" t="s">
        <v>54</v>
      </c>
      <c r="B17" s="324" t="s">
        <v>150</v>
      </c>
      <c r="C17" s="325">
        <v>-10.313004675974</v>
      </c>
      <c r="D17" s="325">
        <v>-2.8538187347469899</v>
      </c>
    </row>
    <row r="18" spans="1:4" x14ac:dyDescent="0.2">
      <c r="A18" s="324" t="s">
        <v>73</v>
      </c>
      <c r="B18" s="324" t="s">
        <v>139</v>
      </c>
      <c r="C18" s="325">
        <v>-10.6158321816118</v>
      </c>
      <c r="D18" s="325">
        <v>-3.6990087163977199</v>
      </c>
    </row>
    <row r="19" spans="1:4" x14ac:dyDescent="0.2">
      <c r="A19" s="324" t="s">
        <v>54</v>
      </c>
      <c r="B19" s="324" t="s">
        <v>140</v>
      </c>
      <c r="C19" s="325">
        <v>-12.961112018993299</v>
      </c>
      <c r="D19" s="325">
        <v>-4.91014955847651</v>
      </c>
    </row>
    <row r="20" spans="1:4" x14ac:dyDescent="0.2">
      <c r="A20" s="324" t="s">
        <v>54</v>
      </c>
      <c r="B20" s="324" t="s">
        <v>141</v>
      </c>
      <c r="C20" s="325">
        <v>-13.80992239207</v>
      </c>
      <c r="D20" s="325">
        <v>-6.2296194251183499</v>
      </c>
    </row>
    <row r="21" spans="1:4" x14ac:dyDescent="0.2">
      <c r="A21" s="324" t="s">
        <v>54</v>
      </c>
      <c r="B21" s="324" t="s">
        <v>142</v>
      </c>
      <c r="C21" s="325">
        <v>-16.625674835252401</v>
      </c>
      <c r="D21" s="325">
        <v>-8.0650531781551003</v>
      </c>
    </row>
    <row r="22" spans="1:4" x14ac:dyDescent="0.2">
      <c r="A22" s="324" t="s">
        <v>54</v>
      </c>
      <c r="B22" s="324" t="s">
        <v>143</v>
      </c>
      <c r="C22" s="325">
        <v>-14.8849306029018</v>
      </c>
      <c r="D22" s="325">
        <v>-9.4808037906605094</v>
      </c>
    </row>
    <row r="23" spans="1:4" x14ac:dyDescent="0.2">
      <c r="A23" s="324" t="s">
        <v>54</v>
      </c>
      <c r="B23" s="324" t="s">
        <v>144</v>
      </c>
      <c r="C23" s="325">
        <v>-14.6145196955215</v>
      </c>
      <c r="D23" s="325">
        <v>-10.733085165877901</v>
      </c>
    </row>
    <row r="24" spans="1:4" x14ac:dyDescent="0.2">
      <c r="A24" s="324" t="s">
        <v>54</v>
      </c>
      <c r="B24" s="324" t="s">
        <v>145</v>
      </c>
      <c r="C24" s="325">
        <v>-14.4663599402072</v>
      </c>
      <c r="D24" s="325">
        <v>-11.6328063493341</v>
      </c>
    </row>
    <row r="25" spans="1:4" x14ac:dyDescent="0.2">
      <c r="A25" s="324" t="s">
        <v>54</v>
      </c>
      <c r="B25" s="324" t="s">
        <v>146</v>
      </c>
      <c r="C25" s="325">
        <v>-15.756469716850001</v>
      </c>
      <c r="D25" s="325">
        <v>-12.348696937219</v>
      </c>
    </row>
    <row r="26" spans="1:4" x14ac:dyDescent="0.2">
      <c r="A26" s="324" t="s">
        <v>54</v>
      </c>
      <c r="B26" s="324" t="s">
        <v>147</v>
      </c>
      <c r="C26" s="325">
        <v>-17.094172386294598</v>
      </c>
      <c r="D26" s="325">
        <v>-13.1675617741483</v>
      </c>
    </row>
    <row r="27" spans="1:4" x14ac:dyDescent="0.2">
      <c r="A27" s="324" t="s">
        <v>54</v>
      </c>
      <c r="B27" s="324" t="s">
        <v>148</v>
      </c>
      <c r="C27" s="325">
        <v>-17.9538427687766</v>
      </c>
      <c r="D27" s="325">
        <v>-13.996265097881899</v>
      </c>
    </row>
    <row r="28" spans="1:4" x14ac:dyDescent="0.2">
      <c r="A28" s="324" t="s">
        <v>54</v>
      </c>
      <c r="B28" s="324" t="s">
        <v>149</v>
      </c>
      <c r="C28" s="325">
        <v>-19.017447312147201</v>
      </c>
      <c r="D28" s="325">
        <v>-14.8427740438834</v>
      </c>
    </row>
    <row r="29" spans="1:4" x14ac:dyDescent="0.2">
      <c r="A29" s="324" t="s">
        <v>54</v>
      </c>
      <c r="B29" s="324" t="s">
        <v>150</v>
      </c>
      <c r="C29" s="325">
        <v>-18.446756344959098</v>
      </c>
      <c r="D29" s="325">
        <v>-15.520586682965501</v>
      </c>
    </row>
    <row r="30" spans="1:4" x14ac:dyDescent="0.2">
      <c r="A30" s="324" t="s">
        <v>74</v>
      </c>
      <c r="B30" s="324" t="s">
        <v>139</v>
      </c>
      <c r="C30" s="325">
        <v>-15.1386614153768</v>
      </c>
      <c r="D30" s="325">
        <v>-15.8974891191125</v>
      </c>
    </row>
    <row r="31" spans="1:4" x14ac:dyDescent="0.2">
      <c r="A31" s="324" t="s">
        <v>54</v>
      </c>
      <c r="B31" s="324" t="s">
        <v>140</v>
      </c>
      <c r="C31" s="325">
        <v>-12.4859601710424</v>
      </c>
      <c r="D31" s="325">
        <v>-15.8578931317833</v>
      </c>
    </row>
    <row r="32" spans="1:4" x14ac:dyDescent="0.2">
      <c r="A32" s="324" t="s">
        <v>54</v>
      </c>
      <c r="B32" s="324" t="s">
        <v>141</v>
      </c>
      <c r="C32" s="325">
        <v>-7.5961486297249197</v>
      </c>
      <c r="D32" s="325">
        <v>-15.3400786515879</v>
      </c>
    </row>
    <row r="33" spans="1:4" x14ac:dyDescent="0.2">
      <c r="A33" s="324" t="s">
        <v>54</v>
      </c>
      <c r="B33" s="324" t="s">
        <v>142</v>
      </c>
      <c r="C33" s="325">
        <v>-2.7497566945175098</v>
      </c>
      <c r="D33" s="325">
        <v>-14.183752139859999</v>
      </c>
    </row>
    <row r="34" spans="1:4" x14ac:dyDescent="0.2">
      <c r="A34" s="324" t="s">
        <v>54</v>
      </c>
      <c r="B34" s="324" t="s">
        <v>143</v>
      </c>
      <c r="C34" s="325">
        <v>-8.2481765593545003E-2</v>
      </c>
      <c r="D34" s="325">
        <v>-12.950214736751001</v>
      </c>
    </row>
    <row r="35" spans="1:4" x14ac:dyDescent="0.2">
      <c r="A35" s="324" t="s">
        <v>54</v>
      </c>
      <c r="B35" s="324" t="s">
        <v>144</v>
      </c>
      <c r="C35" s="325">
        <v>2.3287645353731001</v>
      </c>
      <c r="D35" s="325">
        <v>-11.5382743841764</v>
      </c>
    </row>
    <row r="36" spans="1:4" x14ac:dyDescent="0.2">
      <c r="A36" s="324" t="s">
        <v>54</v>
      </c>
      <c r="B36" s="324" t="s">
        <v>145</v>
      </c>
      <c r="C36" s="325">
        <v>6.8137323977887299</v>
      </c>
      <c r="D36" s="325">
        <v>-9.7649333560100793</v>
      </c>
    </row>
    <row r="37" spans="1:4" x14ac:dyDescent="0.2">
      <c r="A37" s="324" t="s">
        <v>54</v>
      </c>
      <c r="B37" s="324" t="s">
        <v>146</v>
      </c>
      <c r="C37" s="325">
        <v>13.8308817920941</v>
      </c>
      <c r="D37" s="325">
        <v>-7.29932073026474</v>
      </c>
    </row>
    <row r="38" spans="1:4" x14ac:dyDescent="0.2">
      <c r="A38" s="324" t="s">
        <v>54</v>
      </c>
      <c r="B38" s="324" t="s">
        <v>147</v>
      </c>
      <c r="C38" s="325">
        <v>20.7703016422217</v>
      </c>
      <c r="D38" s="325">
        <v>-4.1439478945550396</v>
      </c>
    </row>
    <row r="39" spans="1:4" x14ac:dyDescent="0.2">
      <c r="A39" s="324" t="s">
        <v>54</v>
      </c>
      <c r="B39" s="324" t="s">
        <v>148</v>
      </c>
      <c r="C39" s="325">
        <v>25.516197152500698</v>
      </c>
      <c r="D39" s="325">
        <v>-0.52144456778192705</v>
      </c>
    </row>
    <row r="40" spans="1:4" x14ac:dyDescent="0.2">
      <c r="A40" s="324" t="s">
        <v>54</v>
      </c>
      <c r="B40" s="324" t="s">
        <v>149</v>
      </c>
      <c r="C40" s="325">
        <v>29.7073427523943</v>
      </c>
      <c r="D40" s="325">
        <v>3.5389546042631901</v>
      </c>
    </row>
    <row r="41" spans="1:4" x14ac:dyDescent="0.2">
      <c r="A41" s="324" t="s">
        <v>54</v>
      </c>
      <c r="B41" s="324" t="s">
        <v>150</v>
      </c>
      <c r="C41" s="325">
        <v>28.909536598052402</v>
      </c>
      <c r="D41" s="325">
        <v>7.4853123495141496</v>
      </c>
    </row>
    <row r="42" spans="1:4" x14ac:dyDescent="0.2">
      <c r="A42" s="324" t="s">
        <v>75</v>
      </c>
      <c r="B42" s="324" t="s">
        <v>139</v>
      </c>
      <c r="C42" s="325">
        <v>26.9699603067689</v>
      </c>
      <c r="D42" s="325">
        <v>10.994364159692999</v>
      </c>
    </row>
    <row r="43" spans="1:4" x14ac:dyDescent="0.2">
      <c r="A43" s="324" t="s">
        <v>54</v>
      </c>
      <c r="B43" s="324" t="s">
        <v>140</v>
      </c>
      <c r="C43" s="325">
        <v>29.448504770344702</v>
      </c>
      <c r="D43" s="325">
        <v>14.488902904808601</v>
      </c>
    </row>
    <row r="44" spans="1:4" x14ac:dyDescent="0.2">
      <c r="A44" s="324" t="s">
        <v>54</v>
      </c>
      <c r="B44" s="324" t="s">
        <v>141</v>
      </c>
      <c r="C44" s="325">
        <v>20.926590047938401</v>
      </c>
      <c r="D44" s="325">
        <v>16.865797794613801</v>
      </c>
    </row>
    <row r="45" spans="1:4" x14ac:dyDescent="0.2">
      <c r="A45" s="324" t="s">
        <v>54</v>
      </c>
      <c r="B45" s="324" t="s">
        <v>142</v>
      </c>
      <c r="C45" s="325">
        <v>17.0741319709043</v>
      </c>
      <c r="D45" s="325">
        <v>18.517788516732299</v>
      </c>
    </row>
    <row r="46" spans="1:4" x14ac:dyDescent="0.2">
      <c r="A46" s="324" t="s">
        <v>54</v>
      </c>
      <c r="B46" s="324" t="s">
        <v>143</v>
      </c>
      <c r="C46" s="325">
        <v>12.4963894512462</v>
      </c>
      <c r="D46" s="325">
        <v>19.566027784802301</v>
      </c>
    </row>
    <row r="47" spans="1:4" x14ac:dyDescent="0.2">
      <c r="A47" s="324" t="s">
        <v>54</v>
      </c>
      <c r="B47" s="324" t="s">
        <v>144</v>
      </c>
      <c r="C47" s="325">
        <v>10.359450693059999</v>
      </c>
      <c r="D47" s="325">
        <v>20.235251631276199</v>
      </c>
    </row>
    <row r="48" spans="1:4" x14ac:dyDescent="0.2">
      <c r="A48" s="324" t="s">
        <v>54</v>
      </c>
      <c r="B48" s="324" t="s">
        <v>145</v>
      </c>
      <c r="C48" s="325">
        <v>8.4112586575809196</v>
      </c>
      <c r="D48" s="325">
        <v>20.368378819592198</v>
      </c>
    </row>
    <row r="49" spans="1:4" x14ac:dyDescent="0.2">
      <c r="A49" s="324" t="s">
        <v>54</v>
      </c>
      <c r="B49" s="324" t="s">
        <v>146</v>
      </c>
      <c r="C49" s="325">
        <v>3.2978625365641401</v>
      </c>
      <c r="D49" s="325">
        <v>19.4906272149647</v>
      </c>
    </row>
    <row r="50" spans="1:4" x14ac:dyDescent="0.2">
      <c r="A50" s="324" t="s">
        <v>54</v>
      </c>
      <c r="B50" s="324" t="s">
        <v>147</v>
      </c>
      <c r="C50" s="325">
        <v>-3.4919084285343698</v>
      </c>
      <c r="D50" s="325">
        <v>17.4687763757351</v>
      </c>
    </row>
    <row r="51" spans="1:4" x14ac:dyDescent="0.2">
      <c r="A51" s="324" t="s">
        <v>54</v>
      </c>
      <c r="B51" s="324" t="s">
        <v>148</v>
      </c>
      <c r="C51" s="325">
        <v>-5.6812236143124499</v>
      </c>
      <c r="D51" s="325">
        <v>14.868991311834</v>
      </c>
    </row>
    <row r="52" spans="1:4" x14ac:dyDescent="0.2">
      <c r="A52" s="324" t="s">
        <v>54</v>
      </c>
      <c r="B52" s="324" t="s">
        <v>149</v>
      </c>
      <c r="C52" s="325">
        <v>-5.4130817101631399</v>
      </c>
      <c r="D52" s="325">
        <v>11.9422892732875</v>
      </c>
    </row>
    <row r="53" spans="1:4" x14ac:dyDescent="0.2">
      <c r="A53" s="324" t="s">
        <v>54</v>
      </c>
      <c r="B53" s="324" t="s">
        <v>150</v>
      </c>
      <c r="C53" s="325">
        <v>-3.5879765861692299</v>
      </c>
      <c r="D53" s="325">
        <v>9.2341631746023793</v>
      </c>
    </row>
    <row r="54" spans="1:4" x14ac:dyDescent="0.2">
      <c r="A54" s="324" t="s">
        <v>76</v>
      </c>
      <c r="B54" s="324" t="s">
        <v>139</v>
      </c>
      <c r="C54" s="325">
        <v>-7.0405105068117999</v>
      </c>
      <c r="D54" s="325">
        <v>6.3999572734706502</v>
      </c>
    </row>
    <row r="55" spans="1:4" x14ac:dyDescent="0.2">
      <c r="A55" s="324" t="s">
        <v>54</v>
      </c>
      <c r="B55" s="324" t="s">
        <v>140</v>
      </c>
      <c r="C55" s="325">
        <v>-11.225403585790801</v>
      </c>
      <c r="D55" s="325">
        <v>3.0104649104593602</v>
      </c>
    </row>
    <row r="56" spans="1:4" x14ac:dyDescent="0.2">
      <c r="A56" s="324" t="s">
        <v>54</v>
      </c>
      <c r="B56" s="324" t="s">
        <v>141</v>
      </c>
      <c r="C56" s="325">
        <v>-7.8987973792920902</v>
      </c>
      <c r="D56" s="325">
        <v>0.60834929152348505</v>
      </c>
    </row>
    <row r="57" spans="1:4" x14ac:dyDescent="0.2">
      <c r="A57" s="324" t="s">
        <v>54</v>
      </c>
      <c r="B57" s="324" t="s">
        <v>142</v>
      </c>
      <c r="C57" s="325">
        <v>-6.7056081108076304</v>
      </c>
      <c r="D57" s="325">
        <v>-1.37329571528584</v>
      </c>
    </row>
    <row r="58" spans="1:4" x14ac:dyDescent="0.2">
      <c r="A58" s="324" t="s">
        <v>54</v>
      </c>
      <c r="B58" s="324" t="s">
        <v>143</v>
      </c>
      <c r="C58" s="325">
        <v>-3.6832175682498001</v>
      </c>
      <c r="D58" s="325">
        <v>-2.7215963002438501</v>
      </c>
    </row>
    <row r="59" spans="1:4" x14ac:dyDescent="0.2">
      <c r="A59" s="324" t="s">
        <v>54</v>
      </c>
      <c r="B59" s="324" t="s">
        <v>144</v>
      </c>
      <c r="C59" s="325">
        <v>-0.62501095216718205</v>
      </c>
      <c r="D59" s="325">
        <v>-3.6369681040127801</v>
      </c>
    </row>
    <row r="60" spans="1:4" x14ac:dyDescent="0.2">
      <c r="A60" s="324" t="s">
        <v>54</v>
      </c>
      <c r="B60" s="324" t="s">
        <v>145</v>
      </c>
      <c r="C60" s="325">
        <v>-0.39664728763780799</v>
      </c>
      <c r="D60" s="325">
        <v>-4.3709602661143396</v>
      </c>
    </row>
    <row r="61" spans="1:4" x14ac:dyDescent="0.2">
      <c r="A61" s="324" t="s">
        <v>54</v>
      </c>
      <c r="B61" s="324" t="s">
        <v>146</v>
      </c>
      <c r="C61" s="325">
        <v>0.52734659181361598</v>
      </c>
      <c r="D61" s="325">
        <v>-4.60183659484355</v>
      </c>
    </row>
    <row r="62" spans="1:4" x14ac:dyDescent="0.2">
      <c r="A62" s="324" t="s">
        <v>54</v>
      </c>
      <c r="B62" s="324" t="s">
        <v>147</v>
      </c>
      <c r="C62" s="325">
        <v>3.0974485784030201</v>
      </c>
      <c r="D62" s="325">
        <v>-4.0527235109320996</v>
      </c>
    </row>
    <row r="63" spans="1:4" x14ac:dyDescent="0.2">
      <c r="A63" s="324" t="s">
        <v>54</v>
      </c>
      <c r="B63" s="324" t="s">
        <v>148</v>
      </c>
      <c r="C63" s="325">
        <v>3.1814506477664302</v>
      </c>
      <c r="D63" s="325">
        <v>-3.3141673224255301</v>
      </c>
    </row>
    <row r="64" spans="1:4" x14ac:dyDescent="0.2">
      <c r="A64" s="324" t="s">
        <v>54</v>
      </c>
      <c r="B64" s="324" t="s">
        <v>149</v>
      </c>
      <c r="C64" s="325">
        <v>0.75038301517684802</v>
      </c>
      <c r="D64" s="325">
        <v>-2.8005452619805302</v>
      </c>
    </row>
    <row r="65" spans="1:4" x14ac:dyDescent="0.2">
      <c r="A65" s="324" t="s">
        <v>54</v>
      </c>
      <c r="B65" s="324" t="s">
        <v>150</v>
      </c>
      <c r="C65" s="325">
        <v>1.4704377402544599</v>
      </c>
      <c r="D65" s="325">
        <v>-2.3790107347785598</v>
      </c>
    </row>
    <row r="66" spans="1:4" x14ac:dyDescent="0.2">
      <c r="A66" s="324" t="s">
        <v>77</v>
      </c>
      <c r="B66" s="324" t="s">
        <v>139</v>
      </c>
      <c r="C66" s="325">
        <v>3.9315007712129799</v>
      </c>
      <c r="D66" s="325">
        <v>-1.46467646160983</v>
      </c>
    </row>
    <row r="67" spans="1:4" x14ac:dyDescent="0.2">
      <c r="A67" s="324" t="s">
        <v>54</v>
      </c>
      <c r="B67" s="324" t="s">
        <v>140</v>
      </c>
      <c r="C67" s="325">
        <v>4.5616595633252404</v>
      </c>
      <c r="D67" s="325">
        <v>-0.14908786585016001</v>
      </c>
    </row>
    <row r="68" spans="1:4" x14ac:dyDescent="0.2">
      <c r="A68" s="324" t="s">
        <v>54</v>
      </c>
      <c r="B68" s="324" t="s">
        <v>141</v>
      </c>
      <c r="C68" s="325">
        <v>2.4775851510086202</v>
      </c>
      <c r="D68" s="325">
        <v>0.715610678341566</v>
      </c>
    </row>
    <row r="69" spans="1:4" x14ac:dyDescent="0.2">
      <c r="A69" s="324" t="s">
        <v>54</v>
      </c>
      <c r="B69" s="324" t="s">
        <v>142</v>
      </c>
      <c r="C69" s="325">
        <v>-0.30601164672307002</v>
      </c>
      <c r="D69" s="325">
        <v>1.24891038368195</v>
      </c>
    </row>
    <row r="70" spans="1:4" x14ac:dyDescent="0.2">
      <c r="A70" s="324" t="s">
        <v>54</v>
      </c>
      <c r="B70" s="324" t="s">
        <v>143</v>
      </c>
      <c r="C70" s="325">
        <v>-2.39110888204798</v>
      </c>
      <c r="D70" s="325">
        <v>1.3565861075321</v>
      </c>
    </row>
    <row r="71" spans="1:4" x14ac:dyDescent="0.2">
      <c r="A71" s="324" t="s">
        <v>54</v>
      </c>
      <c r="B71" s="324" t="s">
        <v>144</v>
      </c>
      <c r="C71" s="325">
        <v>-7.4898068656273997</v>
      </c>
      <c r="D71" s="325">
        <v>0.78451978141041201</v>
      </c>
    </row>
    <row r="72" spans="1:4" x14ac:dyDescent="0.2">
      <c r="A72" s="324" t="s">
        <v>54</v>
      </c>
      <c r="B72" s="324" t="s">
        <v>145</v>
      </c>
      <c r="C72" s="325">
        <v>-6.6295329195962696</v>
      </c>
      <c r="D72" s="325">
        <v>0.26511264541387403</v>
      </c>
    </row>
    <row r="73" spans="1:4" x14ac:dyDescent="0.2">
      <c r="A73" s="324" t="s">
        <v>54</v>
      </c>
      <c r="B73" s="324" t="s">
        <v>146</v>
      </c>
      <c r="C73" s="325">
        <v>-4.4338750307046597</v>
      </c>
      <c r="D73" s="325">
        <v>-0.148322489795982</v>
      </c>
    </row>
    <row r="74" spans="1:4" x14ac:dyDescent="0.2">
      <c r="A74" s="324" t="s">
        <v>54</v>
      </c>
      <c r="B74" s="324" t="s">
        <v>147</v>
      </c>
      <c r="C74" s="325">
        <v>-5.0473680215350303</v>
      </c>
      <c r="D74" s="325">
        <v>-0.82705720645748604</v>
      </c>
    </row>
    <row r="75" spans="1:4" x14ac:dyDescent="0.2">
      <c r="A75" s="324" t="s">
        <v>54</v>
      </c>
      <c r="B75" s="324" t="s">
        <v>148</v>
      </c>
      <c r="C75" s="325">
        <v>-5.05484570539247</v>
      </c>
      <c r="D75" s="325">
        <v>-1.51341523588739</v>
      </c>
    </row>
    <row r="76" spans="1:4" x14ac:dyDescent="0.2">
      <c r="A76" s="324" t="s">
        <v>54</v>
      </c>
      <c r="B76" s="324" t="s">
        <v>149</v>
      </c>
      <c r="C76" s="325">
        <v>-5.5912849645379801</v>
      </c>
      <c r="D76" s="325">
        <v>-2.0418875675303001</v>
      </c>
    </row>
    <row r="77" spans="1:4" x14ac:dyDescent="0.2">
      <c r="A77" s="324" t="s">
        <v>54</v>
      </c>
      <c r="B77" s="324" t="s">
        <v>150</v>
      </c>
      <c r="C77" s="325">
        <v>-6.9309906059189998</v>
      </c>
      <c r="D77" s="325">
        <v>-2.7420065963780802</v>
      </c>
    </row>
    <row r="78" spans="1:4" x14ac:dyDescent="0.2">
      <c r="A78" s="324" t="s">
        <v>78</v>
      </c>
      <c r="B78" s="324" t="s">
        <v>139</v>
      </c>
      <c r="C78" s="325">
        <v>-7.5818827805318803</v>
      </c>
      <c r="D78" s="325">
        <v>-3.7014552256901601</v>
      </c>
    </row>
    <row r="79" spans="1:4" x14ac:dyDescent="0.2">
      <c r="A79" s="324" t="s">
        <v>54</v>
      </c>
      <c r="B79" s="324" t="s">
        <v>140</v>
      </c>
      <c r="C79" s="325">
        <v>-6.7412823009397203</v>
      </c>
      <c r="D79" s="325">
        <v>-4.64336704771224</v>
      </c>
    </row>
    <row r="80" spans="1:4" x14ac:dyDescent="0.2">
      <c r="A80" s="324" t="s">
        <v>54</v>
      </c>
      <c r="B80" s="324" t="s">
        <v>141</v>
      </c>
      <c r="C80" s="325">
        <v>-5.9655666300102501</v>
      </c>
      <c r="D80" s="325">
        <v>-5.3469630294638097</v>
      </c>
    </row>
    <row r="81" spans="1:4" x14ac:dyDescent="0.2">
      <c r="A81" s="324" t="s">
        <v>54</v>
      </c>
      <c r="B81" s="324" t="s">
        <v>142</v>
      </c>
      <c r="C81" s="325">
        <v>-5.3374514357074903</v>
      </c>
      <c r="D81" s="325">
        <v>-5.7662496785458401</v>
      </c>
    </row>
    <row r="82" spans="1:4" x14ac:dyDescent="0.2">
      <c r="A82" s="324" t="s">
        <v>54</v>
      </c>
      <c r="B82" s="324" t="s">
        <v>143</v>
      </c>
      <c r="C82" s="325">
        <v>-7.6970411250625004</v>
      </c>
      <c r="D82" s="325">
        <v>-6.2084106987970502</v>
      </c>
    </row>
    <row r="83" spans="1:4" x14ac:dyDescent="0.2">
      <c r="A83" s="324" t="s">
        <v>54</v>
      </c>
      <c r="B83" s="324" t="s">
        <v>144</v>
      </c>
      <c r="C83" s="325">
        <v>-6.2588551582301797</v>
      </c>
      <c r="D83" s="325">
        <v>-6.1058313898472898</v>
      </c>
    </row>
    <row r="84" spans="1:4" x14ac:dyDescent="0.2">
      <c r="A84" s="324" t="s">
        <v>54</v>
      </c>
      <c r="B84" s="324" t="s">
        <v>145</v>
      </c>
      <c r="C84" s="325">
        <v>-9.5505742796980204</v>
      </c>
      <c r="D84" s="325">
        <v>-6.3492515031890999</v>
      </c>
    </row>
    <row r="85" spans="1:4" x14ac:dyDescent="0.2">
      <c r="A85" s="324" t="s">
        <v>54</v>
      </c>
      <c r="B85" s="324" t="s">
        <v>146</v>
      </c>
      <c r="C85" s="325">
        <v>-14.602900579427001</v>
      </c>
      <c r="D85" s="325">
        <v>-7.1966702989159597</v>
      </c>
    </row>
    <row r="86" spans="1:4" x14ac:dyDescent="0.2">
      <c r="A86" s="324" t="s">
        <v>54</v>
      </c>
      <c r="B86" s="324" t="s">
        <v>147</v>
      </c>
      <c r="C86" s="325">
        <v>-13.6282504346793</v>
      </c>
      <c r="D86" s="325">
        <v>-7.9117438333446497</v>
      </c>
    </row>
    <row r="87" spans="1:4" x14ac:dyDescent="0.2">
      <c r="A87" s="324" t="s">
        <v>54</v>
      </c>
      <c r="B87" s="324" t="s">
        <v>148</v>
      </c>
      <c r="C87" s="325">
        <v>-14.559945349186499</v>
      </c>
      <c r="D87" s="325">
        <v>-8.7038354703274798</v>
      </c>
    </row>
    <row r="88" spans="1:4" x14ac:dyDescent="0.2">
      <c r="A88" s="324" t="s">
        <v>54</v>
      </c>
      <c r="B88" s="324" t="s">
        <v>149</v>
      </c>
      <c r="C88" s="325">
        <v>-12.2849375303804</v>
      </c>
      <c r="D88" s="325">
        <v>-9.2616398508143494</v>
      </c>
    </row>
    <row r="89" spans="1:4" x14ac:dyDescent="0.2">
      <c r="A89" s="324" t="s">
        <v>54</v>
      </c>
      <c r="B89" s="324" t="s">
        <v>150</v>
      </c>
      <c r="C89" s="325">
        <v>-15.7489389167922</v>
      </c>
      <c r="D89" s="325">
        <v>-9.9964688767204493</v>
      </c>
    </row>
    <row r="90" spans="1:4" x14ac:dyDescent="0.2">
      <c r="A90" s="324" t="s">
        <v>79</v>
      </c>
      <c r="B90" s="324" t="s">
        <v>139</v>
      </c>
      <c r="C90" s="325">
        <v>-15.896072501122401</v>
      </c>
      <c r="D90" s="325">
        <v>-10.689318020103</v>
      </c>
    </row>
    <row r="91" spans="1:4" x14ac:dyDescent="0.2">
      <c r="A91" s="324" t="s">
        <v>54</v>
      </c>
      <c r="B91" s="324" t="s">
        <v>140</v>
      </c>
      <c r="C91" s="325">
        <v>-15.8767793273857</v>
      </c>
      <c r="D91" s="325">
        <v>-11.450609438973499</v>
      </c>
    </row>
    <row r="92" spans="1:4" x14ac:dyDescent="0.2">
      <c r="A92" s="324" t="s">
        <v>54</v>
      </c>
      <c r="B92" s="324" t="s">
        <v>141</v>
      </c>
      <c r="C92" s="325">
        <v>-17.513274892708498</v>
      </c>
      <c r="D92" s="325">
        <v>-12.412918460865001</v>
      </c>
    </row>
    <row r="93" spans="1:4" x14ac:dyDescent="0.2">
      <c r="A93" s="324" t="s">
        <v>54</v>
      </c>
      <c r="B93" s="324" t="s">
        <v>142</v>
      </c>
      <c r="C93" s="325">
        <v>-18.368121843874899</v>
      </c>
      <c r="D93" s="325">
        <v>-13.4988076615456</v>
      </c>
    </row>
    <row r="94" spans="1:4" x14ac:dyDescent="0.2">
      <c r="A94" s="324" t="s">
        <v>54</v>
      </c>
      <c r="B94" s="324" t="s">
        <v>143</v>
      </c>
      <c r="C94" s="325">
        <v>-18.2406528804574</v>
      </c>
      <c r="D94" s="325">
        <v>-14.3774419744952</v>
      </c>
    </row>
    <row r="95" spans="1:4" x14ac:dyDescent="0.2">
      <c r="A95" s="324" t="s">
        <v>54</v>
      </c>
      <c r="B95" s="324" t="s">
        <v>144</v>
      </c>
      <c r="C95" s="325">
        <v>-19.100351507931201</v>
      </c>
      <c r="D95" s="325">
        <v>-15.447566670303599</v>
      </c>
    </row>
    <row r="96" spans="1:4" x14ac:dyDescent="0.2">
      <c r="A96" s="324" t="s">
        <v>54</v>
      </c>
      <c r="B96" s="324" t="s">
        <v>145</v>
      </c>
      <c r="C96" s="325">
        <v>-18.916573063939602</v>
      </c>
      <c r="D96" s="325">
        <v>-16.2280665689904</v>
      </c>
    </row>
    <row r="97" spans="1:4" x14ac:dyDescent="0.2">
      <c r="A97" s="324" t="s">
        <v>54</v>
      </c>
      <c r="B97" s="324" t="s">
        <v>146</v>
      </c>
      <c r="C97" s="325">
        <v>-18.119584039985401</v>
      </c>
      <c r="D97" s="325">
        <v>-16.521123524036899</v>
      </c>
    </row>
    <row r="98" spans="1:4" x14ac:dyDescent="0.2">
      <c r="A98" s="324" t="s">
        <v>54</v>
      </c>
      <c r="B98" s="324" t="s">
        <v>147</v>
      </c>
      <c r="C98" s="325">
        <v>-19.901523143475998</v>
      </c>
      <c r="D98" s="325">
        <v>-17.04389624977</v>
      </c>
    </row>
    <row r="99" spans="1:4" x14ac:dyDescent="0.2">
      <c r="A99" s="324" t="s">
        <v>54</v>
      </c>
      <c r="B99" s="324" t="s">
        <v>148</v>
      </c>
      <c r="C99" s="325">
        <v>-21.3942594559466</v>
      </c>
      <c r="D99" s="325">
        <v>-17.613422425333301</v>
      </c>
    </row>
    <row r="100" spans="1:4" x14ac:dyDescent="0.2">
      <c r="A100" s="324" t="s">
        <v>54</v>
      </c>
      <c r="B100" s="324" t="s">
        <v>149</v>
      </c>
      <c r="C100" s="325">
        <v>-24.0463350699678</v>
      </c>
      <c r="D100" s="325">
        <v>-18.5935388869656</v>
      </c>
    </row>
    <row r="101" spans="1:4" x14ac:dyDescent="0.2">
      <c r="A101" s="324" t="s">
        <v>54</v>
      </c>
      <c r="B101" s="324" t="s">
        <v>150</v>
      </c>
      <c r="C101" s="325">
        <v>-23.480448173349899</v>
      </c>
      <c r="D101" s="325">
        <v>-19.237831325012099</v>
      </c>
    </row>
    <row r="102" spans="1:4" x14ac:dyDescent="0.2">
      <c r="A102" s="324" t="s">
        <v>458</v>
      </c>
      <c r="B102" s="324" t="s">
        <v>139</v>
      </c>
      <c r="C102" s="325">
        <v>-23.787529491672199</v>
      </c>
      <c r="D102" s="325">
        <v>-19.895452740891301</v>
      </c>
    </row>
    <row r="103" spans="1:4" x14ac:dyDescent="0.2">
      <c r="A103" s="324" t="s">
        <v>54</v>
      </c>
      <c r="B103" s="324" t="s">
        <v>140</v>
      </c>
      <c r="C103" s="325">
        <v>-25.324837205080701</v>
      </c>
      <c r="D103" s="325">
        <v>-20.682790897365798</v>
      </c>
    </row>
    <row r="104" spans="1:4" x14ac:dyDescent="0.2">
      <c r="A104" s="324" t="s">
        <v>54</v>
      </c>
      <c r="B104" s="324" t="s">
        <v>141</v>
      </c>
      <c r="C104" s="325">
        <v>-23.862510510551001</v>
      </c>
      <c r="D104" s="325">
        <v>-21.2118938655194</v>
      </c>
    </row>
    <row r="105" spans="1:4" x14ac:dyDescent="0.2">
      <c r="A105" s="324" t="s">
        <v>54</v>
      </c>
      <c r="B105" s="324" t="s">
        <v>142</v>
      </c>
      <c r="C105" s="325">
        <v>-21.486383776864901</v>
      </c>
      <c r="D105" s="325">
        <v>-21.471749026601898</v>
      </c>
    </row>
    <row r="106" spans="1:4" x14ac:dyDescent="0.2">
      <c r="A106" s="324" t="s">
        <v>54</v>
      </c>
      <c r="B106" s="324" t="s">
        <v>143</v>
      </c>
      <c r="C106" s="325">
        <v>-18.426508434794201</v>
      </c>
      <c r="D106" s="325">
        <v>-21.487236989463302</v>
      </c>
    </row>
    <row r="107" spans="1:4" x14ac:dyDescent="0.2">
      <c r="A107" s="324" t="s">
        <v>54</v>
      </c>
      <c r="B107" s="324" t="s">
        <v>144</v>
      </c>
      <c r="C107" s="325">
        <v>-16.7103695767433</v>
      </c>
      <c r="D107" s="325">
        <v>-21.288071828530999</v>
      </c>
    </row>
    <row r="108" spans="1:4" x14ac:dyDescent="0.2">
      <c r="A108" s="324" t="s">
        <v>54</v>
      </c>
      <c r="B108" s="324" t="s">
        <v>145</v>
      </c>
      <c r="C108" s="325">
        <v>-13.4104808697849</v>
      </c>
      <c r="D108" s="325">
        <v>-20.829230812351401</v>
      </c>
    </row>
    <row r="109" spans="1:4" x14ac:dyDescent="0.2">
      <c r="A109" s="324" t="s">
        <v>54</v>
      </c>
      <c r="B109" s="324" t="s">
        <v>146</v>
      </c>
      <c r="C109" s="325">
        <v>-10.393894270441701</v>
      </c>
      <c r="D109" s="325">
        <v>-20.185423331556098</v>
      </c>
    </row>
    <row r="110" spans="1:4" x14ac:dyDescent="0.2">
      <c r="A110" s="324" t="s">
        <v>54</v>
      </c>
      <c r="B110" s="324" t="s">
        <v>147</v>
      </c>
      <c r="C110" s="325">
        <v>-8.0710273494697802</v>
      </c>
      <c r="D110" s="325">
        <v>-19.1995486820556</v>
      </c>
    </row>
    <row r="111" spans="1:4" x14ac:dyDescent="0.2">
      <c r="A111" s="324" t="s">
        <v>54</v>
      </c>
      <c r="B111" s="324" t="s">
        <v>148</v>
      </c>
      <c r="C111" s="325">
        <v>-3.32162382571124</v>
      </c>
      <c r="D111" s="325">
        <v>-17.6934957128693</v>
      </c>
    </row>
    <row r="112" spans="1:4" x14ac:dyDescent="0.2">
      <c r="A112" s="324" t="s">
        <v>54</v>
      </c>
      <c r="B112" s="324" t="s">
        <v>149</v>
      </c>
      <c r="C112" s="325">
        <v>-0.19095319404508501</v>
      </c>
      <c r="D112" s="325">
        <v>-15.7055472232091</v>
      </c>
    </row>
    <row r="113" spans="1:4" x14ac:dyDescent="0.2">
      <c r="A113" s="324" t="s">
        <v>54</v>
      </c>
      <c r="B113" s="324" t="s">
        <v>150</v>
      </c>
      <c r="C113" s="325">
        <v>6.03443377890021</v>
      </c>
      <c r="D113" s="325">
        <v>-13.245973727188201</v>
      </c>
    </row>
    <row r="114" spans="1:4" x14ac:dyDescent="0.2">
      <c r="A114" s="324" t="s">
        <v>764</v>
      </c>
      <c r="B114" s="324" t="s">
        <v>139</v>
      </c>
      <c r="C114" s="325">
        <v>9.2217687165836004</v>
      </c>
      <c r="D114" s="325">
        <v>-10.4951988765003</v>
      </c>
    </row>
    <row r="115" spans="1:4" x14ac:dyDescent="0.2">
      <c r="A115" s="324" t="s">
        <v>54</v>
      </c>
      <c r="B115" s="324" t="s">
        <v>140</v>
      </c>
      <c r="C115" s="325">
        <v>14.7407591732571</v>
      </c>
      <c r="D115" s="325">
        <v>-7.1563991783054304</v>
      </c>
    </row>
    <row r="116" spans="1:4" x14ac:dyDescent="0.2">
      <c r="A116" s="324" t="s">
        <v>54</v>
      </c>
      <c r="B116" s="324" t="s">
        <v>141</v>
      </c>
      <c r="C116" s="325">
        <v>15.843472905014499</v>
      </c>
      <c r="D116" s="325">
        <v>-3.8475672270083101</v>
      </c>
    </row>
    <row r="117" spans="1:4" x14ac:dyDescent="0.2">
      <c r="A117" s="324" t="s">
        <v>54</v>
      </c>
      <c r="B117" s="324" t="s">
        <v>142</v>
      </c>
      <c r="C117" s="325">
        <v>17.033866007829499</v>
      </c>
      <c r="D117" s="325">
        <v>-0.63754641161710401</v>
      </c>
    </row>
    <row r="118" spans="1:4" x14ac:dyDescent="0.2">
      <c r="A118" s="324" t="s">
        <v>54</v>
      </c>
      <c r="B118" s="324" t="s">
        <v>143</v>
      </c>
      <c r="C118" s="325">
        <v>18.321323232283099</v>
      </c>
      <c r="D118" s="325">
        <v>2.42477289397267</v>
      </c>
    </row>
    <row r="119" spans="1:4" x14ac:dyDescent="0.2">
      <c r="A119" s="324" t="s">
        <v>54</v>
      </c>
      <c r="B119" s="324" t="s">
        <v>144</v>
      </c>
      <c r="C119" s="325">
        <v>20.866429539349699</v>
      </c>
      <c r="D119" s="325">
        <v>5.5561728203137504</v>
      </c>
    </row>
    <row r="120" spans="1:4" x14ac:dyDescent="0.2">
      <c r="A120" s="324" t="s">
        <v>54</v>
      </c>
      <c r="B120" s="324" t="s">
        <v>145</v>
      </c>
      <c r="C120" s="325">
        <v>20.217157348606602</v>
      </c>
      <c r="D120" s="325">
        <v>8.3584760051797105</v>
      </c>
    </row>
    <row r="121" spans="1:4" x14ac:dyDescent="0.2">
      <c r="A121" s="324" t="s">
        <v>54</v>
      </c>
      <c r="B121" s="324" t="s">
        <v>146</v>
      </c>
      <c r="C121" s="325">
        <v>22.494664996554899</v>
      </c>
      <c r="D121" s="325">
        <v>11.099189277429399</v>
      </c>
    </row>
    <row r="122" spans="1:4" x14ac:dyDescent="0.2">
      <c r="A122" s="324" t="s">
        <v>54</v>
      </c>
      <c r="B122" s="324" t="s">
        <v>147</v>
      </c>
      <c r="C122" s="325">
        <v>22.963193798927001</v>
      </c>
      <c r="D122" s="325">
        <v>13.6853743731292</v>
      </c>
    </row>
    <row r="123" spans="1:4" x14ac:dyDescent="0.2">
      <c r="A123" s="324" t="s">
        <v>54</v>
      </c>
      <c r="B123" s="324" t="s">
        <v>148</v>
      </c>
      <c r="C123" s="325">
        <v>20.6019757677313</v>
      </c>
      <c r="D123" s="325">
        <v>15.679007672582699</v>
      </c>
    </row>
    <row r="124" spans="1:4" x14ac:dyDescent="0.2">
      <c r="A124" s="324" t="s">
        <v>54</v>
      </c>
      <c r="B124" s="324" t="s">
        <v>149</v>
      </c>
      <c r="C124" s="325">
        <v>21.40322282572</v>
      </c>
      <c r="D124" s="325">
        <v>17.4785223408965</v>
      </c>
    </row>
    <row r="125" spans="1:4" x14ac:dyDescent="0.2">
      <c r="A125" s="324" t="s">
        <v>54</v>
      </c>
      <c r="B125" s="324" t="s">
        <v>150</v>
      </c>
      <c r="C125" s="325">
        <v>18.727438952465398</v>
      </c>
      <c r="D125" s="325">
        <v>18.536272772026901</v>
      </c>
    </row>
    <row r="126" spans="1:4" x14ac:dyDescent="0.2">
      <c r="A126" s="324" t="s">
        <v>1224</v>
      </c>
      <c r="B126" s="324" t="s">
        <v>139</v>
      </c>
      <c r="C126" s="325">
        <v>14.176433028133401</v>
      </c>
      <c r="D126" s="325">
        <v>18.949161464656001</v>
      </c>
    </row>
    <row r="127" spans="1:4" x14ac:dyDescent="0.2">
      <c r="A127" s="324" t="s">
        <v>54</v>
      </c>
      <c r="B127" s="324" t="s">
        <v>140</v>
      </c>
      <c r="C127" s="325">
        <v>8.1296087923812301</v>
      </c>
      <c r="D127" s="325">
        <v>18.3982322662497</v>
      </c>
    </row>
  </sheetData>
  <mergeCells count="1">
    <mergeCell ref="H1:I1"/>
  </mergeCells>
  <hyperlinks>
    <hyperlink ref="H1:I1" location="Index!A1" display="Regresar al Índice" xr:uid="{3CD3B522-F507-4BFE-B65D-CD175724D5AD}"/>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A481D-A839-4307-A44E-31785531A8BE}">
  <sheetPr codeName="Hoja97"/>
  <dimension ref="A1:I37"/>
  <sheetViews>
    <sheetView workbookViewId="0">
      <selection activeCell="A3" sqref="A3"/>
    </sheetView>
  </sheetViews>
  <sheetFormatPr baseColWidth="10" defaultRowHeight="12.75" x14ac:dyDescent="0.2"/>
  <cols>
    <col min="1" max="16384" width="11.42578125" style="324"/>
  </cols>
  <sheetData>
    <row r="1" spans="1:9" x14ac:dyDescent="0.2">
      <c r="A1" s="120" t="s">
        <v>1769</v>
      </c>
      <c r="H1" s="202" t="s">
        <v>38</v>
      </c>
      <c r="I1" s="202"/>
    </row>
    <row r="2" spans="1:9" x14ac:dyDescent="0.2">
      <c r="A2" s="324" t="s">
        <v>1817</v>
      </c>
    </row>
    <row r="5" spans="1:9" x14ac:dyDescent="0.2">
      <c r="A5" s="324" t="s">
        <v>2</v>
      </c>
      <c r="B5" s="324" t="s">
        <v>642</v>
      </c>
    </row>
    <row r="6" spans="1:9" x14ac:dyDescent="0.2">
      <c r="A6" s="324" t="s">
        <v>30</v>
      </c>
      <c r="B6" s="325">
        <v>0.28951596033933502</v>
      </c>
    </row>
    <row r="7" spans="1:9" x14ac:dyDescent="0.2">
      <c r="A7" s="324" t="s">
        <v>18</v>
      </c>
      <c r="B7" s="325">
        <v>0.462548472137219</v>
      </c>
    </row>
    <row r="8" spans="1:9" x14ac:dyDescent="0.2">
      <c r="A8" s="324" t="s">
        <v>33</v>
      </c>
      <c r="B8" s="325">
        <v>0.47477077622380598</v>
      </c>
    </row>
    <row r="9" spans="1:9" x14ac:dyDescent="0.2">
      <c r="A9" s="324" t="s">
        <v>15</v>
      </c>
      <c r="B9" s="325">
        <v>0.48952519111764298</v>
      </c>
    </row>
    <row r="10" spans="1:9" x14ac:dyDescent="0.2">
      <c r="A10" s="324" t="s">
        <v>5</v>
      </c>
      <c r="B10" s="325">
        <v>0.68447866887800302</v>
      </c>
    </row>
    <row r="11" spans="1:9" x14ac:dyDescent="0.2">
      <c r="A11" s="324" t="s">
        <v>3</v>
      </c>
      <c r="B11" s="325">
        <v>0.68733046925075003</v>
      </c>
    </row>
    <row r="12" spans="1:9" x14ac:dyDescent="0.2">
      <c r="A12" s="324" t="s">
        <v>17</v>
      </c>
      <c r="B12" s="325">
        <v>0.88643779434005798</v>
      </c>
    </row>
    <row r="13" spans="1:9" x14ac:dyDescent="0.2">
      <c r="A13" s="324" t="s">
        <v>12</v>
      </c>
      <c r="B13" s="325">
        <v>0.99217247485058802</v>
      </c>
    </row>
    <row r="14" spans="1:9" x14ac:dyDescent="0.2">
      <c r="A14" s="324" t="s">
        <v>22</v>
      </c>
      <c r="B14" s="325">
        <v>1.08022472270934</v>
      </c>
    </row>
    <row r="15" spans="1:9" x14ac:dyDescent="0.2">
      <c r="A15" s="324" t="s">
        <v>11</v>
      </c>
      <c r="B15" s="325">
        <v>1.1656030107675499</v>
      </c>
    </row>
    <row r="16" spans="1:9" x14ac:dyDescent="0.2">
      <c r="A16" s="324" t="s">
        <v>19</v>
      </c>
      <c r="B16" s="325">
        <v>1.2305762118855099</v>
      </c>
    </row>
    <row r="17" spans="1:2" x14ac:dyDescent="0.2">
      <c r="A17" s="324" t="s">
        <v>7</v>
      </c>
      <c r="B17" s="325">
        <v>1.6699397798067801</v>
      </c>
    </row>
    <row r="18" spans="1:2" x14ac:dyDescent="0.2">
      <c r="A18" s="324" t="s">
        <v>25</v>
      </c>
      <c r="B18" s="325">
        <v>1.98045786321838</v>
      </c>
    </row>
    <row r="19" spans="1:2" x14ac:dyDescent="0.2">
      <c r="A19" s="324" t="s">
        <v>26</v>
      </c>
      <c r="B19" s="325">
        <v>2.3817889574677702</v>
      </c>
    </row>
    <row r="20" spans="1:2" x14ac:dyDescent="0.2">
      <c r="A20" s="324" t="s">
        <v>29</v>
      </c>
      <c r="B20" s="325">
        <v>2.3840521902807401</v>
      </c>
    </row>
    <row r="21" spans="1:2" x14ac:dyDescent="0.2">
      <c r="A21" s="324" t="s">
        <v>10</v>
      </c>
      <c r="B21" s="325">
        <v>2.7711687427324598</v>
      </c>
    </row>
    <row r="22" spans="1:2" x14ac:dyDescent="0.2">
      <c r="A22" s="324" t="s">
        <v>32</v>
      </c>
      <c r="B22" s="325">
        <v>2.91455904432972</v>
      </c>
    </row>
    <row r="23" spans="1:2" x14ac:dyDescent="0.2">
      <c r="A23" s="324" t="s">
        <v>31</v>
      </c>
      <c r="B23" s="325">
        <v>3.0733346713795799</v>
      </c>
    </row>
    <row r="24" spans="1:2" x14ac:dyDescent="0.2">
      <c r="A24" s="324" t="s">
        <v>14</v>
      </c>
      <c r="B24" s="325">
        <v>3.1306268540980899</v>
      </c>
    </row>
    <row r="25" spans="1:2" x14ac:dyDescent="0.2">
      <c r="A25" s="324" t="s">
        <v>23</v>
      </c>
      <c r="B25" s="325">
        <v>3.2820898467492401</v>
      </c>
    </row>
    <row r="26" spans="1:2" x14ac:dyDescent="0.2">
      <c r="A26" s="324" t="s">
        <v>16</v>
      </c>
      <c r="B26" s="325">
        <v>3.3555104743864801</v>
      </c>
    </row>
    <row r="27" spans="1:2" x14ac:dyDescent="0.2">
      <c r="A27" s="324" t="s">
        <v>21</v>
      </c>
      <c r="B27" s="325">
        <v>3.8439220448526399</v>
      </c>
    </row>
    <row r="28" spans="1:2" x14ac:dyDescent="0.2">
      <c r="A28" s="324" t="s">
        <v>4</v>
      </c>
      <c r="B28" s="325">
        <v>3.91861931365642</v>
      </c>
    </row>
    <row r="29" spans="1:2" x14ac:dyDescent="0.2">
      <c r="A29" s="324" t="s">
        <v>8</v>
      </c>
      <c r="B29" s="325">
        <v>4.3358734892902202</v>
      </c>
    </row>
    <row r="30" spans="1:2" x14ac:dyDescent="0.2">
      <c r="A30" s="324" t="s">
        <v>24</v>
      </c>
      <c r="B30" s="325">
        <v>4.5235926672054596</v>
      </c>
    </row>
    <row r="31" spans="1:2" x14ac:dyDescent="0.2">
      <c r="A31" s="324" t="s">
        <v>0</v>
      </c>
      <c r="B31" s="325">
        <v>4.7317677436159604</v>
      </c>
    </row>
    <row r="32" spans="1:2" x14ac:dyDescent="0.2">
      <c r="A32" s="324" t="s">
        <v>6</v>
      </c>
      <c r="B32" s="325">
        <v>5.01375935462654</v>
      </c>
    </row>
    <row r="33" spans="1:2" x14ac:dyDescent="0.2">
      <c r="A33" s="324" t="s">
        <v>28</v>
      </c>
      <c r="B33" s="325">
        <v>6.1459219889805601</v>
      </c>
    </row>
    <row r="34" spans="1:2" x14ac:dyDescent="0.2">
      <c r="A34" s="324" t="s">
        <v>13</v>
      </c>
      <c r="B34" s="325">
        <v>6.1848563683495499</v>
      </c>
    </row>
    <row r="35" spans="1:2" x14ac:dyDescent="0.2">
      <c r="A35" s="324" t="s">
        <v>27</v>
      </c>
      <c r="B35" s="325">
        <v>6.6570844480011599</v>
      </c>
    </row>
    <row r="36" spans="1:2" x14ac:dyDescent="0.2">
      <c r="A36" s="324" t="s">
        <v>9</v>
      </c>
      <c r="B36" s="325">
        <v>7.0004882146689296</v>
      </c>
    </row>
    <row r="37" spans="1:2" x14ac:dyDescent="0.2">
      <c r="A37" s="324" t="s">
        <v>20</v>
      </c>
      <c r="B37" s="325">
        <v>12.2574021898035</v>
      </c>
    </row>
  </sheetData>
  <mergeCells count="1">
    <mergeCell ref="H1:I1"/>
  </mergeCells>
  <hyperlinks>
    <hyperlink ref="H1:I1" location="Index!A1" display="Regresar al Índice" xr:uid="{1ED1E8A7-254A-44A9-B9D1-2048C4C55F92}"/>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F9BA-1EAD-470B-99E7-BE9660041402}">
  <sheetPr codeName="Hoja98"/>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1770</v>
      </c>
      <c r="H1" s="202" t="s">
        <v>38</v>
      </c>
      <c r="I1" s="202"/>
    </row>
    <row r="2" spans="1:9" x14ac:dyDescent="0.2">
      <c r="A2" s="324" t="s">
        <v>1817</v>
      </c>
    </row>
    <row r="3" spans="1:9" x14ac:dyDescent="0.2">
      <c r="A3" s="324" t="s">
        <v>643</v>
      </c>
    </row>
    <row r="5" spans="1:9" x14ac:dyDescent="0.2">
      <c r="A5" s="324" t="s">
        <v>2</v>
      </c>
      <c r="B5" s="324" t="s">
        <v>52</v>
      </c>
    </row>
    <row r="6" spans="1:9" x14ac:dyDescent="0.2">
      <c r="A6" s="324" t="s">
        <v>33</v>
      </c>
      <c r="B6" s="325">
        <v>-66.454510546534806</v>
      </c>
    </row>
    <row r="7" spans="1:9" x14ac:dyDescent="0.2">
      <c r="A7" s="324" t="s">
        <v>13</v>
      </c>
      <c r="B7" s="325">
        <v>-52.338671974384198</v>
      </c>
    </row>
    <row r="8" spans="1:9" x14ac:dyDescent="0.2">
      <c r="A8" s="324" t="s">
        <v>3</v>
      </c>
      <c r="B8" s="325">
        <v>-44.5028301428273</v>
      </c>
    </row>
    <row r="9" spans="1:9" x14ac:dyDescent="0.2">
      <c r="A9" s="324" t="s">
        <v>28</v>
      </c>
      <c r="B9" s="325">
        <v>-44.229964940119999</v>
      </c>
    </row>
    <row r="10" spans="1:9" x14ac:dyDescent="0.2">
      <c r="A10" s="324" t="s">
        <v>14</v>
      </c>
      <c r="B10" s="325">
        <v>-35.312163923592401</v>
      </c>
    </row>
    <row r="11" spans="1:9" x14ac:dyDescent="0.2">
      <c r="A11" s="324" t="s">
        <v>0</v>
      </c>
      <c r="B11" s="325">
        <v>-33.577769898695799</v>
      </c>
    </row>
    <row r="12" spans="1:9" x14ac:dyDescent="0.2">
      <c r="A12" s="324" t="s">
        <v>15</v>
      </c>
      <c r="B12" s="325">
        <v>-20.628201345043699</v>
      </c>
    </row>
    <row r="13" spans="1:9" x14ac:dyDescent="0.2">
      <c r="A13" s="324" t="s">
        <v>12</v>
      </c>
      <c r="B13" s="325">
        <v>-18.1038005423197</v>
      </c>
    </row>
    <row r="14" spans="1:9" x14ac:dyDescent="0.2">
      <c r="A14" s="324" t="s">
        <v>11</v>
      </c>
      <c r="B14" s="325">
        <v>-11.2896786019045</v>
      </c>
    </row>
    <row r="15" spans="1:9" x14ac:dyDescent="0.2">
      <c r="A15" s="324" t="s">
        <v>4</v>
      </c>
      <c r="B15" s="325">
        <v>-5.0170919480452998</v>
      </c>
    </row>
    <row r="16" spans="1:9" x14ac:dyDescent="0.2">
      <c r="A16" s="324" t="s">
        <v>18</v>
      </c>
      <c r="B16" s="325">
        <v>-1.77059610876777</v>
      </c>
    </row>
    <row r="17" spans="1:2" x14ac:dyDescent="0.2">
      <c r="A17" s="324" t="s">
        <v>17</v>
      </c>
      <c r="B17" s="325">
        <v>2.3835855264827699</v>
      </c>
    </row>
    <row r="18" spans="1:2" x14ac:dyDescent="0.2">
      <c r="A18" s="324" t="s">
        <v>1</v>
      </c>
      <c r="B18" s="325">
        <v>6.1494827654853497</v>
      </c>
    </row>
    <row r="19" spans="1:2" x14ac:dyDescent="0.2">
      <c r="A19" s="324" t="s">
        <v>10</v>
      </c>
      <c r="B19" s="325">
        <v>6.3216932267705603</v>
      </c>
    </row>
    <row r="20" spans="1:2" x14ac:dyDescent="0.2">
      <c r="A20" s="324" t="s">
        <v>29</v>
      </c>
      <c r="B20" s="325">
        <v>9.0991884800927707</v>
      </c>
    </row>
    <row r="21" spans="1:2" x14ac:dyDescent="0.2">
      <c r="A21" s="324" t="s">
        <v>20</v>
      </c>
      <c r="B21" s="325">
        <v>17.090878163745199</v>
      </c>
    </row>
    <row r="22" spans="1:2" x14ac:dyDescent="0.2">
      <c r="A22" s="324" t="s">
        <v>8</v>
      </c>
      <c r="B22" s="325">
        <v>19.068634311369699</v>
      </c>
    </row>
    <row r="23" spans="1:2" x14ac:dyDescent="0.2">
      <c r="A23" s="324" t="s">
        <v>26</v>
      </c>
      <c r="B23" s="325">
        <v>25.4411111400122</v>
      </c>
    </row>
    <row r="24" spans="1:2" x14ac:dyDescent="0.2">
      <c r="A24" s="324" t="s">
        <v>5</v>
      </c>
      <c r="B24" s="325">
        <v>27.097402120662402</v>
      </c>
    </row>
    <row r="25" spans="1:2" x14ac:dyDescent="0.2">
      <c r="A25" s="324" t="s">
        <v>9</v>
      </c>
      <c r="B25" s="325">
        <v>33.688751971693399</v>
      </c>
    </row>
    <row r="26" spans="1:2" x14ac:dyDescent="0.2">
      <c r="A26" s="324" t="s">
        <v>31</v>
      </c>
      <c r="B26" s="325">
        <v>41.538295877660403</v>
      </c>
    </row>
    <row r="27" spans="1:2" x14ac:dyDescent="0.2">
      <c r="A27" s="324" t="s">
        <v>32</v>
      </c>
      <c r="B27" s="325">
        <v>55.114122733909298</v>
      </c>
    </row>
    <row r="28" spans="1:2" x14ac:dyDescent="0.2">
      <c r="A28" s="324" t="s">
        <v>27</v>
      </c>
      <c r="B28" s="325">
        <v>55.603791043940298</v>
      </c>
    </row>
    <row r="29" spans="1:2" x14ac:dyDescent="0.2">
      <c r="A29" s="324" t="s">
        <v>23</v>
      </c>
      <c r="B29" s="325">
        <v>66.192959642696707</v>
      </c>
    </row>
    <row r="30" spans="1:2" x14ac:dyDescent="0.2">
      <c r="A30" s="324" t="s">
        <v>22</v>
      </c>
      <c r="B30" s="325">
        <v>69.094569549578793</v>
      </c>
    </row>
    <row r="31" spans="1:2" x14ac:dyDescent="0.2">
      <c r="A31" s="324" t="s">
        <v>25</v>
      </c>
      <c r="B31" s="325">
        <v>70.293493016836806</v>
      </c>
    </row>
    <row r="32" spans="1:2" x14ac:dyDescent="0.2">
      <c r="A32" s="324" t="s">
        <v>21</v>
      </c>
      <c r="B32" s="325">
        <v>95.097740448562107</v>
      </c>
    </row>
    <row r="33" spans="1:2" x14ac:dyDescent="0.2">
      <c r="A33" s="324" t="s">
        <v>7</v>
      </c>
      <c r="B33" s="325">
        <v>105.62212711711599</v>
      </c>
    </row>
    <row r="34" spans="1:2" x14ac:dyDescent="0.2">
      <c r="A34" s="324" t="s">
        <v>30</v>
      </c>
      <c r="B34" s="325">
        <v>110.872984231617</v>
      </c>
    </row>
    <row r="35" spans="1:2" x14ac:dyDescent="0.2">
      <c r="A35" s="324" t="s">
        <v>19</v>
      </c>
      <c r="B35" s="325">
        <v>124.89693995731901</v>
      </c>
    </row>
    <row r="36" spans="1:2" x14ac:dyDescent="0.2">
      <c r="A36" s="324" t="s">
        <v>6</v>
      </c>
      <c r="B36" s="325">
        <v>128.210576368972</v>
      </c>
    </row>
    <row r="37" spans="1:2" x14ac:dyDescent="0.2">
      <c r="A37" s="324" t="s">
        <v>24</v>
      </c>
      <c r="B37" s="325">
        <v>169.10133209289799</v>
      </c>
    </row>
    <row r="38" spans="1:2" x14ac:dyDescent="0.2">
      <c r="A38" s="324" t="s">
        <v>16</v>
      </c>
      <c r="B38" s="325">
        <v>248.38504536634599</v>
      </c>
    </row>
  </sheetData>
  <mergeCells count="1">
    <mergeCell ref="H1:I1"/>
  </mergeCells>
  <hyperlinks>
    <hyperlink ref="H1:I1" location="Index!A1" display="Regresar al Índice" xr:uid="{A0660FB8-DA26-44B0-89F8-A404BB9B808E}"/>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4181-BB35-4009-A4A5-172611D1D730}">
  <sheetPr codeName="Hoja99"/>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1771</v>
      </c>
      <c r="H1" s="202" t="s">
        <v>38</v>
      </c>
      <c r="I1" s="202"/>
    </row>
    <row r="2" spans="1:9" x14ac:dyDescent="0.2">
      <c r="A2" s="324" t="s">
        <v>1817</v>
      </c>
    </row>
    <row r="3" spans="1:9" x14ac:dyDescent="0.2">
      <c r="A3" s="324" t="s">
        <v>644</v>
      </c>
    </row>
    <row r="5" spans="1:9" x14ac:dyDescent="0.2">
      <c r="A5" s="324" t="s">
        <v>2</v>
      </c>
      <c r="B5" s="324" t="s">
        <v>52</v>
      </c>
    </row>
    <row r="6" spans="1:9" x14ac:dyDescent="0.2">
      <c r="A6" s="324" t="s">
        <v>30</v>
      </c>
      <c r="B6" s="325">
        <v>-29.769675179405901</v>
      </c>
    </row>
    <row r="7" spans="1:9" x14ac:dyDescent="0.2">
      <c r="A7" s="324" t="s">
        <v>5</v>
      </c>
      <c r="B7" s="325">
        <v>-28.7187348165257</v>
      </c>
    </row>
    <row r="8" spans="1:9" x14ac:dyDescent="0.2">
      <c r="A8" s="324" t="s">
        <v>8</v>
      </c>
      <c r="B8" s="325">
        <v>-18.428632230134401</v>
      </c>
    </row>
    <row r="9" spans="1:9" x14ac:dyDescent="0.2">
      <c r="A9" s="324" t="s">
        <v>28</v>
      </c>
      <c r="B9" s="325">
        <v>-18.2699024779225</v>
      </c>
    </row>
    <row r="10" spans="1:9" x14ac:dyDescent="0.2">
      <c r="A10" s="324" t="s">
        <v>13</v>
      </c>
      <c r="B10" s="325">
        <v>-17.292301132647601</v>
      </c>
    </row>
    <row r="11" spans="1:9" x14ac:dyDescent="0.2">
      <c r="A11" s="324" t="s">
        <v>23</v>
      </c>
      <c r="B11" s="325">
        <v>-16.026731964854999</v>
      </c>
    </row>
    <row r="12" spans="1:9" x14ac:dyDescent="0.2">
      <c r="A12" s="324" t="s">
        <v>14</v>
      </c>
      <c r="B12" s="325">
        <v>-13.7832800948225</v>
      </c>
    </row>
    <row r="13" spans="1:9" x14ac:dyDescent="0.2">
      <c r="A13" s="324" t="s">
        <v>11</v>
      </c>
      <c r="B13" s="325">
        <v>-8.9852834434674307</v>
      </c>
    </row>
    <row r="14" spans="1:9" x14ac:dyDescent="0.2">
      <c r="A14" s="324" t="s">
        <v>33</v>
      </c>
      <c r="B14" s="325">
        <v>-5.7193542185545603</v>
      </c>
    </row>
    <row r="15" spans="1:9" x14ac:dyDescent="0.2">
      <c r="A15" s="324" t="s">
        <v>21</v>
      </c>
      <c r="B15" s="325">
        <v>-5.4160772539878703</v>
      </c>
    </row>
    <row r="16" spans="1:9" x14ac:dyDescent="0.2">
      <c r="A16" s="324" t="s">
        <v>10</v>
      </c>
      <c r="B16" s="325">
        <v>-5.1176208906952798</v>
      </c>
    </row>
    <row r="17" spans="1:2" x14ac:dyDescent="0.2">
      <c r="A17" s="324" t="s">
        <v>0</v>
      </c>
      <c r="B17" s="325">
        <v>-4.5438295950612</v>
      </c>
    </row>
    <row r="18" spans="1:2" x14ac:dyDescent="0.2">
      <c r="A18" s="324" t="s">
        <v>26</v>
      </c>
      <c r="B18" s="325">
        <v>-1.85651735584429</v>
      </c>
    </row>
    <row r="19" spans="1:2" x14ac:dyDescent="0.2">
      <c r="A19" s="324" t="s">
        <v>4</v>
      </c>
      <c r="B19" s="325">
        <v>-1.6186741936178</v>
      </c>
    </row>
    <row r="20" spans="1:2" x14ac:dyDescent="0.2">
      <c r="A20" s="324" t="s">
        <v>22</v>
      </c>
      <c r="B20" s="325">
        <v>-1.28043066542775</v>
      </c>
    </row>
    <row r="21" spans="1:2" x14ac:dyDescent="0.2">
      <c r="A21" s="324" t="s">
        <v>1</v>
      </c>
      <c r="B21" s="325">
        <v>1.27239432131716</v>
      </c>
    </row>
    <row r="22" spans="1:2" x14ac:dyDescent="0.2">
      <c r="A22" s="324" t="s">
        <v>16</v>
      </c>
      <c r="B22" s="325">
        <v>1.34685281666782</v>
      </c>
    </row>
    <row r="23" spans="1:2" x14ac:dyDescent="0.2">
      <c r="A23" s="324" t="s">
        <v>31</v>
      </c>
      <c r="B23" s="325">
        <v>4.1938751177252902</v>
      </c>
    </row>
    <row r="24" spans="1:2" x14ac:dyDescent="0.2">
      <c r="A24" s="324" t="s">
        <v>32</v>
      </c>
      <c r="B24" s="325">
        <v>6.6838238359759901</v>
      </c>
    </row>
    <row r="25" spans="1:2" x14ac:dyDescent="0.2">
      <c r="A25" s="324" t="s">
        <v>27</v>
      </c>
      <c r="B25" s="325">
        <v>6.7220259557333204</v>
      </c>
    </row>
    <row r="26" spans="1:2" x14ac:dyDescent="0.2">
      <c r="A26" s="324" t="s">
        <v>3</v>
      </c>
      <c r="B26" s="325">
        <v>8.6621708668361794</v>
      </c>
    </row>
    <row r="27" spans="1:2" x14ac:dyDescent="0.2">
      <c r="A27" s="324" t="s">
        <v>20</v>
      </c>
      <c r="B27" s="325">
        <v>10.925685426334599</v>
      </c>
    </row>
    <row r="28" spans="1:2" x14ac:dyDescent="0.2">
      <c r="A28" s="324" t="s">
        <v>29</v>
      </c>
      <c r="B28" s="325">
        <v>11.1350344234512</v>
      </c>
    </row>
    <row r="29" spans="1:2" x14ac:dyDescent="0.2">
      <c r="A29" s="324" t="s">
        <v>18</v>
      </c>
      <c r="B29" s="325">
        <v>15.702279511893201</v>
      </c>
    </row>
    <row r="30" spans="1:2" x14ac:dyDescent="0.2">
      <c r="A30" s="324" t="s">
        <v>9</v>
      </c>
      <c r="B30" s="325">
        <v>16.198961228456099</v>
      </c>
    </row>
    <row r="31" spans="1:2" x14ac:dyDescent="0.2">
      <c r="A31" s="324" t="s">
        <v>17</v>
      </c>
      <c r="B31" s="325">
        <v>18.361660360539101</v>
      </c>
    </row>
    <row r="32" spans="1:2" x14ac:dyDescent="0.2">
      <c r="A32" s="324" t="s">
        <v>12</v>
      </c>
      <c r="B32" s="325">
        <v>20.136685215249301</v>
      </c>
    </row>
    <row r="33" spans="1:2" x14ac:dyDescent="0.2">
      <c r="A33" s="324" t="s">
        <v>15</v>
      </c>
      <c r="B33" s="325">
        <v>25.112090844637301</v>
      </c>
    </row>
    <row r="34" spans="1:2" x14ac:dyDescent="0.2">
      <c r="A34" s="324" t="s">
        <v>24</v>
      </c>
      <c r="B34" s="325">
        <v>27.257307284248199</v>
      </c>
    </row>
    <row r="35" spans="1:2" x14ac:dyDescent="0.2">
      <c r="A35" s="324" t="s">
        <v>25</v>
      </c>
      <c r="B35" s="325">
        <v>27.736128038370499</v>
      </c>
    </row>
    <row r="36" spans="1:2" x14ac:dyDescent="0.2">
      <c r="A36" s="324" t="s">
        <v>7</v>
      </c>
      <c r="B36" s="325">
        <v>32.215222475305502</v>
      </c>
    </row>
    <row r="37" spans="1:2" x14ac:dyDescent="0.2">
      <c r="A37" s="324" t="s">
        <v>19</v>
      </c>
      <c r="B37" s="325">
        <v>37.587998053992202</v>
      </c>
    </row>
    <row r="38" spans="1:2" x14ac:dyDescent="0.2">
      <c r="A38" s="324" t="s">
        <v>6</v>
      </c>
      <c r="B38" s="325">
        <v>40.160747702318297</v>
      </c>
    </row>
  </sheetData>
  <mergeCells count="1">
    <mergeCell ref="H1:I1"/>
  </mergeCells>
  <hyperlinks>
    <hyperlink ref="H1:I1" location="Index!A1" display="Regresar al Índice" xr:uid="{CE7D20A9-F521-4C6A-AD11-4F31060BCAA7}"/>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8"/>
  <dimension ref="A1:I207"/>
  <sheetViews>
    <sheetView zoomScaleNormal="100" workbookViewId="0">
      <selection activeCell="A3" sqref="A3"/>
    </sheetView>
  </sheetViews>
  <sheetFormatPr baseColWidth="10" defaultColWidth="10.85546875" defaultRowHeight="12.75" x14ac:dyDescent="0.2"/>
  <cols>
    <col min="1" max="1" width="42" style="303" customWidth="1"/>
    <col min="2" max="2" width="13" style="99" bestFit="1" customWidth="1"/>
    <col min="3" max="3" width="14.5703125" style="303" customWidth="1"/>
    <col min="4" max="5" width="11" style="303" bestFit="1" customWidth="1"/>
    <col min="6" max="7" width="10.85546875" style="303"/>
    <col min="8" max="8" width="10.85546875" style="303" customWidth="1"/>
    <col min="9" max="9" width="23" style="303" customWidth="1"/>
    <col min="10" max="13" width="10.85546875" style="303" customWidth="1"/>
    <col min="14" max="16384" width="10.85546875" style="303"/>
  </cols>
  <sheetData>
    <row r="1" spans="1:9" x14ac:dyDescent="0.2">
      <c r="A1" s="120" t="s">
        <v>1645</v>
      </c>
      <c r="H1" s="202" t="s">
        <v>38</v>
      </c>
      <c r="I1" s="202"/>
    </row>
    <row r="2" spans="1:9" x14ac:dyDescent="0.2">
      <c r="A2" s="302" t="s">
        <v>1817</v>
      </c>
    </row>
    <row r="5" spans="1:9" ht="18" customHeight="1" x14ac:dyDescent="0.2">
      <c r="H5" s="29"/>
    </row>
    <row r="6" spans="1:9" ht="18" customHeight="1" thickBot="1" x14ac:dyDescent="0.25">
      <c r="A6" s="121" t="s">
        <v>290</v>
      </c>
      <c r="B6" s="122" t="s">
        <v>1235</v>
      </c>
      <c r="C6" s="122" t="s">
        <v>1271</v>
      </c>
      <c r="D6" s="121" t="s">
        <v>34</v>
      </c>
      <c r="E6" s="121" t="s">
        <v>278</v>
      </c>
      <c r="H6" s="29"/>
    </row>
    <row r="7" spans="1:9" ht="18" customHeight="1" thickBot="1" x14ac:dyDescent="0.25">
      <c r="A7" s="244" t="s">
        <v>1163</v>
      </c>
      <c r="B7" s="245">
        <v>34</v>
      </c>
      <c r="C7" s="245">
        <v>32</v>
      </c>
      <c r="D7" s="245">
        <f t="shared" ref="D7:D14" si="0">C7-B7</f>
        <v>-2</v>
      </c>
      <c r="E7" s="246">
        <f t="shared" ref="E7:E14" si="1">C7/B7-1</f>
        <v>-5.8823529411764719E-2</v>
      </c>
      <c r="H7" s="29"/>
    </row>
    <row r="8" spans="1:9" ht="18" customHeight="1" thickBot="1" x14ac:dyDescent="0.25">
      <c r="A8" s="244" t="s">
        <v>1164</v>
      </c>
      <c r="B8" s="245">
        <v>48393</v>
      </c>
      <c r="C8" s="245">
        <v>49148</v>
      </c>
      <c r="D8" s="245">
        <f t="shared" si="0"/>
        <v>755</v>
      </c>
      <c r="E8" s="246">
        <f t="shared" si="1"/>
        <v>1.5601429958878255E-2</v>
      </c>
      <c r="H8" s="29"/>
    </row>
    <row r="9" spans="1:9" ht="18" customHeight="1" thickBot="1" x14ac:dyDescent="0.25">
      <c r="A9" s="244" t="s">
        <v>1165</v>
      </c>
      <c r="B9" s="245">
        <v>239602</v>
      </c>
      <c r="C9" s="245">
        <v>240716</v>
      </c>
      <c r="D9" s="245">
        <f t="shared" si="0"/>
        <v>1114</v>
      </c>
      <c r="E9" s="246">
        <f t="shared" si="1"/>
        <v>4.6493768833315574E-3</v>
      </c>
      <c r="H9" s="29"/>
    </row>
    <row r="10" spans="1:9" ht="18" customHeight="1" thickBot="1" x14ac:dyDescent="0.25">
      <c r="A10" s="244" t="s">
        <v>1166</v>
      </c>
      <c r="B10" s="245">
        <v>309427</v>
      </c>
      <c r="C10" s="245">
        <v>310889</v>
      </c>
      <c r="D10" s="245">
        <f t="shared" si="0"/>
        <v>1462</v>
      </c>
      <c r="E10" s="246">
        <f t="shared" si="1"/>
        <v>4.7248624069651246E-3</v>
      </c>
      <c r="H10" s="29"/>
    </row>
    <row r="11" spans="1:9" ht="18" customHeight="1" thickBot="1" x14ac:dyDescent="0.25">
      <c r="A11" s="244" t="s">
        <v>1167</v>
      </c>
      <c r="B11" s="245">
        <v>299641</v>
      </c>
      <c r="C11" s="245">
        <v>300071</v>
      </c>
      <c r="D11" s="245">
        <f t="shared" si="0"/>
        <v>430</v>
      </c>
      <c r="E11" s="246">
        <f t="shared" si="1"/>
        <v>1.435050610564037E-3</v>
      </c>
      <c r="H11" s="29"/>
    </row>
    <row r="12" spans="1:9" ht="18" customHeight="1" thickBot="1" x14ac:dyDescent="0.25">
      <c r="A12" s="244" t="s">
        <v>1168</v>
      </c>
      <c r="B12" s="245">
        <v>266303</v>
      </c>
      <c r="C12" s="245">
        <v>267042</v>
      </c>
      <c r="D12" s="245">
        <f t="shared" si="0"/>
        <v>739</v>
      </c>
      <c r="E12" s="246">
        <f t="shared" si="1"/>
        <v>2.7750344532355697E-3</v>
      </c>
      <c r="H12" s="29"/>
    </row>
    <row r="13" spans="1:9" ht="18" customHeight="1" thickBot="1" x14ac:dyDescent="0.25">
      <c r="A13" s="244" t="s">
        <v>1169</v>
      </c>
      <c r="B13" s="245">
        <v>236108</v>
      </c>
      <c r="C13" s="245">
        <v>237102</v>
      </c>
      <c r="D13" s="245">
        <f t="shared" si="0"/>
        <v>994</v>
      </c>
      <c r="E13" s="246">
        <f t="shared" si="1"/>
        <v>4.2099378250630703E-3</v>
      </c>
      <c r="H13" s="29"/>
    </row>
    <row r="14" spans="1:9" ht="18" customHeight="1" thickBot="1" x14ac:dyDescent="0.25">
      <c r="A14" s="244" t="s">
        <v>1170</v>
      </c>
      <c r="B14" s="245">
        <v>207013</v>
      </c>
      <c r="C14" s="245">
        <v>207512</v>
      </c>
      <c r="D14" s="245">
        <f t="shared" si="0"/>
        <v>499</v>
      </c>
      <c r="E14" s="246">
        <f t="shared" si="1"/>
        <v>2.4104766367329944E-3</v>
      </c>
      <c r="H14" s="29"/>
    </row>
    <row r="15" spans="1:9" ht="13.5" thickBot="1" x14ac:dyDescent="0.25">
      <c r="A15" s="244" t="s">
        <v>754</v>
      </c>
      <c r="B15" s="245">
        <v>357998</v>
      </c>
      <c r="C15" s="245">
        <v>360203</v>
      </c>
      <c r="D15" s="245">
        <f>C15-B15</f>
        <v>2205</v>
      </c>
      <c r="E15" s="246">
        <f>C15/B15-1</f>
        <v>6.1592522863256338E-3</v>
      </c>
      <c r="H15" s="29"/>
    </row>
    <row r="16" spans="1:9" ht="13.5" thickBot="1" x14ac:dyDescent="0.25">
      <c r="A16" s="123" t="s">
        <v>53</v>
      </c>
      <c r="B16" s="124">
        <f>SUM(B7:B15)</f>
        <v>1964519</v>
      </c>
      <c r="C16" s="124">
        <f>SUM(C7:C15)</f>
        <v>1972715</v>
      </c>
      <c r="D16" s="125">
        <f>C16-B16</f>
        <v>8196</v>
      </c>
      <c r="E16" s="126">
        <f>C16/B16-1</f>
        <v>4.1720136074021585E-3</v>
      </c>
      <c r="H16" s="29"/>
    </row>
    <row r="17" spans="2:8" x14ac:dyDescent="0.2">
      <c r="H17" s="29"/>
    </row>
    <row r="31" spans="2:8" x14ac:dyDescent="0.2">
      <c r="B31" s="29"/>
    </row>
    <row r="32" spans="2:8" x14ac:dyDescent="0.2">
      <c r="B32"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sheetData>
  <mergeCells count="1">
    <mergeCell ref="H1:I1"/>
  </mergeCells>
  <hyperlinks>
    <hyperlink ref="H1:I1" location="Index!A1" display="Regresar al Índice" xr:uid="{00000000-0004-0000-0900-000000000000}"/>
  </hyperlinks>
  <pageMargins left="0.7" right="0.7" top="0.75" bottom="0.75" header="0.3" footer="0.3"/>
  <pageSetup orientation="portrait"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7D893-A2F7-4A98-A093-A34BC603A03B}">
  <sheetPr codeName="Hoja100"/>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1772</v>
      </c>
      <c r="H1" s="202" t="s">
        <v>38</v>
      </c>
      <c r="I1" s="202"/>
    </row>
    <row r="2" spans="1:9" x14ac:dyDescent="0.2">
      <c r="A2" s="324" t="s">
        <v>1817</v>
      </c>
    </row>
    <row r="3" spans="1:9" x14ac:dyDescent="0.2">
      <c r="A3" s="324" t="s">
        <v>645</v>
      </c>
    </row>
    <row r="5" spans="1:9" x14ac:dyDescent="0.2">
      <c r="A5" s="324" t="s">
        <v>2</v>
      </c>
      <c r="B5" s="324" t="s">
        <v>52</v>
      </c>
    </row>
    <row r="6" spans="1:9" x14ac:dyDescent="0.2">
      <c r="A6" s="324" t="s">
        <v>18</v>
      </c>
      <c r="B6" s="325">
        <v>-3.9536223534495201</v>
      </c>
    </row>
    <row r="7" spans="1:9" x14ac:dyDescent="0.2">
      <c r="A7" s="324" t="s">
        <v>12</v>
      </c>
      <c r="B7" s="325">
        <v>-3.83937415011667</v>
      </c>
    </row>
    <row r="8" spans="1:9" x14ac:dyDescent="0.2">
      <c r="A8" s="324" t="s">
        <v>29</v>
      </c>
      <c r="B8" s="325">
        <v>-2.2878901409262502</v>
      </c>
    </row>
    <row r="9" spans="1:9" x14ac:dyDescent="0.2">
      <c r="A9" s="324" t="s">
        <v>6</v>
      </c>
      <c r="B9" s="325">
        <v>-2.1986650961916001</v>
      </c>
    </row>
    <row r="10" spans="1:9" x14ac:dyDescent="0.2">
      <c r="A10" s="324" t="s">
        <v>19</v>
      </c>
      <c r="B10" s="325">
        <v>-1.7652764306498501</v>
      </c>
    </row>
    <row r="11" spans="1:9" x14ac:dyDescent="0.2">
      <c r="A11" s="324" t="s">
        <v>7</v>
      </c>
      <c r="B11" s="325">
        <v>-1.61891972545509</v>
      </c>
    </row>
    <row r="12" spans="1:9" x14ac:dyDescent="0.2">
      <c r="A12" s="324" t="s">
        <v>33</v>
      </c>
      <c r="B12" s="325">
        <v>-1.58091405576315</v>
      </c>
    </row>
    <row r="13" spans="1:9" x14ac:dyDescent="0.2">
      <c r="A13" s="324" t="s">
        <v>16</v>
      </c>
      <c r="B13" s="325">
        <v>-1.32490327451166</v>
      </c>
    </row>
    <row r="14" spans="1:9" x14ac:dyDescent="0.2">
      <c r="A14" s="324" t="s">
        <v>27</v>
      </c>
      <c r="B14" s="325">
        <v>-1.1113405992818699</v>
      </c>
    </row>
    <row r="15" spans="1:9" x14ac:dyDescent="0.2">
      <c r="A15" s="324" t="s">
        <v>26</v>
      </c>
      <c r="B15" s="325">
        <v>-1.0791475035320299</v>
      </c>
    </row>
    <row r="16" spans="1:9" x14ac:dyDescent="0.2">
      <c r="A16" s="324" t="s">
        <v>22</v>
      </c>
      <c r="B16" s="325">
        <v>-0.621096490848139</v>
      </c>
    </row>
    <row r="17" spans="1:2" x14ac:dyDescent="0.2">
      <c r="A17" s="324" t="s">
        <v>21</v>
      </c>
      <c r="B17" s="325">
        <v>-0.60536836093660895</v>
      </c>
    </row>
    <row r="18" spans="1:2" x14ac:dyDescent="0.2">
      <c r="A18" s="324" t="s">
        <v>31</v>
      </c>
      <c r="B18" s="325">
        <v>-3.37144532395195E-2</v>
      </c>
    </row>
    <row r="19" spans="1:2" x14ac:dyDescent="0.2">
      <c r="A19" s="324" t="s">
        <v>32</v>
      </c>
      <c r="B19" s="325">
        <v>0</v>
      </c>
    </row>
    <row r="20" spans="1:2" x14ac:dyDescent="0.2">
      <c r="A20" s="324" t="s">
        <v>13</v>
      </c>
      <c r="B20" s="325">
        <v>0.22791623201872099</v>
      </c>
    </row>
    <row r="21" spans="1:2" x14ac:dyDescent="0.2">
      <c r="A21" s="324" t="s">
        <v>14</v>
      </c>
      <c r="B21" s="325">
        <v>0.50417927114845296</v>
      </c>
    </row>
    <row r="22" spans="1:2" x14ac:dyDescent="0.2">
      <c r="A22" s="324" t="s">
        <v>3</v>
      </c>
      <c r="B22" s="325">
        <v>0.75089628755942195</v>
      </c>
    </row>
    <row r="23" spans="1:2" x14ac:dyDescent="0.2">
      <c r="A23" s="324" t="s">
        <v>24</v>
      </c>
      <c r="B23" s="325">
        <v>0.78936435396759197</v>
      </c>
    </row>
    <row r="24" spans="1:2" x14ac:dyDescent="0.2">
      <c r="A24" s="324" t="s">
        <v>20</v>
      </c>
      <c r="B24" s="325">
        <v>1.15917531848244</v>
      </c>
    </row>
    <row r="25" spans="1:2" x14ac:dyDescent="0.2">
      <c r="A25" s="324" t="s">
        <v>4</v>
      </c>
      <c r="B25" s="325">
        <v>1.16031688268063</v>
      </c>
    </row>
    <row r="26" spans="1:2" x14ac:dyDescent="0.2">
      <c r="A26" s="324" t="s">
        <v>1</v>
      </c>
      <c r="B26" s="325">
        <v>1.29033340783182</v>
      </c>
    </row>
    <row r="27" spans="1:2" x14ac:dyDescent="0.2">
      <c r="A27" s="324" t="s">
        <v>5</v>
      </c>
      <c r="B27" s="325">
        <v>1.5976331360946701</v>
      </c>
    </row>
    <row r="28" spans="1:2" x14ac:dyDescent="0.2">
      <c r="A28" s="324" t="s">
        <v>23</v>
      </c>
      <c r="B28" s="325">
        <v>1.61879136062832</v>
      </c>
    </row>
    <row r="29" spans="1:2" x14ac:dyDescent="0.2">
      <c r="A29" s="324" t="s">
        <v>9</v>
      </c>
      <c r="B29" s="325">
        <v>1.8078932328769299</v>
      </c>
    </row>
    <row r="30" spans="1:2" x14ac:dyDescent="0.2">
      <c r="A30" s="324" t="s">
        <v>17</v>
      </c>
      <c r="B30" s="325">
        <v>1.86977150705456</v>
      </c>
    </row>
    <row r="31" spans="1:2" x14ac:dyDescent="0.2">
      <c r="A31" s="324" t="s">
        <v>25</v>
      </c>
      <c r="B31" s="325">
        <v>2.1879627806644399</v>
      </c>
    </row>
    <row r="32" spans="1:2" x14ac:dyDescent="0.2">
      <c r="A32" s="324" t="s">
        <v>15</v>
      </c>
      <c r="B32" s="325">
        <v>2.30414746543779</v>
      </c>
    </row>
    <row r="33" spans="1:2" x14ac:dyDescent="0.2">
      <c r="A33" s="324" t="s">
        <v>8</v>
      </c>
      <c r="B33" s="325">
        <v>2.9859311532150401</v>
      </c>
    </row>
    <row r="34" spans="1:2" x14ac:dyDescent="0.2">
      <c r="A34" s="324" t="s">
        <v>28</v>
      </c>
      <c r="B34" s="325">
        <v>3.2160941562884999</v>
      </c>
    </row>
    <row r="35" spans="1:2" x14ac:dyDescent="0.2">
      <c r="A35" s="324" t="s">
        <v>11</v>
      </c>
      <c r="B35" s="325">
        <v>4.0111076828139396</v>
      </c>
    </row>
    <row r="36" spans="1:2" x14ac:dyDescent="0.2">
      <c r="A36" s="324" t="s">
        <v>30</v>
      </c>
      <c r="B36" s="325">
        <v>4.0643008795875097</v>
      </c>
    </row>
    <row r="37" spans="1:2" x14ac:dyDescent="0.2">
      <c r="A37" s="324" t="s">
        <v>10</v>
      </c>
      <c r="B37" s="325">
        <v>4.7991667468296999</v>
      </c>
    </row>
    <row r="38" spans="1:2" x14ac:dyDescent="0.2">
      <c r="A38" s="324" t="s">
        <v>0</v>
      </c>
      <c r="B38" s="325">
        <v>5.1846125278065101</v>
      </c>
    </row>
  </sheetData>
  <mergeCells count="1">
    <mergeCell ref="H1:I1"/>
  </mergeCells>
  <hyperlinks>
    <hyperlink ref="H1:I1" location="Index!A1" display="Regresar al Índice" xr:uid="{7780503A-4EF2-4F8F-91E1-6172C107EA11}"/>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CE357-8308-488D-A5E0-ABD8549681AD}">
  <sheetPr codeName="Hoja101"/>
  <dimension ref="A1:I38"/>
  <sheetViews>
    <sheetView workbookViewId="0">
      <selection activeCell="A3" sqref="A3"/>
    </sheetView>
  </sheetViews>
  <sheetFormatPr baseColWidth="10" defaultRowHeight="12.75" x14ac:dyDescent="0.2"/>
  <cols>
    <col min="1" max="16384" width="11.42578125" style="324"/>
  </cols>
  <sheetData>
    <row r="1" spans="1:9" x14ac:dyDescent="0.2">
      <c r="A1" s="120" t="s">
        <v>1773</v>
      </c>
      <c r="H1" s="202" t="s">
        <v>38</v>
      </c>
      <c r="I1" s="202"/>
    </row>
    <row r="2" spans="1:9" x14ac:dyDescent="0.2">
      <c r="A2" s="324" t="s">
        <v>1817</v>
      </c>
    </row>
    <row r="3" spans="1:9" x14ac:dyDescent="0.2">
      <c r="A3" s="324" t="s">
        <v>742</v>
      </c>
    </row>
    <row r="5" spans="1:9" x14ac:dyDescent="0.2">
      <c r="A5" s="324" t="s">
        <v>2</v>
      </c>
      <c r="B5" s="324" t="s">
        <v>52</v>
      </c>
    </row>
    <row r="6" spans="1:9" x14ac:dyDescent="0.2">
      <c r="A6" s="324" t="s">
        <v>29</v>
      </c>
      <c r="B6" s="325">
        <v>-5.0626884219152997</v>
      </c>
    </row>
    <row r="7" spans="1:9" x14ac:dyDescent="0.2">
      <c r="A7" s="324" t="s">
        <v>7</v>
      </c>
      <c r="B7" s="325">
        <v>-4.5000792521162101</v>
      </c>
    </row>
    <row r="8" spans="1:9" x14ac:dyDescent="0.2">
      <c r="A8" s="324" t="s">
        <v>12</v>
      </c>
      <c r="B8" s="325">
        <v>-3.7589609676443101</v>
      </c>
    </row>
    <row r="9" spans="1:9" x14ac:dyDescent="0.2">
      <c r="A9" s="324" t="s">
        <v>6</v>
      </c>
      <c r="B9" s="325">
        <v>-3.63527833668679</v>
      </c>
    </row>
    <row r="10" spans="1:9" x14ac:dyDescent="0.2">
      <c r="A10" s="324" t="s">
        <v>33</v>
      </c>
      <c r="B10" s="325">
        <v>-3.2781669790273602</v>
      </c>
    </row>
    <row r="11" spans="1:9" x14ac:dyDescent="0.2">
      <c r="A11" s="324" t="s">
        <v>18</v>
      </c>
      <c r="B11" s="325">
        <v>-2.56635320043531</v>
      </c>
    </row>
    <row r="12" spans="1:9" x14ac:dyDescent="0.2">
      <c r="A12" s="324" t="s">
        <v>26</v>
      </c>
      <c r="B12" s="325">
        <v>-1.64331687190465</v>
      </c>
    </row>
    <row r="13" spans="1:9" x14ac:dyDescent="0.2">
      <c r="A13" s="324" t="s">
        <v>16</v>
      </c>
      <c r="B13" s="325">
        <v>-1.1571436369030399</v>
      </c>
    </row>
    <row r="14" spans="1:9" x14ac:dyDescent="0.2">
      <c r="A14" s="324" t="s">
        <v>27</v>
      </c>
      <c r="B14" s="325">
        <v>-0.86601156839928295</v>
      </c>
    </row>
    <row r="15" spans="1:9" x14ac:dyDescent="0.2">
      <c r="A15" s="324" t="s">
        <v>13</v>
      </c>
      <c r="B15" s="325">
        <v>-0.81630526010614302</v>
      </c>
    </row>
    <row r="16" spans="1:9" x14ac:dyDescent="0.2">
      <c r="A16" s="324" t="s">
        <v>4</v>
      </c>
      <c r="B16" s="325">
        <v>-0.53482307011828401</v>
      </c>
    </row>
    <row r="17" spans="1:2" x14ac:dyDescent="0.2">
      <c r="A17" s="324" t="s">
        <v>22</v>
      </c>
      <c r="B17" s="325">
        <v>-0.126163784591793</v>
      </c>
    </row>
    <row r="18" spans="1:2" x14ac:dyDescent="0.2">
      <c r="A18" s="324" t="s">
        <v>23</v>
      </c>
      <c r="B18" s="325">
        <v>0.49918222686875502</v>
      </c>
    </row>
    <row r="19" spans="1:2" x14ac:dyDescent="0.2">
      <c r="A19" s="324" t="s">
        <v>24</v>
      </c>
      <c r="B19" s="325">
        <v>0.56631089990908401</v>
      </c>
    </row>
    <row r="20" spans="1:2" x14ac:dyDescent="0.2">
      <c r="A20" s="324" t="s">
        <v>19</v>
      </c>
      <c r="B20" s="325">
        <v>0.69389651865254798</v>
      </c>
    </row>
    <row r="21" spans="1:2" x14ac:dyDescent="0.2">
      <c r="A21" s="324" t="s">
        <v>17</v>
      </c>
      <c r="B21" s="325">
        <v>0.81578662412193903</v>
      </c>
    </row>
    <row r="22" spans="1:2" x14ac:dyDescent="0.2">
      <c r="A22" s="324" t="s">
        <v>1</v>
      </c>
      <c r="B22" s="325">
        <v>0.81972657185238595</v>
      </c>
    </row>
    <row r="23" spans="1:2" x14ac:dyDescent="0.2">
      <c r="A23" s="324" t="s">
        <v>20</v>
      </c>
      <c r="B23" s="325">
        <v>0.93336774921999299</v>
      </c>
    </row>
    <row r="24" spans="1:2" x14ac:dyDescent="0.2">
      <c r="A24" s="324" t="s">
        <v>5</v>
      </c>
      <c r="B24" s="325">
        <v>1.1077611735958801</v>
      </c>
    </row>
    <row r="25" spans="1:2" x14ac:dyDescent="0.2">
      <c r="A25" s="324" t="s">
        <v>32</v>
      </c>
      <c r="B25" s="325">
        <v>1.1555242017643901</v>
      </c>
    </row>
    <row r="26" spans="1:2" x14ac:dyDescent="0.2">
      <c r="A26" s="324" t="s">
        <v>3</v>
      </c>
      <c r="B26" s="325">
        <v>1.18033709171339</v>
      </c>
    </row>
    <row r="27" spans="1:2" x14ac:dyDescent="0.2">
      <c r="A27" s="324" t="s">
        <v>31</v>
      </c>
      <c r="B27" s="325">
        <v>1.3353650966608599</v>
      </c>
    </row>
    <row r="28" spans="1:2" x14ac:dyDescent="0.2">
      <c r="A28" s="324" t="s">
        <v>14</v>
      </c>
      <c r="B28" s="325">
        <v>1.7309420379412199</v>
      </c>
    </row>
    <row r="29" spans="1:2" x14ac:dyDescent="0.2">
      <c r="A29" s="324" t="s">
        <v>25</v>
      </c>
      <c r="B29" s="325">
        <v>2.27559738247274</v>
      </c>
    </row>
    <row r="30" spans="1:2" x14ac:dyDescent="0.2">
      <c r="A30" s="324" t="s">
        <v>9</v>
      </c>
      <c r="B30" s="325">
        <v>2.44729185297368</v>
      </c>
    </row>
    <row r="31" spans="1:2" x14ac:dyDescent="0.2">
      <c r="A31" s="324" t="s">
        <v>10</v>
      </c>
      <c r="B31" s="325">
        <v>2.65793674761892</v>
      </c>
    </row>
    <row r="32" spans="1:2" x14ac:dyDescent="0.2">
      <c r="A32" s="324" t="s">
        <v>21</v>
      </c>
      <c r="B32" s="325">
        <v>2.9526642811230901</v>
      </c>
    </row>
    <row r="33" spans="1:2" x14ac:dyDescent="0.2">
      <c r="A33" s="324" t="s">
        <v>28</v>
      </c>
      <c r="B33" s="325">
        <v>3.3895906572126502</v>
      </c>
    </row>
    <row r="34" spans="1:2" x14ac:dyDescent="0.2">
      <c r="A34" s="324" t="s">
        <v>30</v>
      </c>
      <c r="B34" s="325">
        <v>3.46786036874669</v>
      </c>
    </row>
    <row r="35" spans="1:2" x14ac:dyDescent="0.2">
      <c r="A35" s="324" t="s">
        <v>8</v>
      </c>
      <c r="B35" s="325">
        <v>4.1074052404977301</v>
      </c>
    </row>
    <row r="36" spans="1:2" x14ac:dyDescent="0.2">
      <c r="A36" s="324" t="s">
        <v>15</v>
      </c>
      <c r="B36" s="325">
        <v>4.4629210172550504</v>
      </c>
    </row>
    <row r="37" spans="1:2" x14ac:dyDescent="0.2">
      <c r="A37" s="324" t="s">
        <v>0</v>
      </c>
      <c r="B37" s="325">
        <v>4.5824608969604199</v>
      </c>
    </row>
    <row r="38" spans="1:2" x14ac:dyDescent="0.2">
      <c r="A38" s="324" t="s">
        <v>11</v>
      </c>
      <c r="B38" s="325">
        <v>12.5983564740042</v>
      </c>
    </row>
  </sheetData>
  <mergeCells count="1">
    <mergeCell ref="H1:I1"/>
  </mergeCells>
  <hyperlinks>
    <hyperlink ref="H1:I1" location="Index!A1" display="Regresar al Índice" xr:uid="{775E80BB-0D1B-4195-AAB3-2ECE7DF59824}"/>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3314-5D93-46D8-A735-E010EF9C80D1}">
  <sheetPr codeName="Hoja102"/>
  <dimension ref="A1:L127"/>
  <sheetViews>
    <sheetView workbookViewId="0">
      <selection activeCell="A3" sqref="A3"/>
    </sheetView>
  </sheetViews>
  <sheetFormatPr baseColWidth="10" defaultRowHeight="12.75" x14ac:dyDescent="0.2"/>
  <cols>
    <col min="1" max="16384" width="11.42578125" style="324"/>
  </cols>
  <sheetData>
    <row r="1" spans="1:12" x14ac:dyDescent="0.2">
      <c r="A1" s="120" t="s">
        <v>1774</v>
      </c>
      <c r="H1" s="202" t="s">
        <v>38</v>
      </c>
      <c r="I1" s="202"/>
    </row>
    <row r="2" spans="1:12" x14ac:dyDescent="0.2">
      <c r="A2" s="324" t="s">
        <v>1817</v>
      </c>
    </row>
    <row r="5" spans="1:12" x14ac:dyDescent="0.2">
      <c r="A5" s="324" t="s">
        <v>298</v>
      </c>
      <c r="B5" s="324" t="s">
        <v>342</v>
      </c>
      <c r="C5" s="324" t="s">
        <v>647</v>
      </c>
      <c r="D5" s="324" t="s">
        <v>640</v>
      </c>
      <c r="G5" s="324" t="s">
        <v>1243</v>
      </c>
      <c r="H5" s="324" t="s">
        <v>1242</v>
      </c>
      <c r="I5" s="324" t="s">
        <v>1466</v>
      </c>
      <c r="J5" s="324" t="s">
        <v>1467</v>
      </c>
      <c r="K5" s="324" t="s">
        <v>1468</v>
      </c>
      <c r="L5" s="324" t="s">
        <v>1469</v>
      </c>
    </row>
    <row r="6" spans="1:12" x14ac:dyDescent="0.2">
      <c r="A6" s="324" t="s">
        <v>60</v>
      </c>
      <c r="B6" s="324" t="s">
        <v>139</v>
      </c>
      <c r="C6" s="326">
        <v>6343</v>
      </c>
      <c r="D6" s="326">
        <v>6644</v>
      </c>
      <c r="G6" s="326">
        <v>16345</v>
      </c>
      <c r="H6" s="326">
        <v>15137</v>
      </c>
      <c r="I6" s="325">
        <v>8</v>
      </c>
      <c r="J6" s="325">
        <v>16.100000000000001</v>
      </c>
      <c r="K6" s="326">
        <v>16566</v>
      </c>
      <c r="L6" s="326">
        <v>16465</v>
      </c>
    </row>
    <row r="7" spans="1:12" x14ac:dyDescent="0.2">
      <c r="A7" s="324" t="s">
        <v>54</v>
      </c>
      <c r="B7" s="324" t="s">
        <v>140</v>
      </c>
      <c r="C7" s="326">
        <v>6318</v>
      </c>
      <c r="D7" s="326">
        <v>6655</v>
      </c>
    </row>
    <row r="8" spans="1:12" x14ac:dyDescent="0.2">
      <c r="A8" s="324" t="s">
        <v>54</v>
      </c>
      <c r="B8" s="324" t="s">
        <v>141</v>
      </c>
      <c r="C8" s="326">
        <v>6647</v>
      </c>
      <c r="D8" s="326">
        <v>6608</v>
      </c>
    </row>
    <row r="9" spans="1:12" x14ac:dyDescent="0.2">
      <c r="A9" s="324" t="s">
        <v>54</v>
      </c>
      <c r="B9" s="324" t="s">
        <v>142</v>
      </c>
      <c r="C9" s="326">
        <v>6479</v>
      </c>
      <c r="D9" s="326">
        <v>6598</v>
      </c>
    </row>
    <row r="10" spans="1:12" x14ac:dyDescent="0.2">
      <c r="A10" s="324" t="s">
        <v>54</v>
      </c>
      <c r="B10" s="324" t="s">
        <v>143</v>
      </c>
      <c r="C10" s="326">
        <v>6949</v>
      </c>
      <c r="D10" s="326">
        <v>6624</v>
      </c>
    </row>
    <row r="11" spans="1:12" x14ac:dyDescent="0.2">
      <c r="A11" s="324" t="s">
        <v>54</v>
      </c>
      <c r="B11" s="324" t="s">
        <v>144</v>
      </c>
      <c r="C11" s="326">
        <v>6766</v>
      </c>
      <c r="D11" s="326">
        <v>6629</v>
      </c>
    </row>
    <row r="12" spans="1:12" x14ac:dyDescent="0.2">
      <c r="A12" s="324" t="s">
        <v>54</v>
      </c>
      <c r="B12" s="324" t="s">
        <v>145</v>
      </c>
      <c r="C12" s="326">
        <v>6997</v>
      </c>
      <c r="D12" s="326">
        <v>6655</v>
      </c>
    </row>
    <row r="13" spans="1:12" x14ac:dyDescent="0.2">
      <c r="A13" s="324" t="s">
        <v>54</v>
      </c>
      <c r="B13" s="324" t="s">
        <v>146</v>
      </c>
      <c r="C13" s="326">
        <v>7960</v>
      </c>
      <c r="D13" s="326">
        <v>6751</v>
      </c>
    </row>
    <row r="14" spans="1:12" x14ac:dyDescent="0.2">
      <c r="A14" s="324" t="s">
        <v>54</v>
      </c>
      <c r="B14" s="324" t="s">
        <v>147</v>
      </c>
      <c r="C14" s="326">
        <v>7340</v>
      </c>
      <c r="D14" s="326">
        <v>6821</v>
      </c>
    </row>
    <row r="15" spans="1:12" x14ac:dyDescent="0.2">
      <c r="A15" s="324" t="s">
        <v>54</v>
      </c>
      <c r="B15" s="324" t="s">
        <v>148</v>
      </c>
      <c r="C15" s="326">
        <v>7398</v>
      </c>
      <c r="D15" s="326">
        <v>6820</v>
      </c>
    </row>
    <row r="16" spans="1:12" x14ac:dyDescent="0.2">
      <c r="A16" s="324" t="s">
        <v>54</v>
      </c>
      <c r="B16" s="324" t="s">
        <v>149</v>
      </c>
      <c r="C16" s="326">
        <v>7281</v>
      </c>
      <c r="D16" s="326">
        <v>6820</v>
      </c>
    </row>
    <row r="17" spans="1:4" x14ac:dyDescent="0.2">
      <c r="A17" s="324" t="s">
        <v>54</v>
      </c>
      <c r="B17" s="324" t="s">
        <v>150</v>
      </c>
      <c r="C17" s="326">
        <v>5672</v>
      </c>
      <c r="D17" s="326">
        <v>6846</v>
      </c>
    </row>
    <row r="18" spans="1:4" x14ac:dyDescent="0.2">
      <c r="A18" s="324" t="s">
        <v>73</v>
      </c>
      <c r="B18" s="324" t="s">
        <v>139</v>
      </c>
      <c r="C18" s="326">
        <v>6130</v>
      </c>
      <c r="D18" s="326">
        <v>6828</v>
      </c>
    </row>
    <row r="19" spans="1:4" x14ac:dyDescent="0.2">
      <c r="A19" s="324" t="s">
        <v>54</v>
      </c>
      <c r="B19" s="324" t="s">
        <v>140</v>
      </c>
      <c r="C19" s="326">
        <v>6660</v>
      </c>
      <c r="D19" s="326">
        <v>6857</v>
      </c>
    </row>
    <row r="20" spans="1:4" x14ac:dyDescent="0.2">
      <c r="A20" s="324" t="s">
        <v>54</v>
      </c>
      <c r="B20" s="324" t="s">
        <v>141</v>
      </c>
      <c r="C20" s="326">
        <v>7617</v>
      </c>
      <c r="D20" s="326">
        <v>6938</v>
      </c>
    </row>
    <row r="21" spans="1:4" x14ac:dyDescent="0.2">
      <c r="A21" s="324" t="s">
        <v>54</v>
      </c>
      <c r="B21" s="324" t="s">
        <v>142</v>
      </c>
      <c r="C21" s="326">
        <v>8011</v>
      </c>
      <c r="D21" s="326">
        <v>7065</v>
      </c>
    </row>
    <row r="22" spans="1:4" x14ac:dyDescent="0.2">
      <c r="A22" s="324" t="s">
        <v>54</v>
      </c>
      <c r="B22" s="324" t="s">
        <v>143</v>
      </c>
      <c r="C22" s="326">
        <v>7966</v>
      </c>
      <c r="D22" s="326">
        <v>7150</v>
      </c>
    </row>
    <row r="23" spans="1:4" x14ac:dyDescent="0.2">
      <c r="A23" s="324" t="s">
        <v>54</v>
      </c>
      <c r="B23" s="324" t="s">
        <v>144</v>
      </c>
      <c r="C23" s="326">
        <v>7292</v>
      </c>
      <c r="D23" s="326">
        <v>7194</v>
      </c>
    </row>
    <row r="24" spans="1:4" x14ac:dyDescent="0.2">
      <c r="A24" s="324" t="s">
        <v>54</v>
      </c>
      <c r="B24" s="324" t="s">
        <v>145</v>
      </c>
      <c r="C24" s="326">
        <v>7404</v>
      </c>
      <c r="D24" s="326">
        <v>7228</v>
      </c>
    </row>
    <row r="25" spans="1:4" x14ac:dyDescent="0.2">
      <c r="A25" s="324" t="s">
        <v>54</v>
      </c>
      <c r="B25" s="324" t="s">
        <v>146</v>
      </c>
      <c r="C25" s="326">
        <v>7866</v>
      </c>
      <c r="D25" s="326">
        <v>7220</v>
      </c>
    </row>
    <row r="26" spans="1:4" x14ac:dyDescent="0.2">
      <c r="A26" s="324" t="s">
        <v>54</v>
      </c>
      <c r="B26" s="324" t="s">
        <v>147</v>
      </c>
      <c r="C26" s="326">
        <v>7767</v>
      </c>
      <c r="D26" s="326">
        <v>7255</v>
      </c>
    </row>
    <row r="27" spans="1:4" x14ac:dyDescent="0.2">
      <c r="A27" s="324" t="s">
        <v>54</v>
      </c>
      <c r="B27" s="324" t="s">
        <v>148</v>
      </c>
      <c r="C27" s="326">
        <v>8436</v>
      </c>
      <c r="D27" s="326">
        <v>7342</v>
      </c>
    </row>
    <row r="28" spans="1:4" x14ac:dyDescent="0.2">
      <c r="A28" s="324" t="s">
        <v>54</v>
      </c>
      <c r="B28" s="324" t="s">
        <v>149</v>
      </c>
      <c r="C28" s="326">
        <v>7381</v>
      </c>
      <c r="D28" s="326">
        <v>7350</v>
      </c>
    </row>
    <row r="29" spans="1:4" x14ac:dyDescent="0.2">
      <c r="A29" s="324" t="s">
        <v>54</v>
      </c>
      <c r="B29" s="324" t="s">
        <v>150</v>
      </c>
      <c r="C29" s="326">
        <v>7176</v>
      </c>
      <c r="D29" s="326">
        <v>7476</v>
      </c>
    </row>
    <row r="30" spans="1:4" x14ac:dyDescent="0.2">
      <c r="A30" s="324" t="s">
        <v>74</v>
      </c>
      <c r="B30" s="324" t="s">
        <v>139</v>
      </c>
      <c r="C30" s="326">
        <v>7170</v>
      </c>
      <c r="D30" s="326">
        <v>7562</v>
      </c>
    </row>
    <row r="31" spans="1:4" x14ac:dyDescent="0.2">
      <c r="A31" s="324" t="s">
        <v>54</v>
      </c>
      <c r="B31" s="324" t="s">
        <v>140</v>
      </c>
      <c r="C31" s="326">
        <v>7843</v>
      </c>
      <c r="D31" s="326">
        <v>7661</v>
      </c>
    </row>
    <row r="32" spans="1:4" x14ac:dyDescent="0.2">
      <c r="A32" s="324" t="s">
        <v>54</v>
      </c>
      <c r="B32" s="324" t="s">
        <v>141</v>
      </c>
      <c r="C32" s="326">
        <v>8899</v>
      </c>
      <c r="D32" s="326">
        <v>7767</v>
      </c>
    </row>
    <row r="33" spans="1:4" x14ac:dyDescent="0.2">
      <c r="A33" s="324" t="s">
        <v>54</v>
      </c>
      <c r="B33" s="324" t="s">
        <v>142</v>
      </c>
      <c r="C33" s="326">
        <v>8889</v>
      </c>
      <c r="D33" s="326">
        <v>7841</v>
      </c>
    </row>
    <row r="34" spans="1:4" x14ac:dyDescent="0.2">
      <c r="A34" s="324" t="s">
        <v>54</v>
      </c>
      <c r="B34" s="324" t="s">
        <v>143</v>
      </c>
      <c r="C34" s="326">
        <v>8822</v>
      </c>
      <c r="D34" s="326">
        <v>7912</v>
      </c>
    </row>
    <row r="35" spans="1:4" x14ac:dyDescent="0.2">
      <c r="A35" s="324" t="s">
        <v>54</v>
      </c>
      <c r="B35" s="324" t="s">
        <v>144</v>
      </c>
      <c r="C35" s="326">
        <v>8691</v>
      </c>
      <c r="D35" s="326">
        <v>8029</v>
      </c>
    </row>
    <row r="36" spans="1:4" x14ac:dyDescent="0.2">
      <c r="A36" s="324" t="s">
        <v>54</v>
      </c>
      <c r="B36" s="324" t="s">
        <v>145</v>
      </c>
      <c r="C36" s="326">
        <v>9526</v>
      </c>
      <c r="D36" s="326">
        <v>8205</v>
      </c>
    </row>
    <row r="37" spans="1:4" x14ac:dyDescent="0.2">
      <c r="A37" s="324" t="s">
        <v>54</v>
      </c>
      <c r="B37" s="324" t="s">
        <v>146</v>
      </c>
      <c r="C37" s="326">
        <v>9440</v>
      </c>
      <c r="D37" s="326">
        <v>8337</v>
      </c>
    </row>
    <row r="38" spans="1:4" x14ac:dyDescent="0.2">
      <c r="A38" s="324" t="s">
        <v>54</v>
      </c>
      <c r="B38" s="324" t="s">
        <v>147</v>
      </c>
      <c r="C38" s="326">
        <v>9790</v>
      </c>
      <c r="D38" s="326">
        <v>8505</v>
      </c>
    </row>
    <row r="39" spans="1:4" x14ac:dyDescent="0.2">
      <c r="A39" s="324" t="s">
        <v>54</v>
      </c>
      <c r="B39" s="324" t="s">
        <v>148</v>
      </c>
      <c r="C39" s="326">
        <v>9425</v>
      </c>
      <c r="D39" s="326">
        <v>8588</v>
      </c>
    </row>
    <row r="40" spans="1:4" x14ac:dyDescent="0.2">
      <c r="A40" s="324" t="s">
        <v>54</v>
      </c>
      <c r="B40" s="324" t="s">
        <v>149</v>
      </c>
      <c r="C40" s="326">
        <v>9000</v>
      </c>
      <c r="D40" s="326">
        <v>8723</v>
      </c>
    </row>
    <row r="41" spans="1:4" x14ac:dyDescent="0.2">
      <c r="A41" s="324" t="s">
        <v>54</v>
      </c>
      <c r="B41" s="324" t="s">
        <v>150</v>
      </c>
      <c r="C41" s="326">
        <v>8816</v>
      </c>
      <c r="D41" s="326">
        <v>8859</v>
      </c>
    </row>
    <row r="42" spans="1:4" x14ac:dyDescent="0.2">
      <c r="A42" s="324" t="s">
        <v>75</v>
      </c>
      <c r="B42" s="324" t="s">
        <v>139</v>
      </c>
      <c r="C42" s="326">
        <v>8680</v>
      </c>
      <c r="D42" s="326">
        <v>8985</v>
      </c>
    </row>
    <row r="43" spans="1:4" x14ac:dyDescent="0.2">
      <c r="A43" s="324" t="s">
        <v>54</v>
      </c>
      <c r="B43" s="324" t="s">
        <v>140</v>
      </c>
      <c r="C43" s="326">
        <v>9921</v>
      </c>
      <c r="D43" s="326">
        <v>9158</v>
      </c>
    </row>
    <row r="44" spans="1:4" x14ac:dyDescent="0.2">
      <c r="A44" s="324" t="s">
        <v>54</v>
      </c>
      <c r="B44" s="324" t="s">
        <v>141</v>
      </c>
      <c r="C44" s="326">
        <v>9962</v>
      </c>
      <c r="D44" s="326">
        <v>9247</v>
      </c>
    </row>
    <row r="45" spans="1:4" x14ac:dyDescent="0.2">
      <c r="A45" s="324" t="s">
        <v>54</v>
      </c>
      <c r="B45" s="324" t="s">
        <v>142</v>
      </c>
      <c r="C45" s="326">
        <v>10438</v>
      </c>
      <c r="D45" s="326">
        <v>9376</v>
      </c>
    </row>
    <row r="46" spans="1:4" x14ac:dyDescent="0.2">
      <c r="A46" s="324" t="s">
        <v>54</v>
      </c>
      <c r="B46" s="324" t="s">
        <v>143</v>
      </c>
      <c r="C46" s="326">
        <v>10693</v>
      </c>
      <c r="D46" s="326">
        <v>9532</v>
      </c>
    </row>
    <row r="47" spans="1:4" x14ac:dyDescent="0.2">
      <c r="A47" s="324" t="s">
        <v>54</v>
      </c>
      <c r="B47" s="324" t="s">
        <v>144</v>
      </c>
      <c r="C47" s="326">
        <v>10732</v>
      </c>
      <c r="D47" s="326">
        <v>9702</v>
      </c>
    </row>
    <row r="48" spans="1:4" x14ac:dyDescent="0.2">
      <c r="A48" s="324" t="s">
        <v>54</v>
      </c>
      <c r="B48" s="324" t="s">
        <v>145</v>
      </c>
      <c r="C48" s="326">
        <v>10104</v>
      </c>
      <c r="D48" s="326">
        <v>9750</v>
      </c>
    </row>
    <row r="49" spans="1:4" x14ac:dyDescent="0.2">
      <c r="A49" s="324" t="s">
        <v>54</v>
      </c>
      <c r="B49" s="324" t="s">
        <v>146</v>
      </c>
      <c r="C49" s="326">
        <v>10575</v>
      </c>
      <c r="D49" s="326">
        <v>9845</v>
      </c>
    </row>
    <row r="50" spans="1:4" x14ac:dyDescent="0.2">
      <c r="A50" s="324" t="s">
        <v>54</v>
      </c>
      <c r="B50" s="324" t="s">
        <v>147</v>
      </c>
      <c r="C50" s="326">
        <v>10702</v>
      </c>
      <c r="D50" s="326">
        <v>9921</v>
      </c>
    </row>
    <row r="51" spans="1:4" x14ac:dyDescent="0.2">
      <c r="A51" s="324" t="s">
        <v>54</v>
      </c>
      <c r="B51" s="324" t="s">
        <v>148</v>
      </c>
      <c r="C51" s="326">
        <v>11189</v>
      </c>
      <c r="D51" s="326">
        <v>10068</v>
      </c>
    </row>
    <row r="52" spans="1:4" x14ac:dyDescent="0.2">
      <c r="A52" s="324" t="s">
        <v>54</v>
      </c>
      <c r="B52" s="324" t="s">
        <v>149</v>
      </c>
      <c r="C52" s="326">
        <v>10990</v>
      </c>
      <c r="D52" s="326">
        <v>10234</v>
      </c>
    </row>
    <row r="53" spans="1:4" x14ac:dyDescent="0.2">
      <c r="A53" s="324" t="s">
        <v>54</v>
      </c>
      <c r="B53" s="324" t="s">
        <v>150</v>
      </c>
      <c r="C53" s="326">
        <v>9641</v>
      </c>
      <c r="D53" s="326">
        <v>10302</v>
      </c>
    </row>
    <row r="54" spans="1:4" x14ac:dyDescent="0.2">
      <c r="A54" s="324" t="s">
        <v>76</v>
      </c>
      <c r="B54" s="324" t="s">
        <v>139</v>
      </c>
      <c r="C54" s="326">
        <v>9282</v>
      </c>
      <c r="D54" s="326">
        <v>10353</v>
      </c>
    </row>
    <row r="55" spans="1:4" x14ac:dyDescent="0.2">
      <c r="A55" s="324" t="s">
        <v>54</v>
      </c>
      <c r="B55" s="324" t="s">
        <v>140</v>
      </c>
      <c r="C55" s="326">
        <v>10916</v>
      </c>
      <c r="D55" s="326">
        <v>10435</v>
      </c>
    </row>
    <row r="56" spans="1:4" x14ac:dyDescent="0.2">
      <c r="A56" s="324" t="s">
        <v>54</v>
      </c>
      <c r="B56" s="324" t="s">
        <v>141</v>
      </c>
      <c r="C56" s="326">
        <v>12170</v>
      </c>
      <c r="D56" s="326">
        <v>10619</v>
      </c>
    </row>
    <row r="57" spans="1:4" x14ac:dyDescent="0.2">
      <c r="A57" s="324" t="s">
        <v>54</v>
      </c>
      <c r="B57" s="324" t="s">
        <v>142</v>
      </c>
      <c r="C57" s="326">
        <v>9958</v>
      </c>
      <c r="D57" s="326">
        <v>10579</v>
      </c>
    </row>
    <row r="58" spans="1:4" x14ac:dyDescent="0.2">
      <c r="A58" s="324" t="s">
        <v>54</v>
      </c>
      <c r="B58" s="324" t="s">
        <v>143</v>
      </c>
      <c r="C58" s="326">
        <v>11443</v>
      </c>
      <c r="D58" s="326">
        <v>10642</v>
      </c>
    </row>
    <row r="59" spans="1:4" x14ac:dyDescent="0.2">
      <c r="A59" s="324" t="s">
        <v>54</v>
      </c>
      <c r="B59" s="324" t="s">
        <v>144</v>
      </c>
      <c r="C59" s="326">
        <v>11190</v>
      </c>
      <c r="D59" s="326">
        <v>10680</v>
      </c>
    </row>
    <row r="60" spans="1:4" x14ac:dyDescent="0.2">
      <c r="A60" s="324" t="s">
        <v>54</v>
      </c>
      <c r="B60" s="324" t="s">
        <v>145</v>
      </c>
      <c r="C60" s="326">
        <v>10250</v>
      </c>
      <c r="D60" s="326">
        <v>10692</v>
      </c>
    </row>
    <row r="61" spans="1:4" x14ac:dyDescent="0.2">
      <c r="A61" s="324" t="s">
        <v>54</v>
      </c>
      <c r="B61" s="324" t="s">
        <v>146</v>
      </c>
      <c r="C61" s="326">
        <v>10998</v>
      </c>
      <c r="D61" s="326">
        <v>10727</v>
      </c>
    </row>
    <row r="62" spans="1:4" x14ac:dyDescent="0.2">
      <c r="A62" s="324" t="s">
        <v>54</v>
      </c>
      <c r="B62" s="324" t="s">
        <v>147</v>
      </c>
      <c r="C62" s="326">
        <v>10862</v>
      </c>
      <c r="D62" s="326">
        <v>10741</v>
      </c>
    </row>
    <row r="63" spans="1:4" x14ac:dyDescent="0.2">
      <c r="A63" s="324" t="s">
        <v>54</v>
      </c>
      <c r="B63" s="324" t="s">
        <v>148</v>
      </c>
      <c r="C63" s="326">
        <v>11198</v>
      </c>
      <c r="D63" s="326">
        <v>10741</v>
      </c>
    </row>
    <row r="64" spans="1:4" x14ac:dyDescent="0.2">
      <c r="A64" s="324" t="s">
        <v>54</v>
      </c>
      <c r="B64" s="324" t="s">
        <v>149</v>
      </c>
      <c r="C64" s="326">
        <v>11291</v>
      </c>
      <c r="D64" s="326">
        <v>10767</v>
      </c>
    </row>
    <row r="65" spans="1:4" x14ac:dyDescent="0.2">
      <c r="A65" s="324" t="s">
        <v>54</v>
      </c>
      <c r="B65" s="324" t="s">
        <v>150</v>
      </c>
      <c r="C65" s="326">
        <v>10062</v>
      </c>
      <c r="D65" s="326">
        <v>10802</v>
      </c>
    </row>
    <row r="66" spans="1:4" x14ac:dyDescent="0.2">
      <c r="A66" s="324" t="s">
        <v>77</v>
      </c>
      <c r="B66" s="324" t="s">
        <v>139</v>
      </c>
      <c r="C66" s="326">
        <v>11384</v>
      </c>
      <c r="D66" s="326">
        <v>10977</v>
      </c>
    </row>
    <row r="67" spans="1:4" x14ac:dyDescent="0.2">
      <c r="A67" s="324" t="s">
        <v>54</v>
      </c>
      <c r="B67" s="324" t="s">
        <v>140</v>
      </c>
      <c r="C67" s="326">
        <v>10934</v>
      </c>
      <c r="D67" s="326">
        <v>10978</v>
      </c>
    </row>
    <row r="68" spans="1:4" x14ac:dyDescent="0.2">
      <c r="A68" s="324" t="s">
        <v>54</v>
      </c>
      <c r="B68" s="324" t="s">
        <v>141</v>
      </c>
      <c r="C68" s="326">
        <v>12720</v>
      </c>
      <c r="D68" s="326">
        <v>11024</v>
      </c>
    </row>
    <row r="69" spans="1:4" x14ac:dyDescent="0.2">
      <c r="A69" s="324" t="s">
        <v>54</v>
      </c>
      <c r="B69" s="324" t="s">
        <v>142</v>
      </c>
      <c r="C69" s="326">
        <v>12177</v>
      </c>
      <c r="D69" s="326">
        <v>11209</v>
      </c>
    </row>
    <row r="70" spans="1:4" x14ac:dyDescent="0.2">
      <c r="A70" s="324" t="s">
        <v>54</v>
      </c>
      <c r="B70" s="324" t="s">
        <v>143</v>
      </c>
      <c r="C70" s="326">
        <v>13045</v>
      </c>
      <c r="D70" s="326">
        <v>11343</v>
      </c>
    </row>
    <row r="71" spans="1:4" x14ac:dyDescent="0.2">
      <c r="A71" s="324" t="s">
        <v>54</v>
      </c>
      <c r="B71" s="324" t="s">
        <v>144</v>
      </c>
      <c r="C71" s="326">
        <v>12731</v>
      </c>
      <c r="D71" s="326">
        <v>11471</v>
      </c>
    </row>
    <row r="72" spans="1:4" x14ac:dyDescent="0.2">
      <c r="A72" s="324" t="s">
        <v>54</v>
      </c>
      <c r="B72" s="324" t="s">
        <v>145</v>
      </c>
      <c r="C72" s="326">
        <v>12055</v>
      </c>
      <c r="D72" s="326">
        <v>11622</v>
      </c>
    </row>
    <row r="73" spans="1:4" x14ac:dyDescent="0.2">
      <c r="A73" s="324" t="s">
        <v>54</v>
      </c>
      <c r="B73" s="324" t="s">
        <v>146</v>
      </c>
      <c r="C73" s="326">
        <v>12738</v>
      </c>
      <c r="D73" s="326">
        <v>11767</v>
      </c>
    </row>
    <row r="74" spans="1:4" x14ac:dyDescent="0.2">
      <c r="A74" s="324" t="s">
        <v>54</v>
      </c>
      <c r="B74" s="324" t="s">
        <v>147</v>
      </c>
      <c r="C74" s="326">
        <v>12214</v>
      </c>
      <c r="D74" s="326">
        <v>11879</v>
      </c>
    </row>
    <row r="75" spans="1:4" x14ac:dyDescent="0.2">
      <c r="A75" s="324" t="s">
        <v>54</v>
      </c>
      <c r="B75" s="324" t="s">
        <v>148</v>
      </c>
      <c r="C75" s="326">
        <v>12324</v>
      </c>
      <c r="D75" s="326">
        <v>11973</v>
      </c>
    </row>
    <row r="76" spans="1:4" x14ac:dyDescent="0.2">
      <c r="A76" s="324" t="s">
        <v>54</v>
      </c>
      <c r="B76" s="324" t="s">
        <v>149</v>
      </c>
      <c r="C76" s="326">
        <v>12282</v>
      </c>
      <c r="D76" s="326">
        <v>12056</v>
      </c>
    </row>
    <row r="77" spans="1:4" x14ac:dyDescent="0.2">
      <c r="A77" s="324" t="s">
        <v>54</v>
      </c>
      <c r="B77" s="324" t="s">
        <v>150</v>
      </c>
      <c r="C77" s="326">
        <v>11489</v>
      </c>
      <c r="D77" s="326">
        <v>12174</v>
      </c>
    </row>
    <row r="78" spans="1:4" x14ac:dyDescent="0.2">
      <c r="A78" s="324" t="s">
        <v>78</v>
      </c>
      <c r="B78" s="324" t="s">
        <v>139</v>
      </c>
      <c r="C78" s="326">
        <v>12328</v>
      </c>
      <c r="D78" s="326">
        <v>12253</v>
      </c>
    </row>
    <row r="79" spans="1:4" x14ac:dyDescent="0.2">
      <c r="A79" s="324" t="s">
        <v>54</v>
      </c>
      <c r="B79" s="324" t="s">
        <v>140</v>
      </c>
      <c r="C79" s="326">
        <v>12668</v>
      </c>
      <c r="D79" s="326">
        <v>12398</v>
      </c>
    </row>
    <row r="80" spans="1:4" x14ac:dyDescent="0.2">
      <c r="A80" s="324" t="s">
        <v>54</v>
      </c>
      <c r="B80" s="324" t="s">
        <v>141</v>
      </c>
      <c r="C80" s="326">
        <v>14391</v>
      </c>
      <c r="D80" s="326">
        <v>12537</v>
      </c>
    </row>
    <row r="81" spans="1:4" x14ac:dyDescent="0.2">
      <c r="A81" s="324" t="s">
        <v>54</v>
      </c>
      <c r="B81" s="324" t="s">
        <v>142</v>
      </c>
      <c r="C81" s="326">
        <v>13205</v>
      </c>
      <c r="D81" s="326">
        <v>12623</v>
      </c>
    </row>
    <row r="82" spans="1:4" x14ac:dyDescent="0.2">
      <c r="A82" s="324" t="s">
        <v>54</v>
      </c>
      <c r="B82" s="324" t="s">
        <v>143</v>
      </c>
      <c r="C82" s="326">
        <v>14267</v>
      </c>
      <c r="D82" s="326">
        <v>12724</v>
      </c>
    </row>
    <row r="83" spans="1:4" x14ac:dyDescent="0.2">
      <c r="A83" s="324" t="s">
        <v>54</v>
      </c>
      <c r="B83" s="324" t="s">
        <v>144</v>
      </c>
      <c r="C83" s="326">
        <v>13745</v>
      </c>
      <c r="D83" s="326">
        <v>12809</v>
      </c>
    </row>
    <row r="84" spans="1:4" x14ac:dyDescent="0.2">
      <c r="A84" s="324" t="s">
        <v>54</v>
      </c>
      <c r="B84" s="324" t="s">
        <v>145</v>
      </c>
      <c r="C84" s="326">
        <v>13646</v>
      </c>
      <c r="D84" s="326">
        <v>12941</v>
      </c>
    </row>
    <row r="85" spans="1:4" x14ac:dyDescent="0.2">
      <c r="A85" s="324" t="s">
        <v>54</v>
      </c>
      <c r="B85" s="324" t="s">
        <v>146</v>
      </c>
      <c r="C85" s="326">
        <v>13964</v>
      </c>
      <c r="D85" s="326">
        <v>13044</v>
      </c>
    </row>
    <row r="86" spans="1:4" x14ac:dyDescent="0.2">
      <c r="A86" s="324" t="s">
        <v>54</v>
      </c>
      <c r="B86" s="324" t="s">
        <v>147</v>
      </c>
      <c r="C86" s="326">
        <v>13752</v>
      </c>
      <c r="D86" s="326">
        <v>13172</v>
      </c>
    </row>
    <row r="87" spans="1:4" x14ac:dyDescent="0.2">
      <c r="A87" s="324" t="s">
        <v>54</v>
      </c>
      <c r="B87" s="324" t="s">
        <v>148</v>
      </c>
      <c r="C87" s="326">
        <v>13847</v>
      </c>
      <c r="D87" s="326">
        <v>13299</v>
      </c>
    </row>
    <row r="88" spans="1:4" x14ac:dyDescent="0.2">
      <c r="A88" s="324" t="s">
        <v>54</v>
      </c>
      <c r="B88" s="324" t="s">
        <v>149</v>
      </c>
      <c r="C88" s="326">
        <v>13327</v>
      </c>
      <c r="D88" s="326">
        <v>13386</v>
      </c>
    </row>
    <row r="89" spans="1:4" x14ac:dyDescent="0.2">
      <c r="A89" s="324" t="s">
        <v>54</v>
      </c>
      <c r="B89" s="324" t="s">
        <v>150</v>
      </c>
      <c r="C89" s="326">
        <v>11471</v>
      </c>
      <c r="D89" s="326">
        <v>13384</v>
      </c>
    </row>
    <row r="90" spans="1:4" x14ac:dyDescent="0.2">
      <c r="A90" s="324" t="s">
        <v>79</v>
      </c>
      <c r="B90" s="324" t="s">
        <v>139</v>
      </c>
      <c r="C90" s="326">
        <v>11126</v>
      </c>
      <c r="D90" s="326">
        <v>13284</v>
      </c>
    </row>
    <row r="91" spans="1:4" x14ac:dyDescent="0.2">
      <c r="A91" s="324" t="s">
        <v>54</v>
      </c>
      <c r="B91" s="324" t="s">
        <v>140</v>
      </c>
      <c r="C91" s="326">
        <v>11308</v>
      </c>
      <c r="D91" s="326">
        <v>13171</v>
      </c>
    </row>
    <row r="92" spans="1:4" x14ac:dyDescent="0.2">
      <c r="A92" s="324" t="s">
        <v>54</v>
      </c>
      <c r="B92" s="324" t="s">
        <v>141</v>
      </c>
      <c r="C92" s="326">
        <v>13109</v>
      </c>
      <c r="D92" s="326">
        <v>13064</v>
      </c>
    </row>
    <row r="93" spans="1:4" x14ac:dyDescent="0.2">
      <c r="A93" s="324" t="s">
        <v>54</v>
      </c>
      <c r="B93" s="324" t="s">
        <v>142</v>
      </c>
      <c r="C93" s="326">
        <v>9902</v>
      </c>
      <c r="D93" s="326">
        <v>12789</v>
      </c>
    </row>
    <row r="94" spans="1:4" x14ac:dyDescent="0.2">
      <c r="A94" s="324" t="s">
        <v>54</v>
      </c>
      <c r="B94" s="324" t="s">
        <v>143</v>
      </c>
      <c r="C94" s="326">
        <v>8924</v>
      </c>
      <c r="D94" s="326">
        <v>12344</v>
      </c>
    </row>
    <row r="95" spans="1:4" x14ac:dyDescent="0.2">
      <c r="A95" s="324" t="s">
        <v>54</v>
      </c>
      <c r="B95" s="324" t="s">
        <v>144</v>
      </c>
      <c r="C95" s="326">
        <v>11498</v>
      </c>
      <c r="D95" s="326">
        <v>12156</v>
      </c>
    </row>
    <row r="96" spans="1:4" x14ac:dyDescent="0.2">
      <c r="A96" s="324" t="s">
        <v>54</v>
      </c>
      <c r="B96" s="324" t="s">
        <v>145</v>
      </c>
      <c r="C96" s="326">
        <v>13446</v>
      </c>
      <c r="D96" s="326">
        <v>12140</v>
      </c>
    </row>
    <row r="97" spans="1:4" x14ac:dyDescent="0.2">
      <c r="A97" s="324" t="s">
        <v>54</v>
      </c>
      <c r="B97" s="324" t="s">
        <v>146</v>
      </c>
      <c r="C97" s="326">
        <v>12841</v>
      </c>
      <c r="D97" s="326">
        <v>12046</v>
      </c>
    </row>
    <row r="98" spans="1:4" x14ac:dyDescent="0.2">
      <c r="A98" s="324" t="s">
        <v>54</v>
      </c>
      <c r="B98" s="324" t="s">
        <v>147</v>
      </c>
      <c r="C98" s="326">
        <v>13362</v>
      </c>
      <c r="D98" s="326">
        <v>12014</v>
      </c>
    </row>
    <row r="99" spans="1:4" x14ac:dyDescent="0.2">
      <c r="A99" s="324" t="s">
        <v>54</v>
      </c>
      <c r="B99" s="324" t="s">
        <v>148</v>
      </c>
      <c r="C99" s="326">
        <v>13386</v>
      </c>
      <c r="D99" s="326">
        <v>11975</v>
      </c>
    </row>
    <row r="100" spans="1:4" x14ac:dyDescent="0.2">
      <c r="A100" s="324" t="s">
        <v>54</v>
      </c>
      <c r="B100" s="324" t="s">
        <v>149</v>
      </c>
      <c r="C100" s="326">
        <v>12857</v>
      </c>
      <c r="D100" s="326">
        <v>11936</v>
      </c>
    </row>
    <row r="101" spans="1:4" x14ac:dyDescent="0.2">
      <c r="A101" s="324" t="s">
        <v>54</v>
      </c>
      <c r="B101" s="324" t="s">
        <v>150</v>
      </c>
      <c r="C101" s="326">
        <v>12287</v>
      </c>
      <c r="D101" s="326">
        <v>12004</v>
      </c>
    </row>
    <row r="102" spans="1:4" x14ac:dyDescent="0.2">
      <c r="A102" s="324" t="s">
        <v>458</v>
      </c>
      <c r="B102" s="324" t="s">
        <v>139</v>
      </c>
      <c r="C102" s="326">
        <v>11979</v>
      </c>
      <c r="D102" s="326">
        <v>12075</v>
      </c>
    </row>
    <row r="103" spans="1:4" x14ac:dyDescent="0.2">
      <c r="A103" s="324" t="s">
        <v>54</v>
      </c>
      <c r="B103" s="324" t="s">
        <v>140</v>
      </c>
      <c r="C103" s="326">
        <v>12826</v>
      </c>
      <c r="D103" s="326">
        <v>12202</v>
      </c>
    </row>
    <row r="104" spans="1:4" x14ac:dyDescent="0.2">
      <c r="A104" s="324" t="s">
        <v>54</v>
      </c>
      <c r="B104" s="324" t="s">
        <v>141</v>
      </c>
      <c r="C104" s="326">
        <v>14660</v>
      </c>
      <c r="D104" s="326">
        <v>12331</v>
      </c>
    </row>
    <row r="105" spans="1:4" x14ac:dyDescent="0.2">
      <c r="A105" s="324" t="s">
        <v>54</v>
      </c>
      <c r="B105" s="324" t="s">
        <v>142</v>
      </c>
      <c r="C105" s="326">
        <v>13895</v>
      </c>
      <c r="D105" s="326">
        <v>12663</v>
      </c>
    </row>
    <row r="106" spans="1:4" x14ac:dyDescent="0.2">
      <c r="A106" s="324" t="s">
        <v>54</v>
      </c>
      <c r="B106" s="324" t="s">
        <v>143</v>
      </c>
      <c r="C106" s="326">
        <v>13135</v>
      </c>
      <c r="D106" s="326">
        <v>13014</v>
      </c>
    </row>
    <row r="107" spans="1:4" x14ac:dyDescent="0.2">
      <c r="A107" s="324" t="s">
        <v>54</v>
      </c>
      <c r="B107" s="324" t="s">
        <v>144</v>
      </c>
      <c r="C107" s="326">
        <v>13886</v>
      </c>
      <c r="D107" s="326">
        <v>13213</v>
      </c>
    </row>
    <row r="108" spans="1:4" x14ac:dyDescent="0.2">
      <c r="A108" s="324" t="s">
        <v>54</v>
      </c>
      <c r="B108" s="324" t="s">
        <v>145</v>
      </c>
      <c r="C108" s="326">
        <v>14796</v>
      </c>
      <c r="D108" s="326">
        <v>13326</v>
      </c>
    </row>
    <row r="109" spans="1:4" x14ac:dyDescent="0.2">
      <c r="A109" s="324" t="s">
        <v>54</v>
      </c>
      <c r="B109" s="324" t="s">
        <v>146</v>
      </c>
      <c r="C109" s="326">
        <v>13870</v>
      </c>
      <c r="D109" s="326">
        <v>13411</v>
      </c>
    </row>
    <row r="110" spans="1:4" x14ac:dyDescent="0.2">
      <c r="A110" s="324" t="s">
        <v>54</v>
      </c>
      <c r="B110" s="324" t="s">
        <v>147</v>
      </c>
      <c r="C110" s="326">
        <v>13236</v>
      </c>
      <c r="D110" s="326">
        <v>13401</v>
      </c>
    </row>
    <row r="111" spans="1:4" x14ac:dyDescent="0.2">
      <c r="A111" s="324" t="s">
        <v>54</v>
      </c>
      <c r="B111" s="324" t="s">
        <v>148</v>
      </c>
      <c r="C111" s="326">
        <v>14610</v>
      </c>
      <c r="D111" s="326">
        <v>13503</v>
      </c>
    </row>
    <row r="112" spans="1:4" x14ac:dyDescent="0.2">
      <c r="A112" s="324" t="s">
        <v>54</v>
      </c>
      <c r="B112" s="324" t="s">
        <v>149</v>
      </c>
      <c r="C112" s="326">
        <v>14774</v>
      </c>
      <c r="D112" s="326">
        <v>13663</v>
      </c>
    </row>
    <row r="113" spans="1:4" x14ac:dyDescent="0.2">
      <c r="A113" s="324" t="s">
        <v>54</v>
      </c>
      <c r="B113" s="324" t="s">
        <v>150</v>
      </c>
      <c r="C113" s="326">
        <v>14421</v>
      </c>
      <c r="D113" s="326">
        <v>13841</v>
      </c>
    </row>
    <row r="114" spans="1:4" x14ac:dyDescent="0.2">
      <c r="A114" s="324" t="s">
        <v>764</v>
      </c>
      <c r="B114" s="324" t="s">
        <v>139</v>
      </c>
      <c r="C114" s="326">
        <v>14235</v>
      </c>
      <c r="D114" s="326">
        <v>14029</v>
      </c>
    </row>
    <row r="115" spans="1:4" x14ac:dyDescent="0.2">
      <c r="A115" s="324" t="s">
        <v>54</v>
      </c>
      <c r="B115" s="324" t="s">
        <v>140</v>
      </c>
      <c r="C115" s="326">
        <v>15137</v>
      </c>
      <c r="D115" s="326">
        <v>14221</v>
      </c>
    </row>
    <row r="116" spans="1:4" x14ac:dyDescent="0.2">
      <c r="A116" s="324" t="s">
        <v>54</v>
      </c>
      <c r="B116" s="324" t="s">
        <v>141</v>
      </c>
      <c r="C116" s="326">
        <v>15947</v>
      </c>
      <c r="D116" s="326">
        <v>14328</v>
      </c>
    </row>
    <row r="117" spans="1:4" x14ac:dyDescent="0.2">
      <c r="A117" s="324" t="s">
        <v>54</v>
      </c>
      <c r="B117" s="324" t="s">
        <v>142</v>
      </c>
      <c r="C117" s="326">
        <v>15224</v>
      </c>
      <c r="D117" s="326">
        <v>14439</v>
      </c>
    </row>
    <row r="118" spans="1:4" x14ac:dyDescent="0.2">
      <c r="A118" s="324" t="s">
        <v>54</v>
      </c>
      <c r="B118" s="324" t="s">
        <v>143</v>
      </c>
      <c r="C118" s="326">
        <v>16284</v>
      </c>
      <c r="D118" s="326">
        <v>14702</v>
      </c>
    </row>
    <row r="119" spans="1:4" x14ac:dyDescent="0.2">
      <c r="A119" s="324" t="s">
        <v>54</v>
      </c>
      <c r="B119" s="324" t="s">
        <v>144</v>
      </c>
      <c r="C119" s="326">
        <v>16104</v>
      </c>
      <c r="D119" s="326">
        <v>14886</v>
      </c>
    </row>
    <row r="120" spans="1:4" x14ac:dyDescent="0.2">
      <c r="A120" s="324" t="s">
        <v>54</v>
      </c>
      <c r="B120" s="324" t="s">
        <v>145</v>
      </c>
      <c r="C120" s="326">
        <v>16716</v>
      </c>
      <c r="D120" s="326">
        <v>15047</v>
      </c>
    </row>
    <row r="121" spans="1:4" x14ac:dyDescent="0.2">
      <c r="A121" s="324" t="s">
        <v>54</v>
      </c>
      <c r="B121" s="324" t="s">
        <v>146</v>
      </c>
      <c r="C121" s="326">
        <v>17383</v>
      </c>
      <c r="D121" s="326">
        <v>15339</v>
      </c>
    </row>
    <row r="122" spans="1:4" x14ac:dyDescent="0.2">
      <c r="A122" s="324" t="s">
        <v>54</v>
      </c>
      <c r="B122" s="324" t="s">
        <v>147</v>
      </c>
      <c r="C122" s="326">
        <v>17426</v>
      </c>
      <c r="D122" s="326">
        <v>15688</v>
      </c>
    </row>
    <row r="123" spans="1:4" x14ac:dyDescent="0.2">
      <c r="A123" s="324" t="s">
        <v>54</v>
      </c>
      <c r="B123" s="324" t="s">
        <v>148</v>
      </c>
      <c r="C123" s="326">
        <v>16773</v>
      </c>
      <c r="D123" s="326">
        <v>15869</v>
      </c>
    </row>
    <row r="124" spans="1:4" x14ac:dyDescent="0.2">
      <c r="A124" s="324" t="s">
        <v>54</v>
      </c>
      <c r="B124" s="324" t="s">
        <v>149</v>
      </c>
      <c r="C124" s="326">
        <v>16641</v>
      </c>
      <c r="D124" s="326">
        <v>16024</v>
      </c>
    </row>
    <row r="125" spans="1:4" x14ac:dyDescent="0.2">
      <c r="A125" s="324" t="s">
        <v>54</v>
      </c>
      <c r="B125" s="324" t="s">
        <v>150</v>
      </c>
      <c r="C125" s="326">
        <v>17420</v>
      </c>
      <c r="D125" s="326">
        <v>16274</v>
      </c>
    </row>
    <row r="126" spans="1:4" x14ac:dyDescent="0.2">
      <c r="A126" s="324" t="s">
        <v>1224</v>
      </c>
      <c r="B126" s="324" t="s">
        <v>139</v>
      </c>
      <c r="C126" s="326">
        <v>16528</v>
      </c>
      <c r="D126" s="326">
        <v>16465</v>
      </c>
    </row>
    <row r="127" spans="1:4" x14ac:dyDescent="0.2">
      <c r="A127" s="324" t="s">
        <v>54</v>
      </c>
      <c r="B127" s="324" t="s">
        <v>140</v>
      </c>
      <c r="C127" s="326">
        <v>16345</v>
      </c>
      <c r="D127" s="326">
        <v>16566</v>
      </c>
    </row>
  </sheetData>
  <mergeCells count="1">
    <mergeCell ref="H1:I1"/>
  </mergeCells>
  <hyperlinks>
    <hyperlink ref="H1:I1" location="Index!A1" display="Regresar al Índice" xr:uid="{09467653-5C77-48DA-B7A5-7C6867F12FBC}"/>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C924-BF63-482E-9887-125414D3BFFA}">
  <sheetPr codeName="Hoja103"/>
  <dimension ref="A1:L127"/>
  <sheetViews>
    <sheetView workbookViewId="0">
      <selection activeCell="A3" sqref="A3"/>
    </sheetView>
  </sheetViews>
  <sheetFormatPr baseColWidth="10" defaultRowHeight="12.75" x14ac:dyDescent="0.2"/>
  <cols>
    <col min="1" max="16384" width="11.42578125" style="324"/>
  </cols>
  <sheetData>
    <row r="1" spans="1:12" x14ac:dyDescent="0.2">
      <c r="A1" s="120" t="s">
        <v>1775</v>
      </c>
      <c r="H1" s="202" t="s">
        <v>38</v>
      </c>
      <c r="I1" s="202"/>
    </row>
    <row r="2" spans="1:12" x14ac:dyDescent="0.2">
      <c r="A2" s="324" t="s">
        <v>1817</v>
      </c>
    </row>
    <row r="5" spans="1:12" x14ac:dyDescent="0.2">
      <c r="A5" s="324" t="s">
        <v>298</v>
      </c>
      <c r="B5" s="324" t="s">
        <v>342</v>
      </c>
      <c r="C5" s="324" t="s">
        <v>647</v>
      </c>
      <c r="D5" s="324" t="s">
        <v>640</v>
      </c>
      <c r="G5" s="324" t="s">
        <v>1243</v>
      </c>
      <c r="H5" s="324" t="s">
        <v>1242</v>
      </c>
      <c r="I5" s="324" t="s">
        <v>1466</v>
      </c>
      <c r="J5" s="324" t="s">
        <v>1467</v>
      </c>
      <c r="K5" s="324" t="s">
        <v>1468</v>
      </c>
      <c r="L5" s="324" t="s">
        <v>1469</v>
      </c>
    </row>
    <row r="6" spans="1:12" x14ac:dyDescent="0.2">
      <c r="A6" s="324" t="s">
        <v>60</v>
      </c>
      <c r="B6" s="324" t="s">
        <v>139</v>
      </c>
      <c r="C6" s="326">
        <v>652</v>
      </c>
      <c r="D6" s="326">
        <v>513</v>
      </c>
      <c r="G6" s="326">
        <v>1856</v>
      </c>
      <c r="H6" s="326">
        <v>1682</v>
      </c>
      <c r="I6" s="325">
        <v>10.3</v>
      </c>
      <c r="J6" s="325">
        <v>14.2</v>
      </c>
      <c r="K6" s="326">
        <v>1798</v>
      </c>
      <c r="L6" s="326">
        <v>1784</v>
      </c>
    </row>
    <row r="7" spans="1:12" x14ac:dyDescent="0.2">
      <c r="A7" s="324" t="s">
        <v>54</v>
      </c>
      <c r="B7" s="324" t="s">
        <v>140</v>
      </c>
      <c r="C7" s="326">
        <v>636</v>
      </c>
      <c r="D7" s="326">
        <v>526</v>
      </c>
    </row>
    <row r="8" spans="1:12" x14ac:dyDescent="0.2">
      <c r="A8" s="324" t="s">
        <v>54</v>
      </c>
      <c r="B8" s="324" t="s">
        <v>141</v>
      </c>
      <c r="C8" s="326">
        <v>1033</v>
      </c>
      <c r="D8" s="326">
        <v>551</v>
      </c>
    </row>
    <row r="9" spans="1:12" x14ac:dyDescent="0.2">
      <c r="A9" s="324" t="s">
        <v>54</v>
      </c>
      <c r="B9" s="324" t="s">
        <v>142</v>
      </c>
      <c r="C9" s="326">
        <v>753</v>
      </c>
      <c r="D9" s="326">
        <v>556</v>
      </c>
    </row>
    <row r="10" spans="1:12" x14ac:dyDescent="0.2">
      <c r="A10" s="324" t="s">
        <v>54</v>
      </c>
      <c r="B10" s="324" t="s">
        <v>143</v>
      </c>
      <c r="C10" s="326">
        <v>809</v>
      </c>
      <c r="D10" s="326">
        <v>569</v>
      </c>
    </row>
    <row r="11" spans="1:12" x14ac:dyDescent="0.2">
      <c r="A11" s="324" t="s">
        <v>54</v>
      </c>
      <c r="B11" s="324" t="s">
        <v>144</v>
      </c>
      <c r="C11" s="326">
        <v>548</v>
      </c>
      <c r="D11" s="326">
        <v>579</v>
      </c>
    </row>
    <row r="12" spans="1:12" x14ac:dyDescent="0.2">
      <c r="A12" s="324" t="s">
        <v>54</v>
      </c>
      <c r="B12" s="324" t="s">
        <v>145</v>
      </c>
      <c r="C12" s="326">
        <v>358</v>
      </c>
      <c r="D12" s="326">
        <v>586</v>
      </c>
    </row>
    <row r="13" spans="1:12" x14ac:dyDescent="0.2">
      <c r="A13" s="324" t="s">
        <v>54</v>
      </c>
      <c r="B13" s="324" t="s">
        <v>146</v>
      </c>
      <c r="C13" s="326">
        <v>393</v>
      </c>
      <c r="D13" s="326">
        <v>601</v>
      </c>
    </row>
    <row r="14" spans="1:12" x14ac:dyDescent="0.2">
      <c r="A14" s="324" t="s">
        <v>54</v>
      </c>
      <c r="B14" s="324" t="s">
        <v>147</v>
      </c>
      <c r="C14" s="326">
        <v>438</v>
      </c>
      <c r="D14" s="326">
        <v>613</v>
      </c>
    </row>
    <row r="15" spans="1:12" x14ac:dyDescent="0.2">
      <c r="A15" s="324" t="s">
        <v>54</v>
      </c>
      <c r="B15" s="324" t="s">
        <v>148</v>
      </c>
      <c r="C15" s="326">
        <v>484</v>
      </c>
      <c r="D15" s="326">
        <v>620</v>
      </c>
    </row>
    <row r="16" spans="1:12" x14ac:dyDescent="0.2">
      <c r="A16" s="324" t="s">
        <v>54</v>
      </c>
      <c r="B16" s="324" t="s">
        <v>149</v>
      </c>
      <c r="C16" s="326">
        <v>474</v>
      </c>
      <c r="D16" s="326">
        <v>608</v>
      </c>
    </row>
    <row r="17" spans="1:4" x14ac:dyDescent="0.2">
      <c r="A17" s="324" t="s">
        <v>54</v>
      </c>
      <c r="B17" s="324" t="s">
        <v>150</v>
      </c>
      <c r="C17" s="326">
        <v>624</v>
      </c>
      <c r="D17" s="326">
        <v>600</v>
      </c>
    </row>
    <row r="18" spans="1:4" x14ac:dyDescent="0.2">
      <c r="A18" s="324" t="s">
        <v>73</v>
      </c>
      <c r="B18" s="324" t="s">
        <v>139</v>
      </c>
      <c r="C18" s="326">
        <v>699</v>
      </c>
      <c r="D18" s="326">
        <v>604</v>
      </c>
    </row>
    <row r="19" spans="1:4" x14ac:dyDescent="0.2">
      <c r="A19" s="324" t="s">
        <v>54</v>
      </c>
      <c r="B19" s="324" t="s">
        <v>140</v>
      </c>
      <c r="C19" s="326">
        <v>840</v>
      </c>
      <c r="D19" s="326">
        <v>621</v>
      </c>
    </row>
    <row r="20" spans="1:4" x14ac:dyDescent="0.2">
      <c r="A20" s="324" t="s">
        <v>54</v>
      </c>
      <c r="B20" s="324" t="s">
        <v>141</v>
      </c>
      <c r="C20" s="326">
        <v>939</v>
      </c>
      <c r="D20" s="326">
        <v>613</v>
      </c>
    </row>
    <row r="21" spans="1:4" x14ac:dyDescent="0.2">
      <c r="A21" s="324" t="s">
        <v>54</v>
      </c>
      <c r="B21" s="324" t="s">
        <v>142</v>
      </c>
      <c r="C21" s="326">
        <v>1027</v>
      </c>
      <c r="D21" s="326">
        <v>636</v>
      </c>
    </row>
    <row r="22" spans="1:4" x14ac:dyDescent="0.2">
      <c r="A22" s="324" t="s">
        <v>54</v>
      </c>
      <c r="B22" s="324" t="s">
        <v>143</v>
      </c>
      <c r="C22" s="326">
        <v>828</v>
      </c>
      <c r="D22" s="326">
        <v>638</v>
      </c>
    </row>
    <row r="23" spans="1:4" x14ac:dyDescent="0.2">
      <c r="A23" s="324" t="s">
        <v>54</v>
      </c>
      <c r="B23" s="324" t="s">
        <v>144</v>
      </c>
      <c r="C23" s="326">
        <v>736</v>
      </c>
      <c r="D23" s="326">
        <v>653</v>
      </c>
    </row>
    <row r="24" spans="1:4" x14ac:dyDescent="0.2">
      <c r="A24" s="324" t="s">
        <v>54</v>
      </c>
      <c r="B24" s="324" t="s">
        <v>145</v>
      </c>
      <c r="C24" s="326">
        <v>595</v>
      </c>
      <c r="D24" s="326">
        <v>673</v>
      </c>
    </row>
    <row r="25" spans="1:4" x14ac:dyDescent="0.2">
      <c r="A25" s="324" t="s">
        <v>54</v>
      </c>
      <c r="B25" s="324" t="s">
        <v>146</v>
      </c>
      <c r="C25" s="326">
        <v>559</v>
      </c>
      <c r="D25" s="326">
        <v>687</v>
      </c>
    </row>
    <row r="26" spans="1:4" x14ac:dyDescent="0.2">
      <c r="A26" s="324" t="s">
        <v>54</v>
      </c>
      <c r="B26" s="324" t="s">
        <v>147</v>
      </c>
      <c r="C26" s="326">
        <v>520</v>
      </c>
      <c r="D26" s="326">
        <v>694</v>
      </c>
    </row>
    <row r="27" spans="1:4" x14ac:dyDescent="0.2">
      <c r="A27" s="324" t="s">
        <v>54</v>
      </c>
      <c r="B27" s="324" t="s">
        <v>148</v>
      </c>
      <c r="C27" s="326">
        <v>611</v>
      </c>
      <c r="D27" s="326">
        <v>704</v>
      </c>
    </row>
    <row r="28" spans="1:4" x14ac:dyDescent="0.2">
      <c r="A28" s="324" t="s">
        <v>54</v>
      </c>
      <c r="B28" s="324" t="s">
        <v>149</v>
      </c>
      <c r="C28" s="326">
        <v>644</v>
      </c>
      <c r="D28" s="326">
        <v>718</v>
      </c>
    </row>
    <row r="29" spans="1:4" x14ac:dyDescent="0.2">
      <c r="A29" s="324" t="s">
        <v>54</v>
      </c>
      <c r="B29" s="324" t="s">
        <v>150</v>
      </c>
      <c r="C29" s="326">
        <v>783</v>
      </c>
      <c r="D29" s="326">
        <v>732</v>
      </c>
    </row>
    <row r="30" spans="1:4" x14ac:dyDescent="0.2">
      <c r="A30" s="324" t="s">
        <v>74</v>
      </c>
      <c r="B30" s="324" t="s">
        <v>139</v>
      </c>
      <c r="C30" s="326">
        <v>691</v>
      </c>
      <c r="D30" s="326">
        <v>731</v>
      </c>
    </row>
    <row r="31" spans="1:4" x14ac:dyDescent="0.2">
      <c r="A31" s="324" t="s">
        <v>54</v>
      </c>
      <c r="B31" s="324" t="s">
        <v>140</v>
      </c>
      <c r="C31" s="326">
        <v>721</v>
      </c>
      <c r="D31" s="326">
        <v>721</v>
      </c>
    </row>
    <row r="32" spans="1:4" x14ac:dyDescent="0.2">
      <c r="A32" s="324" t="s">
        <v>54</v>
      </c>
      <c r="B32" s="324" t="s">
        <v>141</v>
      </c>
      <c r="C32" s="326">
        <v>755</v>
      </c>
      <c r="D32" s="326">
        <v>706</v>
      </c>
    </row>
    <row r="33" spans="1:4" x14ac:dyDescent="0.2">
      <c r="A33" s="324" t="s">
        <v>54</v>
      </c>
      <c r="B33" s="324" t="s">
        <v>142</v>
      </c>
      <c r="C33" s="326">
        <v>828</v>
      </c>
      <c r="D33" s="326">
        <v>689</v>
      </c>
    </row>
    <row r="34" spans="1:4" x14ac:dyDescent="0.2">
      <c r="A34" s="324" t="s">
        <v>54</v>
      </c>
      <c r="B34" s="324" t="s">
        <v>143</v>
      </c>
      <c r="C34" s="326">
        <v>882</v>
      </c>
      <c r="D34" s="326">
        <v>694</v>
      </c>
    </row>
    <row r="35" spans="1:4" x14ac:dyDescent="0.2">
      <c r="A35" s="324" t="s">
        <v>54</v>
      </c>
      <c r="B35" s="324" t="s">
        <v>144</v>
      </c>
      <c r="C35" s="326">
        <v>824</v>
      </c>
      <c r="D35" s="326">
        <v>701</v>
      </c>
    </row>
    <row r="36" spans="1:4" x14ac:dyDescent="0.2">
      <c r="A36" s="324" t="s">
        <v>54</v>
      </c>
      <c r="B36" s="324" t="s">
        <v>145</v>
      </c>
      <c r="C36" s="326">
        <v>649</v>
      </c>
      <c r="D36" s="326">
        <v>706</v>
      </c>
    </row>
    <row r="37" spans="1:4" x14ac:dyDescent="0.2">
      <c r="A37" s="324" t="s">
        <v>54</v>
      </c>
      <c r="B37" s="324" t="s">
        <v>146</v>
      </c>
      <c r="C37" s="326">
        <v>594</v>
      </c>
      <c r="D37" s="326">
        <v>709</v>
      </c>
    </row>
    <row r="38" spans="1:4" x14ac:dyDescent="0.2">
      <c r="A38" s="324" t="s">
        <v>54</v>
      </c>
      <c r="B38" s="324" t="s">
        <v>147</v>
      </c>
      <c r="C38" s="326">
        <v>663</v>
      </c>
      <c r="D38" s="326">
        <v>720</v>
      </c>
    </row>
    <row r="39" spans="1:4" x14ac:dyDescent="0.2">
      <c r="A39" s="324" t="s">
        <v>54</v>
      </c>
      <c r="B39" s="324" t="s">
        <v>148</v>
      </c>
      <c r="C39" s="326">
        <v>617</v>
      </c>
      <c r="D39" s="326">
        <v>721</v>
      </c>
    </row>
    <row r="40" spans="1:4" x14ac:dyDescent="0.2">
      <c r="A40" s="324" t="s">
        <v>54</v>
      </c>
      <c r="B40" s="324" t="s">
        <v>149</v>
      </c>
      <c r="C40" s="326">
        <v>715</v>
      </c>
      <c r="D40" s="326">
        <v>727</v>
      </c>
    </row>
    <row r="41" spans="1:4" x14ac:dyDescent="0.2">
      <c r="A41" s="324" t="s">
        <v>54</v>
      </c>
      <c r="B41" s="324" t="s">
        <v>150</v>
      </c>
      <c r="C41" s="326">
        <v>744</v>
      </c>
      <c r="D41" s="326">
        <v>724</v>
      </c>
    </row>
    <row r="42" spans="1:4" x14ac:dyDescent="0.2">
      <c r="A42" s="324" t="s">
        <v>75</v>
      </c>
      <c r="B42" s="324" t="s">
        <v>139</v>
      </c>
      <c r="C42" s="326">
        <v>711</v>
      </c>
      <c r="D42" s="326">
        <v>725</v>
      </c>
    </row>
    <row r="43" spans="1:4" x14ac:dyDescent="0.2">
      <c r="A43" s="324" t="s">
        <v>54</v>
      </c>
      <c r="B43" s="324" t="s">
        <v>140</v>
      </c>
      <c r="C43" s="326">
        <v>745</v>
      </c>
      <c r="D43" s="326">
        <v>727</v>
      </c>
    </row>
    <row r="44" spans="1:4" x14ac:dyDescent="0.2">
      <c r="A44" s="324" t="s">
        <v>54</v>
      </c>
      <c r="B44" s="324" t="s">
        <v>141</v>
      </c>
      <c r="C44" s="326">
        <v>843</v>
      </c>
      <c r="D44" s="326">
        <v>735</v>
      </c>
    </row>
    <row r="45" spans="1:4" x14ac:dyDescent="0.2">
      <c r="A45" s="324" t="s">
        <v>54</v>
      </c>
      <c r="B45" s="324" t="s">
        <v>142</v>
      </c>
      <c r="C45" s="326">
        <v>874</v>
      </c>
      <c r="D45" s="326">
        <v>739</v>
      </c>
    </row>
    <row r="46" spans="1:4" x14ac:dyDescent="0.2">
      <c r="A46" s="324" t="s">
        <v>54</v>
      </c>
      <c r="B46" s="324" t="s">
        <v>143</v>
      </c>
      <c r="C46" s="326">
        <v>894</v>
      </c>
      <c r="D46" s="326">
        <v>739</v>
      </c>
    </row>
    <row r="47" spans="1:4" x14ac:dyDescent="0.2">
      <c r="A47" s="324" t="s">
        <v>54</v>
      </c>
      <c r="B47" s="324" t="s">
        <v>144</v>
      </c>
      <c r="C47" s="326">
        <v>802</v>
      </c>
      <c r="D47" s="326">
        <v>738</v>
      </c>
    </row>
    <row r="48" spans="1:4" x14ac:dyDescent="0.2">
      <c r="A48" s="324" t="s">
        <v>54</v>
      </c>
      <c r="B48" s="324" t="s">
        <v>145</v>
      </c>
      <c r="C48" s="326">
        <v>570</v>
      </c>
      <c r="D48" s="326">
        <v>731</v>
      </c>
    </row>
    <row r="49" spans="1:4" x14ac:dyDescent="0.2">
      <c r="A49" s="324" t="s">
        <v>54</v>
      </c>
      <c r="B49" s="324" t="s">
        <v>146</v>
      </c>
      <c r="C49" s="326">
        <v>561</v>
      </c>
      <c r="D49" s="326">
        <v>728</v>
      </c>
    </row>
    <row r="50" spans="1:4" x14ac:dyDescent="0.2">
      <c r="A50" s="324" t="s">
        <v>54</v>
      </c>
      <c r="B50" s="324" t="s">
        <v>147</v>
      </c>
      <c r="C50" s="326">
        <v>623</v>
      </c>
      <c r="D50" s="326">
        <v>725</v>
      </c>
    </row>
    <row r="51" spans="1:4" x14ac:dyDescent="0.2">
      <c r="A51" s="324" t="s">
        <v>54</v>
      </c>
      <c r="B51" s="324" t="s">
        <v>148</v>
      </c>
      <c r="C51" s="326">
        <v>635</v>
      </c>
      <c r="D51" s="326">
        <v>726</v>
      </c>
    </row>
    <row r="52" spans="1:4" x14ac:dyDescent="0.2">
      <c r="A52" s="324" t="s">
        <v>54</v>
      </c>
      <c r="B52" s="324" t="s">
        <v>149</v>
      </c>
      <c r="C52" s="326">
        <v>590</v>
      </c>
      <c r="D52" s="326">
        <v>716</v>
      </c>
    </row>
    <row r="53" spans="1:4" x14ac:dyDescent="0.2">
      <c r="A53" s="324" t="s">
        <v>54</v>
      </c>
      <c r="B53" s="324" t="s">
        <v>150</v>
      </c>
      <c r="C53" s="326">
        <v>675</v>
      </c>
      <c r="D53" s="326">
        <v>710</v>
      </c>
    </row>
    <row r="54" spans="1:4" x14ac:dyDescent="0.2">
      <c r="A54" s="324" t="s">
        <v>76</v>
      </c>
      <c r="B54" s="324" t="s">
        <v>139</v>
      </c>
      <c r="C54" s="326">
        <v>645</v>
      </c>
      <c r="D54" s="326">
        <v>705</v>
      </c>
    </row>
    <row r="55" spans="1:4" x14ac:dyDescent="0.2">
      <c r="A55" s="324" t="s">
        <v>54</v>
      </c>
      <c r="B55" s="324" t="s">
        <v>140</v>
      </c>
      <c r="C55" s="326">
        <v>871</v>
      </c>
      <c r="D55" s="326">
        <v>715</v>
      </c>
    </row>
    <row r="56" spans="1:4" x14ac:dyDescent="0.2">
      <c r="A56" s="324" t="s">
        <v>54</v>
      </c>
      <c r="B56" s="324" t="s">
        <v>141</v>
      </c>
      <c r="C56" s="326">
        <v>1039</v>
      </c>
      <c r="D56" s="326">
        <v>732</v>
      </c>
    </row>
    <row r="57" spans="1:4" x14ac:dyDescent="0.2">
      <c r="A57" s="324" t="s">
        <v>54</v>
      </c>
      <c r="B57" s="324" t="s">
        <v>142</v>
      </c>
      <c r="C57" s="326">
        <v>992</v>
      </c>
      <c r="D57" s="326">
        <v>741</v>
      </c>
    </row>
    <row r="58" spans="1:4" x14ac:dyDescent="0.2">
      <c r="A58" s="324" t="s">
        <v>54</v>
      </c>
      <c r="B58" s="324" t="s">
        <v>143</v>
      </c>
      <c r="C58" s="326">
        <v>1045</v>
      </c>
      <c r="D58" s="326">
        <v>754</v>
      </c>
    </row>
    <row r="59" spans="1:4" x14ac:dyDescent="0.2">
      <c r="A59" s="324" t="s">
        <v>54</v>
      </c>
      <c r="B59" s="324" t="s">
        <v>144</v>
      </c>
      <c r="C59" s="326">
        <v>949</v>
      </c>
      <c r="D59" s="326">
        <v>766</v>
      </c>
    </row>
    <row r="60" spans="1:4" x14ac:dyDescent="0.2">
      <c r="A60" s="324" t="s">
        <v>54</v>
      </c>
      <c r="B60" s="324" t="s">
        <v>145</v>
      </c>
      <c r="C60" s="326">
        <v>754</v>
      </c>
      <c r="D60" s="326">
        <v>782</v>
      </c>
    </row>
    <row r="61" spans="1:4" x14ac:dyDescent="0.2">
      <c r="A61" s="324" t="s">
        <v>54</v>
      </c>
      <c r="B61" s="324" t="s">
        <v>146</v>
      </c>
      <c r="C61" s="326">
        <v>691</v>
      </c>
      <c r="D61" s="326">
        <v>792</v>
      </c>
    </row>
    <row r="62" spans="1:4" x14ac:dyDescent="0.2">
      <c r="A62" s="324" t="s">
        <v>54</v>
      </c>
      <c r="B62" s="324" t="s">
        <v>147</v>
      </c>
      <c r="C62" s="326">
        <v>759</v>
      </c>
      <c r="D62" s="326">
        <v>804</v>
      </c>
    </row>
    <row r="63" spans="1:4" x14ac:dyDescent="0.2">
      <c r="A63" s="324" t="s">
        <v>54</v>
      </c>
      <c r="B63" s="324" t="s">
        <v>148</v>
      </c>
      <c r="C63" s="326">
        <v>885</v>
      </c>
      <c r="D63" s="326">
        <v>825</v>
      </c>
    </row>
    <row r="64" spans="1:4" x14ac:dyDescent="0.2">
      <c r="A64" s="324" t="s">
        <v>54</v>
      </c>
      <c r="B64" s="324" t="s">
        <v>149</v>
      </c>
      <c r="C64" s="326">
        <v>959</v>
      </c>
      <c r="D64" s="326">
        <v>855</v>
      </c>
    </row>
    <row r="65" spans="1:4" x14ac:dyDescent="0.2">
      <c r="A65" s="324" t="s">
        <v>54</v>
      </c>
      <c r="B65" s="324" t="s">
        <v>150</v>
      </c>
      <c r="C65" s="326">
        <v>1129</v>
      </c>
      <c r="D65" s="326">
        <v>893</v>
      </c>
    </row>
    <row r="66" spans="1:4" x14ac:dyDescent="0.2">
      <c r="A66" s="324" t="s">
        <v>77</v>
      </c>
      <c r="B66" s="324" t="s">
        <v>139</v>
      </c>
      <c r="C66" s="326">
        <v>980</v>
      </c>
      <c r="D66" s="326">
        <v>921</v>
      </c>
    </row>
    <row r="67" spans="1:4" x14ac:dyDescent="0.2">
      <c r="A67" s="324" t="s">
        <v>54</v>
      </c>
      <c r="B67" s="324" t="s">
        <v>140</v>
      </c>
      <c r="C67" s="326">
        <v>983</v>
      </c>
      <c r="D67" s="326">
        <v>931</v>
      </c>
    </row>
    <row r="68" spans="1:4" x14ac:dyDescent="0.2">
      <c r="A68" s="324" t="s">
        <v>54</v>
      </c>
      <c r="B68" s="324" t="s">
        <v>141</v>
      </c>
      <c r="C68" s="326">
        <v>986</v>
      </c>
      <c r="D68" s="326">
        <v>926</v>
      </c>
    </row>
    <row r="69" spans="1:4" x14ac:dyDescent="0.2">
      <c r="A69" s="324" t="s">
        <v>54</v>
      </c>
      <c r="B69" s="324" t="s">
        <v>142</v>
      </c>
      <c r="C69" s="326">
        <v>997</v>
      </c>
      <c r="D69" s="326">
        <v>926</v>
      </c>
    </row>
    <row r="70" spans="1:4" x14ac:dyDescent="0.2">
      <c r="A70" s="324" t="s">
        <v>54</v>
      </c>
      <c r="B70" s="324" t="s">
        <v>143</v>
      </c>
      <c r="C70" s="326">
        <v>990</v>
      </c>
      <c r="D70" s="326">
        <v>922</v>
      </c>
    </row>
    <row r="71" spans="1:4" x14ac:dyDescent="0.2">
      <c r="A71" s="324" t="s">
        <v>54</v>
      </c>
      <c r="B71" s="324" t="s">
        <v>144</v>
      </c>
      <c r="C71" s="326">
        <v>1008</v>
      </c>
      <c r="D71" s="326">
        <v>927</v>
      </c>
    </row>
    <row r="72" spans="1:4" x14ac:dyDescent="0.2">
      <c r="A72" s="324" t="s">
        <v>54</v>
      </c>
      <c r="B72" s="324" t="s">
        <v>145</v>
      </c>
      <c r="C72" s="326">
        <v>759</v>
      </c>
      <c r="D72" s="326">
        <v>927</v>
      </c>
    </row>
    <row r="73" spans="1:4" x14ac:dyDescent="0.2">
      <c r="A73" s="324" t="s">
        <v>54</v>
      </c>
      <c r="B73" s="324" t="s">
        <v>146</v>
      </c>
      <c r="C73" s="326">
        <v>718</v>
      </c>
      <c r="D73" s="326">
        <v>930</v>
      </c>
    </row>
    <row r="74" spans="1:4" x14ac:dyDescent="0.2">
      <c r="A74" s="324" t="s">
        <v>54</v>
      </c>
      <c r="B74" s="324" t="s">
        <v>147</v>
      </c>
      <c r="C74" s="326">
        <v>753</v>
      </c>
      <c r="D74" s="326">
        <v>929</v>
      </c>
    </row>
    <row r="75" spans="1:4" x14ac:dyDescent="0.2">
      <c r="A75" s="324" t="s">
        <v>54</v>
      </c>
      <c r="B75" s="324" t="s">
        <v>148</v>
      </c>
      <c r="C75" s="326">
        <v>777</v>
      </c>
      <c r="D75" s="326">
        <v>920</v>
      </c>
    </row>
    <row r="76" spans="1:4" x14ac:dyDescent="0.2">
      <c r="A76" s="324" t="s">
        <v>54</v>
      </c>
      <c r="B76" s="324" t="s">
        <v>149</v>
      </c>
      <c r="C76" s="326">
        <v>817</v>
      </c>
      <c r="D76" s="326">
        <v>908</v>
      </c>
    </row>
    <row r="77" spans="1:4" x14ac:dyDescent="0.2">
      <c r="A77" s="324" t="s">
        <v>54</v>
      </c>
      <c r="B77" s="324" t="s">
        <v>150</v>
      </c>
      <c r="C77" s="326">
        <v>797</v>
      </c>
      <c r="D77" s="326">
        <v>880</v>
      </c>
    </row>
    <row r="78" spans="1:4" x14ac:dyDescent="0.2">
      <c r="A78" s="324" t="s">
        <v>78</v>
      </c>
      <c r="B78" s="324" t="s">
        <v>139</v>
      </c>
      <c r="C78" s="326">
        <v>859</v>
      </c>
      <c r="D78" s="326">
        <v>870</v>
      </c>
    </row>
    <row r="79" spans="1:4" x14ac:dyDescent="0.2">
      <c r="A79" s="324" t="s">
        <v>54</v>
      </c>
      <c r="B79" s="324" t="s">
        <v>140</v>
      </c>
      <c r="C79" s="326">
        <v>1083</v>
      </c>
      <c r="D79" s="326">
        <v>879</v>
      </c>
    </row>
    <row r="80" spans="1:4" x14ac:dyDescent="0.2">
      <c r="A80" s="324" t="s">
        <v>54</v>
      </c>
      <c r="B80" s="324" t="s">
        <v>141</v>
      </c>
      <c r="C80" s="326">
        <v>1114</v>
      </c>
      <c r="D80" s="326">
        <v>889</v>
      </c>
    </row>
    <row r="81" spans="1:4" x14ac:dyDescent="0.2">
      <c r="A81" s="324" t="s">
        <v>54</v>
      </c>
      <c r="B81" s="324" t="s">
        <v>142</v>
      </c>
      <c r="C81" s="326">
        <v>1143</v>
      </c>
      <c r="D81" s="326">
        <v>902</v>
      </c>
    </row>
    <row r="82" spans="1:4" x14ac:dyDescent="0.2">
      <c r="A82" s="324" t="s">
        <v>54</v>
      </c>
      <c r="B82" s="324" t="s">
        <v>143</v>
      </c>
      <c r="C82" s="326">
        <v>1164</v>
      </c>
      <c r="D82" s="326">
        <v>916</v>
      </c>
    </row>
    <row r="83" spans="1:4" x14ac:dyDescent="0.2">
      <c r="A83" s="324" t="s">
        <v>54</v>
      </c>
      <c r="B83" s="324" t="s">
        <v>144</v>
      </c>
      <c r="C83" s="326">
        <v>1145</v>
      </c>
      <c r="D83" s="326">
        <v>927</v>
      </c>
    </row>
    <row r="84" spans="1:4" x14ac:dyDescent="0.2">
      <c r="A84" s="324" t="s">
        <v>54</v>
      </c>
      <c r="B84" s="324" t="s">
        <v>145</v>
      </c>
      <c r="C84" s="326">
        <v>1080</v>
      </c>
      <c r="D84" s="326">
        <v>954</v>
      </c>
    </row>
    <row r="85" spans="1:4" x14ac:dyDescent="0.2">
      <c r="A85" s="324" t="s">
        <v>54</v>
      </c>
      <c r="B85" s="324" t="s">
        <v>146</v>
      </c>
      <c r="C85" s="326">
        <v>946</v>
      </c>
      <c r="D85" s="326">
        <v>973</v>
      </c>
    </row>
    <row r="86" spans="1:4" x14ac:dyDescent="0.2">
      <c r="A86" s="324" t="s">
        <v>54</v>
      </c>
      <c r="B86" s="324" t="s">
        <v>147</v>
      </c>
      <c r="C86" s="326">
        <v>1021</v>
      </c>
      <c r="D86" s="326">
        <v>996</v>
      </c>
    </row>
    <row r="87" spans="1:4" x14ac:dyDescent="0.2">
      <c r="A87" s="324" t="s">
        <v>54</v>
      </c>
      <c r="B87" s="324" t="s">
        <v>148</v>
      </c>
      <c r="C87" s="326">
        <v>1080</v>
      </c>
      <c r="D87" s="326">
        <v>1021</v>
      </c>
    </row>
    <row r="88" spans="1:4" x14ac:dyDescent="0.2">
      <c r="A88" s="324" t="s">
        <v>54</v>
      </c>
      <c r="B88" s="324" t="s">
        <v>149</v>
      </c>
      <c r="C88" s="326">
        <v>1103</v>
      </c>
      <c r="D88" s="326">
        <v>1045</v>
      </c>
    </row>
    <row r="89" spans="1:4" x14ac:dyDescent="0.2">
      <c r="A89" s="324" t="s">
        <v>54</v>
      </c>
      <c r="B89" s="324" t="s">
        <v>150</v>
      </c>
      <c r="C89" s="326">
        <v>1157</v>
      </c>
      <c r="D89" s="326">
        <v>1075</v>
      </c>
    </row>
    <row r="90" spans="1:4" x14ac:dyDescent="0.2">
      <c r="A90" s="324" t="s">
        <v>79</v>
      </c>
      <c r="B90" s="324" t="s">
        <v>139</v>
      </c>
      <c r="C90" s="326">
        <v>1173</v>
      </c>
      <c r="D90" s="326">
        <v>1101</v>
      </c>
    </row>
    <row r="91" spans="1:4" x14ac:dyDescent="0.2">
      <c r="A91" s="324" t="s">
        <v>54</v>
      </c>
      <c r="B91" s="324" t="s">
        <v>140</v>
      </c>
      <c r="C91" s="326">
        <v>1171</v>
      </c>
      <c r="D91" s="326">
        <v>1108</v>
      </c>
    </row>
    <row r="92" spans="1:4" x14ac:dyDescent="0.2">
      <c r="A92" s="324" t="s">
        <v>54</v>
      </c>
      <c r="B92" s="324" t="s">
        <v>141</v>
      </c>
      <c r="C92" s="326">
        <v>1195</v>
      </c>
      <c r="D92" s="326">
        <v>1115</v>
      </c>
    </row>
    <row r="93" spans="1:4" x14ac:dyDescent="0.2">
      <c r="A93" s="324" t="s">
        <v>54</v>
      </c>
      <c r="B93" s="324" t="s">
        <v>142</v>
      </c>
      <c r="C93" s="326">
        <v>1129</v>
      </c>
      <c r="D93" s="326">
        <v>1114</v>
      </c>
    </row>
    <row r="94" spans="1:4" x14ac:dyDescent="0.2">
      <c r="A94" s="324" t="s">
        <v>54</v>
      </c>
      <c r="B94" s="324" t="s">
        <v>143</v>
      </c>
      <c r="C94" s="326">
        <v>1189</v>
      </c>
      <c r="D94" s="326">
        <v>1116</v>
      </c>
    </row>
    <row r="95" spans="1:4" x14ac:dyDescent="0.2">
      <c r="A95" s="324" t="s">
        <v>54</v>
      </c>
      <c r="B95" s="324" t="s">
        <v>144</v>
      </c>
      <c r="C95" s="326">
        <v>1204</v>
      </c>
      <c r="D95" s="326">
        <v>1121</v>
      </c>
    </row>
    <row r="96" spans="1:4" x14ac:dyDescent="0.2">
      <c r="A96" s="324" t="s">
        <v>54</v>
      </c>
      <c r="B96" s="324" t="s">
        <v>145</v>
      </c>
      <c r="C96" s="326">
        <v>1172</v>
      </c>
      <c r="D96" s="326">
        <v>1128</v>
      </c>
    </row>
    <row r="97" spans="1:4" x14ac:dyDescent="0.2">
      <c r="A97" s="324" t="s">
        <v>54</v>
      </c>
      <c r="B97" s="324" t="s">
        <v>146</v>
      </c>
      <c r="C97" s="326">
        <v>1145</v>
      </c>
      <c r="D97" s="326">
        <v>1145</v>
      </c>
    </row>
    <row r="98" spans="1:4" x14ac:dyDescent="0.2">
      <c r="A98" s="324" t="s">
        <v>54</v>
      </c>
      <c r="B98" s="324" t="s">
        <v>147</v>
      </c>
      <c r="C98" s="326">
        <v>1189</v>
      </c>
      <c r="D98" s="326">
        <v>1159</v>
      </c>
    </row>
    <row r="99" spans="1:4" x14ac:dyDescent="0.2">
      <c r="A99" s="324" t="s">
        <v>54</v>
      </c>
      <c r="B99" s="324" t="s">
        <v>148</v>
      </c>
      <c r="C99" s="326">
        <v>1267</v>
      </c>
      <c r="D99" s="326">
        <v>1175</v>
      </c>
    </row>
    <row r="100" spans="1:4" x14ac:dyDescent="0.2">
      <c r="A100" s="324" t="s">
        <v>54</v>
      </c>
      <c r="B100" s="324" t="s">
        <v>149</v>
      </c>
      <c r="C100" s="326">
        <v>1309</v>
      </c>
      <c r="D100" s="326">
        <v>1192</v>
      </c>
    </row>
    <row r="101" spans="1:4" x14ac:dyDescent="0.2">
      <c r="A101" s="324" t="s">
        <v>54</v>
      </c>
      <c r="B101" s="324" t="s">
        <v>150</v>
      </c>
      <c r="C101" s="326">
        <v>1370</v>
      </c>
      <c r="D101" s="326">
        <v>1209</v>
      </c>
    </row>
    <row r="102" spans="1:4" x14ac:dyDescent="0.2">
      <c r="A102" s="324" t="s">
        <v>458</v>
      </c>
      <c r="B102" s="324" t="s">
        <v>139</v>
      </c>
      <c r="C102" s="326">
        <v>1433</v>
      </c>
      <c r="D102" s="326">
        <v>1231</v>
      </c>
    </row>
    <row r="103" spans="1:4" x14ac:dyDescent="0.2">
      <c r="A103" s="324" t="s">
        <v>54</v>
      </c>
      <c r="B103" s="324" t="s">
        <v>140</v>
      </c>
      <c r="C103" s="326">
        <v>1483</v>
      </c>
      <c r="D103" s="326">
        <v>1257</v>
      </c>
    </row>
    <row r="104" spans="1:4" x14ac:dyDescent="0.2">
      <c r="A104" s="324" t="s">
        <v>54</v>
      </c>
      <c r="B104" s="324" t="s">
        <v>141</v>
      </c>
      <c r="C104" s="326">
        <v>1545</v>
      </c>
      <c r="D104" s="326">
        <v>1286</v>
      </c>
    </row>
    <row r="105" spans="1:4" x14ac:dyDescent="0.2">
      <c r="A105" s="324" t="s">
        <v>54</v>
      </c>
      <c r="B105" s="324" t="s">
        <v>142</v>
      </c>
      <c r="C105" s="326">
        <v>1535</v>
      </c>
      <c r="D105" s="326">
        <v>1320</v>
      </c>
    </row>
    <row r="106" spans="1:4" x14ac:dyDescent="0.2">
      <c r="A106" s="324" t="s">
        <v>54</v>
      </c>
      <c r="B106" s="324" t="s">
        <v>143</v>
      </c>
      <c r="C106" s="326">
        <v>1580</v>
      </c>
      <c r="D106" s="326">
        <v>1353</v>
      </c>
    </row>
    <row r="107" spans="1:4" x14ac:dyDescent="0.2">
      <c r="A107" s="324" t="s">
        <v>54</v>
      </c>
      <c r="B107" s="324" t="s">
        <v>144</v>
      </c>
      <c r="C107" s="326">
        <v>1553</v>
      </c>
      <c r="D107" s="326">
        <v>1382</v>
      </c>
    </row>
    <row r="108" spans="1:4" x14ac:dyDescent="0.2">
      <c r="A108" s="324" t="s">
        <v>54</v>
      </c>
      <c r="B108" s="324" t="s">
        <v>145</v>
      </c>
      <c r="C108" s="326">
        <v>1550</v>
      </c>
      <c r="D108" s="326">
        <v>1413</v>
      </c>
    </row>
    <row r="109" spans="1:4" x14ac:dyDescent="0.2">
      <c r="A109" s="324" t="s">
        <v>54</v>
      </c>
      <c r="B109" s="324" t="s">
        <v>146</v>
      </c>
      <c r="C109" s="326">
        <v>1534</v>
      </c>
      <c r="D109" s="326">
        <v>1446</v>
      </c>
    </row>
    <row r="110" spans="1:4" x14ac:dyDescent="0.2">
      <c r="A110" s="324" t="s">
        <v>54</v>
      </c>
      <c r="B110" s="324" t="s">
        <v>147</v>
      </c>
      <c r="C110" s="326">
        <v>1527</v>
      </c>
      <c r="D110" s="326">
        <v>1474</v>
      </c>
    </row>
    <row r="111" spans="1:4" x14ac:dyDescent="0.2">
      <c r="A111" s="324" t="s">
        <v>54</v>
      </c>
      <c r="B111" s="324" t="s">
        <v>148</v>
      </c>
      <c r="C111" s="326">
        <v>1569</v>
      </c>
      <c r="D111" s="326">
        <v>1499</v>
      </c>
    </row>
    <row r="112" spans="1:4" x14ac:dyDescent="0.2">
      <c r="A112" s="324" t="s">
        <v>54</v>
      </c>
      <c r="B112" s="324" t="s">
        <v>149</v>
      </c>
      <c r="C112" s="326">
        <v>1588</v>
      </c>
      <c r="D112" s="326">
        <v>1522</v>
      </c>
    </row>
    <row r="113" spans="1:4" x14ac:dyDescent="0.2">
      <c r="A113" s="324" t="s">
        <v>54</v>
      </c>
      <c r="B113" s="324" t="s">
        <v>150</v>
      </c>
      <c r="C113" s="326">
        <v>1637</v>
      </c>
      <c r="D113" s="326">
        <v>1545</v>
      </c>
    </row>
    <row r="114" spans="1:4" x14ac:dyDescent="0.2">
      <c r="A114" s="324" t="s">
        <v>764</v>
      </c>
      <c r="B114" s="324" t="s">
        <v>139</v>
      </c>
      <c r="C114" s="326">
        <v>1645</v>
      </c>
      <c r="D114" s="326">
        <v>1562</v>
      </c>
    </row>
    <row r="115" spans="1:4" x14ac:dyDescent="0.2">
      <c r="A115" s="324" t="s">
        <v>54</v>
      </c>
      <c r="B115" s="324" t="s">
        <v>140</v>
      </c>
      <c r="C115" s="326">
        <v>1682</v>
      </c>
      <c r="D115" s="326">
        <v>1579</v>
      </c>
    </row>
    <row r="116" spans="1:4" x14ac:dyDescent="0.2">
      <c r="A116" s="324" t="s">
        <v>54</v>
      </c>
      <c r="B116" s="324" t="s">
        <v>141</v>
      </c>
      <c r="C116" s="326">
        <v>1736</v>
      </c>
      <c r="D116" s="326">
        <v>1595</v>
      </c>
    </row>
    <row r="117" spans="1:4" x14ac:dyDescent="0.2">
      <c r="A117" s="324" t="s">
        <v>54</v>
      </c>
      <c r="B117" s="324" t="s">
        <v>142</v>
      </c>
      <c r="C117" s="326">
        <v>1778</v>
      </c>
      <c r="D117" s="326">
        <v>1615</v>
      </c>
    </row>
    <row r="118" spans="1:4" x14ac:dyDescent="0.2">
      <c r="A118" s="324" t="s">
        <v>54</v>
      </c>
      <c r="B118" s="324" t="s">
        <v>143</v>
      </c>
      <c r="C118" s="326">
        <v>1791</v>
      </c>
      <c r="D118" s="326">
        <v>1632</v>
      </c>
    </row>
    <row r="119" spans="1:4" x14ac:dyDescent="0.2">
      <c r="A119" s="324" t="s">
        <v>54</v>
      </c>
      <c r="B119" s="324" t="s">
        <v>144</v>
      </c>
      <c r="C119" s="326">
        <v>1784</v>
      </c>
      <c r="D119" s="326">
        <v>1652</v>
      </c>
    </row>
    <row r="120" spans="1:4" x14ac:dyDescent="0.2">
      <c r="A120" s="324" t="s">
        <v>54</v>
      </c>
      <c r="B120" s="324" t="s">
        <v>145</v>
      </c>
      <c r="C120" s="326">
        <v>1740</v>
      </c>
      <c r="D120" s="326">
        <v>1668</v>
      </c>
    </row>
    <row r="121" spans="1:4" x14ac:dyDescent="0.2">
      <c r="A121" s="324" t="s">
        <v>54</v>
      </c>
      <c r="B121" s="324" t="s">
        <v>146</v>
      </c>
      <c r="C121" s="326">
        <v>1781</v>
      </c>
      <c r="D121" s="326">
        <v>1688</v>
      </c>
    </row>
    <row r="122" spans="1:4" x14ac:dyDescent="0.2">
      <c r="A122" s="324" t="s">
        <v>54</v>
      </c>
      <c r="B122" s="324" t="s">
        <v>147</v>
      </c>
      <c r="C122" s="326">
        <v>1792</v>
      </c>
      <c r="D122" s="326">
        <v>1710</v>
      </c>
    </row>
    <row r="123" spans="1:4" x14ac:dyDescent="0.2">
      <c r="A123" s="324" t="s">
        <v>54</v>
      </c>
      <c r="B123" s="324" t="s">
        <v>148</v>
      </c>
      <c r="C123" s="326">
        <v>1769</v>
      </c>
      <c r="D123" s="326">
        <v>1727</v>
      </c>
    </row>
    <row r="124" spans="1:4" x14ac:dyDescent="0.2">
      <c r="A124" s="324" t="s">
        <v>54</v>
      </c>
      <c r="B124" s="324" t="s">
        <v>149</v>
      </c>
      <c r="C124" s="326">
        <v>1826</v>
      </c>
      <c r="D124" s="326">
        <v>1747</v>
      </c>
    </row>
    <row r="125" spans="1:4" x14ac:dyDescent="0.2">
      <c r="A125" s="324" t="s">
        <v>54</v>
      </c>
      <c r="B125" s="324" t="s">
        <v>150</v>
      </c>
      <c r="C125" s="326">
        <v>1849</v>
      </c>
      <c r="D125" s="326">
        <v>1764</v>
      </c>
    </row>
    <row r="126" spans="1:4" x14ac:dyDescent="0.2">
      <c r="A126" s="324" t="s">
        <v>1224</v>
      </c>
      <c r="B126" s="324" t="s">
        <v>139</v>
      </c>
      <c r="C126" s="326">
        <v>1879</v>
      </c>
      <c r="D126" s="326">
        <v>1784</v>
      </c>
    </row>
    <row r="127" spans="1:4" x14ac:dyDescent="0.2">
      <c r="A127" s="324" t="s">
        <v>54</v>
      </c>
      <c r="B127" s="324" t="s">
        <v>140</v>
      </c>
      <c r="C127" s="326">
        <v>1856</v>
      </c>
      <c r="D127" s="326">
        <v>1798</v>
      </c>
    </row>
  </sheetData>
  <mergeCells count="1">
    <mergeCell ref="H1:I1"/>
  </mergeCells>
  <hyperlinks>
    <hyperlink ref="H1:I1" location="Index!A1" display="Regresar al Índice" xr:uid="{2A5892B1-4B22-4FC4-8A4E-22C40ACBA117}"/>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8E544-7999-4390-ACEC-8468148D4EFC}">
  <sheetPr codeName="Hoja104"/>
  <dimension ref="A1:L127"/>
  <sheetViews>
    <sheetView workbookViewId="0">
      <selection activeCell="A3" sqref="A3"/>
    </sheetView>
  </sheetViews>
  <sheetFormatPr baseColWidth="10" defaultRowHeight="12.75" x14ac:dyDescent="0.2"/>
  <cols>
    <col min="1" max="16384" width="11.42578125" style="324"/>
  </cols>
  <sheetData>
    <row r="1" spans="1:12" x14ac:dyDescent="0.2">
      <c r="A1" s="120" t="s">
        <v>1776</v>
      </c>
      <c r="H1" s="202" t="s">
        <v>38</v>
      </c>
      <c r="I1" s="202"/>
    </row>
    <row r="2" spans="1:12" x14ac:dyDescent="0.2">
      <c r="A2" s="324" t="s">
        <v>1817</v>
      </c>
    </row>
    <row r="3" spans="1:12" x14ac:dyDescent="0.2">
      <c r="A3" s="324" t="s">
        <v>648</v>
      </c>
    </row>
    <row r="5" spans="1:12" x14ac:dyDescent="0.2">
      <c r="A5" s="324" t="s">
        <v>298</v>
      </c>
      <c r="B5" s="324" t="s">
        <v>342</v>
      </c>
      <c r="C5" s="324" t="s">
        <v>647</v>
      </c>
      <c r="D5" s="324" t="s">
        <v>52</v>
      </c>
      <c r="E5" s="324" t="s">
        <v>343</v>
      </c>
      <c r="H5" s="324" t="s">
        <v>1470</v>
      </c>
      <c r="I5" s="324" t="s">
        <v>1471</v>
      </c>
      <c r="J5" s="324" t="s">
        <v>1466</v>
      </c>
      <c r="K5" s="324" t="s">
        <v>1467</v>
      </c>
      <c r="L5" s="324" t="s">
        <v>649</v>
      </c>
    </row>
    <row r="6" spans="1:12" x14ac:dyDescent="0.2">
      <c r="A6" s="324" t="s">
        <v>60</v>
      </c>
      <c r="B6" s="324" t="s">
        <v>139</v>
      </c>
      <c r="C6" s="326">
        <v>85880</v>
      </c>
      <c r="D6" s="325">
        <v>7.1</v>
      </c>
      <c r="E6" s="325">
        <v>11.4</v>
      </c>
      <c r="H6" s="326">
        <v>220371</v>
      </c>
      <c r="I6" s="326">
        <v>218989</v>
      </c>
      <c r="J6" s="325">
        <v>16.2</v>
      </c>
      <c r="K6" s="325">
        <v>17.100000000000001</v>
      </c>
      <c r="L6" s="325">
        <v>15.7</v>
      </c>
    </row>
    <row r="7" spans="1:12" x14ac:dyDescent="0.2">
      <c r="A7" s="324" t="s">
        <v>54</v>
      </c>
      <c r="B7" s="324" t="s">
        <v>140</v>
      </c>
      <c r="C7" s="326">
        <v>86176</v>
      </c>
      <c r="D7" s="325">
        <v>6.3</v>
      </c>
      <c r="E7" s="325">
        <v>11.1</v>
      </c>
    </row>
    <row r="8" spans="1:12" x14ac:dyDescent="0.2">
      <c r="A8" s="324" t="s">
        <v>54</v>
      </c>
      <c r="B8" s="324" t="s">
        <v>141</v>
      </c>
      <c r="C8" s="326">
        <v>85911</v>
      </c>
      <c r="D8" s="325">
        <v>4.9000000000000004</v>
      </c>
      <c r="E8" s="325">
        <v>10.6</v>
      </c>
    </row>
    <row r="9" spans="1:12" x14ac:dyDescent="0.2">
      <c r="A9" s="324" t="s">
        <v>54</v>
      </c>
      <c r="B9" s="324" t="s">
        <v>142</v>
      </c>
      <c r="C9" s="326">
        <v>85846</v>
      </c>
      <c r="D9" s="325">
        <v>3.7</v>
      </c>
      <c r="E9" s="325">
        <v>10.1</v>
      </c>
    </row>
    <row r="10" spans="1:12" x14ac:dyDescent="0.2">
      <c r="A10" s="324" t="s">
        <v>54</v>
      </c>
      <c r="B10" s="324" t="s">
        <v>143</v>
      </c>
      <c r="C10" s="326">
        <v>86325</v>
      </c>
      <c r="D10" s="325">
        <v>2.8</v>
      </c>
      <c r="E10" s="325">
        <v>9.4</v>
      </c>
    </row>
    <row r="11" spans="1:12" x14ac:dyDescent="0.2">
      <c r="A11" s="324" t="s">
        <v>54</v>
      </c>
      <c r="B11" s="324" t="s">
        <v>144</v>
      </c>
      <c r="C11" s="326">
        <v>86504</v>
      </c>
      <c r="D11" s="325">
        <v>1.6</v>
      </c>
      <c r="E11" s="325">
        <v>8.3000000000000007</v>
      </c>
    </row>
    <row r="12" spans="1:12" x14ac:dyDescent="0.2">
      <c r="A12" s="324" t="s">
        <v>54</v>
      </c>
      <c r="B12" s="324" t="s">
        <v>145</v>
      </c>
      <c r="C12" s="326">
        <v>86893</v>
      </c>
      <c r="D12" s="325">
        <v>0.4</v>
      </c>
      <c r="E12" s="325">
        <v>7</v>
      </c>
    </row>
    <row r="13" spans="1:12" x14ac:dyDescent="0.2">
      <c r="A13" s="324" t="s">
        <v>54</v>
      </c>
      <c r="B13" s="324" t="s">
        <v>146</v>
      </c>
      <c r="C13" s="326">
        <v>88222</v>
      </c>
      <c r="D13" s="325">
        <v>1.7</v>
      </c>
      <c r="E13" s="325">
        <v>5.9</v>
      </c>
    </row>
    <row r="14" spans="1:12" x14ac:dyDescent="0.2">
      <c r="A14" s="324" t="s">
        <v>54</v>
      </c>
      <c r="B14" s="324" t="s">
        <v>147</v>
      </c>
      <c r="C14" s="326">
        <v>89213</v>
      </c>
      <c r="D14" s="325">
        <v>3.4</v>
      </c>
      <c r="E14" s="325">
        <v>5.0999999999999996</v>
      </c>
    </row>
    <row r="15" spans="1:12" x14ac:dyDescent="0.2">
      <c r="A15" s="324" t="s">
        <v>54</v>
      </c>
      <c r="B15" s="324" t="s">
        <v>148</v>
      </c>
      <c r="C15" s="326">
        <v>89283</v>
      </c>
      <c r="D15" s="325">
        <v>3.1</v>
      </c>
      <c r="E15" s="325">
        <v>4.3</v>
      </c>
    </row>
    <row r="16" spans="1:12" x14ac:dyDescent="0.2">
      <c r="A16" s="324" t="s">
        <v>54</v>
      </c>
      <c r="B16" s="324" t="s">
        <v>149</v>
      </c>
      <c r="C16" s="326">
        <v>89142</v>
      </c>
      <c r="D16" s="325">
        <v>3.3</v>
      </c>
      <c r="E16" s="325">
        <v>3.8</v>
      </c>
    </row>
    <row r="17" spans="1:5" x14ac:dyDescent="0.2">
      <c r="A17" s="324" t="s">
        <v>54</v>
      </c>
      <c r="B17" s="324" t="s">
        <v>150</v>
      </c>
      <c r="C17" s="326">
        <v>89353</v>
      </c>
      <c r="D17" s="325">
        <v>4.5999999999999996</v>
      </c>
      <c r="E17" s="325">
        <v>3.6</v>
      </c>
    </row>
    <row r="18" spans="1:5" x14ac:dyDescent="0.2">
      <c r="A18" s="324" t="s">
        <v>73</v>
      </c>
      <c r="B18" s="324" t="s">
        <v>139</v>
      </c>
      <c r="C18" s="326">
        <v>89186</v>
      </c>
      <c r="D18" s="325">
        <v>3.8</v>
      </c>
      <c r="E18" s="325">
        <v>3.3</v>
      </c>
    </row>
    <row r="19" spans="1:5" x14ac:dyDescent="0.2">
      <c r="A19" s="324" t="s">
        <v>54</v>
      </c>
      <c r="B19" s="324" t="s">
        <v>140</v>
      </c>
      <c r="C19" s="326">
        <v>89732</v>
      </c>
      <c r="D19" s="325">
        <v>4.0999999999999996</v>
      </c>
      <c r="E19" s="325">
        <v>3.1</v>
      </c>
    </row>
    <row r="20" spans="1:5" x14ac:dyDescent="0.2">
      <c r="A20" s="324" t="s">
        <v>54</v>
      </c>
      <c r="B20" s="324" t="s">
        <v>141</v>
      </c>
      <c r="C20" s="326">
        <v>90608</v>
      </c>
      <c r="D20" s="325">
        <v>5.5</v>
      </c>
      <c r="E20" s="325">
        <v>3.2</v>
      </c>
    </row>
    <row r="21" spans="1:5" x14ac:dyDescent="0.2">
      <c r="A21" s="324" t="s">
        <v>54</v>
      </c>
      <c r="B21" s="324" t="s">
        <v>142</v>
      </c>
      <c r="C21" s="326">
        <v>92414</v>
      </c>
      <c r="D21" s="325">
        <v>7.7</v>
      </c>
      <c r="E21" s="325">
        <v>3.5</v>
      </c>
    </row>
    <row r="22" spans="1:5" x14ac:dyDescent="0.2">
      <c r="A22" s="324" t="s">
        <v>54</v>
      </c>
      <c r="B22" s="324" t="s">
        <v>143</v>
      </c>
      <c r="C22" s="326">
        <v>93450</v>
      </c>
      <c r="D22" s="325">
        <v>8.3000000000000007</v>
      </c>
      <c r="E22" s="325">
        <v>3.9</v>
      </c>
    </row>
    <row r="23" spans="1:5" x14ac:dyDescent="0.2">
      <c r="A23" s="324" t="s">
        <v>54</v>
      </c>
      <c r="B23" s="324" t="s">
        <v>144</v>
      </c>
      <c r="C23" s="326">
        <v>94163</v>
      </c>
      <c r="D23" s="325">
        <v>8.9</v>
      </c>
      <c r="E23" s="325">
        <v>4.5999999999999996</v>
      </c>
    </row>
    <row r="24" spans="1:5" x14ac:dyDescent="0.2">
      <c r="A24" s="324" t="s">
        <v>54</v>
      </c>
      <c r="B24" s="324" t="s">
        <v>145</v>
      </c>
      <c r="C24" s="326">
        <v>94807</v>
      </c>
      <c r="D24" s="325">
        <v>9.1</v>
      </c>
      <c r="E24" s="325">
        <v>5.3</v>
      </c>
    </row>
    <row r="25" spans="1:5" x14ac:dyDescent="0.2">
      <c r="A25" s="324" t="s">
        <v>54</v>
      </c>
      <c r="B25" s="324" t="s">
        <v>146</v>
      </c>
      <c r="C25" s="326">
        <v>94879</v>
      </c>
      <c r="D25" s="325">
        <v>7.5</v>
      </c>
      <c r="E25" s="325">
        <v>5.8</v>
      </c>
    </row>
    <row r="26" spans="1:5" x14ac:dyDescent="0.2">
      <c r="A26" s="324" t="s">
        <v>54</v>
      </c>
      <c r="B26" s="324" t="s">
        <v>147</v>
      </c>
      <c r="C26" s="326">
        <v>95388</v>
      </c>
      <c r="D26" s="325">
        <v>6.9</v>
      </c>
      <c r="E26" s="325">
        <v>6.1</v>
      </c>
    </row>
    <row r="27" spans="1:5" x14ac:dyDescent="0.2">
      <c r="A27" s="324" t="s">
        <v>54</v>
      </c>
      <c r="B27" s="324" t="s">
        <v>148</v>
      </c>
      <c r="C27" s="326">
        <v>96553</v>
      </c>
      <c r="D27" s="325">
        <v>8.1</v>
      </c>
      <c r="E27" s="325">
        <v>6.5</v>
      </c>
    </row>
    <row r="28" spans="1:5" x14ac:dyDescent="0.2">
      <c r="A28" s="324" t="s">
        <v>54</v>
      </c>
      <c r="B28" s="324" t="s">
        <v>149</v>
      </c>
      <c r="C28" s="326">
        <v>96823</v>
      </c>
      <c r="D28" s="325">
        <v>8.6</v>
      </c>
      <c r="E28" s="325">
        <v>6.9</v>
      </c>
    </row>
    <row r="29" spans="1:5" x14ac:dyDescent="0.2">
      <c r="A29" s="324" t="s">
        <v>54</v>
      </c>
      <c r="B29" s="324" t="s">
        <v>150</v>
      </c>
      <c r="C29" s="326">
        <v>98487</v>
      </c>
      <c r="D29" s="325">
        <v>10.199999999999999</v>
      </c>
      <c r="E29" s="325">
        <v>7.4</v>
      </c>
    </row>
    <row r="30" spans="1:5" x14ac:dyDescent="0.2">
      <c r="A30" s="324" t="s">
        <v>74</v>
      </c>
      <c r="B30" s="324" t="s">
        <v>139</v>
      </c>
      <c r="C30" s="326">
        <v>99518</v>
      </c>
      <c r="D30" s="325">
        <v>11.6</v>
      </c>
      <c r="E30" s="325">
        <v>8</v>
      </c>
    </row>
    <row r="31" spans="1:5" x14ac:dyDescent="0.2">
      <c r="A31" s="324" t="s">
        <v>54</v>
      </c>
      <c r="B31" s="324" t="s">
        <v>140</v>
      </c>
      <c r="C31" s="326">
        <v>100582</v>
      </c>
      <c r="D31" s="325">
        <v>12.1</v>
      </c>
      <c r="E31" s="325">
        <v>8.6999999999999993</v>
      </c>
    </row>
    <row r="32" spans="1:5" x14ac:dyDescent="0.2">
      <c r="A32" s="324" t="s">
        <v>54</v>
      </c>
      <c r="B32" s="324" t="s">
        <v>141</v>
      </c>
      <c r="C32" s="326">
        <v>101680</v>
      </c>
      <c r="D32" s="325">
        <v>12.2</v>
      </c>
      <c r="E32" s="325">
        <v>9.3000000000000007</v>
      </c>
    </row>
    <row r="33" spans="1:5" x14ac:dyDescent="0.2">
      <c r="A33" s="324" t="s">
        <v>54</v>
      </c>
      <c r="B33" s="324" t="s">
        <v>142</v>
      </c>
      <c r="C33" s="326">
        <v>102359</v>
      </c>
      <c r="D33" s="325">
        <v>10.8</v>
      </c>
      <c r="E33" s="325">
        <v>9.5</v>
      </c>
    </row>
    <row r="34" spans="1:5" x14ac:dyDescent="0.2">
      <c r="A34" s="324" t="s">
        <v>54</v>
      </c>
      <c r="B34" s="324" t="s">
        <v>143</v>
      </c>
      <c r="C34" s="326">
        <v>103269</v>
      </c>
      <c r="D34" s="325">
        <v>10.5</v>
      </c>
      <c r="E34" s="325">
        <v>9.6999999999999993</v>
      </c>
    </row>
    <row r="35" spans="1:5" x14ac:dyDescent="0.2">
      <c r="A35" s="324" t="s">
        <v>54</v>
      </c>
      <c r="B35" s="324" t="s">
        <v>144</v>
      </c>
      <c r="C35" s="326">
        <v>104756</v>
      </c>
      <c r="D35" s="325">
        <v>11.2</v>
      </c>
      <c r="E35" s="325">
        <v>9.9</v>
      </c>
    </row>
    <row r="36" spans="1:5" x14ac:dyDescent="0.2">
      <c r="A36" s="324" t="s">
        <v>54</v>
      </c>
      <c r="B36" s="324" t="s">
        <v>145</v>
      </c>
      <c r="C36" s="326">
        <v>106933</v>
      </c>
      <c r="D36" s="325">
        <v>12.8</v>
      </c>
      <c r="E36" s="325">
        <v>10.199999999999999</v>
      </c>
    </row>
    <row r="37" spans="1:5" x14ac:dyDescent="0.2">
      <c r="A37" s="324" t="s">
        <v>54</v>
      </c>
      <c r="B37" s="324" t="s">
        <v>146</v>
      </c>
      <c r="C37" s="326">
        <v>108541</v>
      </c>
      <c r="D37" s="325">
        <v>14.4</v>
      </c>
      <c r="E37" s="325">
        <v>10.8</v>
      </c>
    </row>
    <row r="38" spans="1:5" x14ac:dyDescent="0.2">
      <c r="A38" s="324" t="s">
        <v>54</v>
      </c>
      <c r="B38" s="324" t="s">
        <v>147</v>
      </c>
      <c r="C38" s="326">
        <v>110707</v>
      </c>
      <c r="D38" s="325">
        <v>16.100000000000001</v>
      </c>
      <c r="E38" s="325">
        <v>11.6</v>
      </c>
    </row>
    <row r="39" spans="1:5" x14ac:dyDescent="0.2">
      <c r="A39" s="324" t="s">
        <v>54</v>
      </c>
      <c r="B39" s="324" t="s">
        <v>148</v>
      </c>
      <c r="C39" s="326">
        <v>111703</v>
      </c>
      <c r="D39" s="325">
        <v>15.7</v>
      </c>
      <c r="E39" s="325">
        <v>12.2</v>
      </c>
    </row>
    <row r="40" spans="1:5" x14ac:dyDescent="0.2">
      <c r="A40" s="324" t="s">
        <v>54</v>
      </c>
      <c r="B40" s="324" t="s">
        <v>149</v>
      </c>
      <c r="C40" s="326">
        <v>113393</v>
      </c>
      <c r="D40" s="325">
        <v>17.100000000000001</v>
      </c>
      <c r="E40" s="325">
        <v>12.9</v>
      </c>
    </row>
    <row r="41" spans="1:5" x14ac:dyDescent="0.2">
      <c r="A41" s="324" t="s">
        <v>54</v>
      </c>
      <c r="B41" s="324" t="s">
        <v>150</v>
      </c>
      <c r="C41" s="326">
        <v>114994</v>
      </c>
      <c r="D41" s="325">
        <v>16.8</v>
      </c>
      <c r="E41" s="325">
        <v>13.4</v>
      </c>
    </row>
    <row r="42" spans="1:5" x14ac:dyDescent="0.2">
      <c r="A42" s="324" t="s">
        <v>75</v>
      </c>
      <c r="B42" s="324" t="s">
        <v>139</v>
      </c>
      <c r="C42" s="326">
        <v>116525</v>
      </c>
      <c r="D42" s="325">
        <v>17.100000000000001</v>
      </c>
      <c r="E42" s="325">
        <v>13.9</v>
      </c>
    </row>
    <row r="43" spans="1:5" x14ac:dyDescent="0.2">
      <c r="A43" s="324" t="s">
        <v>54</v>
      </c>
      <c r="B43" s="324" t="s">
        <v>140</v>
      </c>
      <c r="C43" s="326">
        <v>118626</v>
      </c>
      <c r="D43" s="325">
        <v>17.899999999999999</v>
      </c>
      <c r="E43" s="325">
        <v>14.4</v>
      </c>
    </row>
    <row r="44" spans="1:5" x14ac:dyDescent="0.2">
      <c r="A44" s="324" t="s">
        <v>54</v>
      </c>
      <c r="B44" s="324" t="s">
        <v>141</v>
      </c>
      <c r="C44" s="326">
        <v>119779</v>
      </c>
      <c r="D44" s="325">
        <v>17.8</v>
      </c>
      <c r="E44" s="325">
        <v>14.8</v>
      </c>
    </row>
    <row r="45" spans="1:5" x14ac:dyDescent="0.2">
      <c r="A45" s="324" t="s">
        <v>54</v>
      </c>
      <c r="B45" s="324" t="s">
        <v>142</v>
      </c>
      <c r="C45" s="326">
        <v>121373</v>
      </c>
      <c r="D45" s="325">
        <v>18.600000000000001</v>
      </c>
      <c r="E45" s="325">
        <v>15.5</v>
      </c>
    </row>
    <row r="46" spans="1:5" x14ac:dyDescent="0.2">
      <c r="A46" s="324" t="s">
        <v>54</v>
      </c>
      <c r="B46" s="324" t="s">
        <v>143</v>
      </c>
      <c r="C46" s="326">
        <v>123257</v>
      </c>
      <c r="D46" s="325">
        <v>19.399999999999999</v>
      </c>
      <c r="E46" s="325">
        <v>16.2</v>
      </c>
    </row>
    <row r="47" spans="1:5" x14ac:dyDescent="0.2">
      <c r="A47" s="324" t="s">
        <v>54</v>
      </c>
      <c r="B47" s="324" t="s">
        <v>144</v>
      </c>
      <c r="C47" s="326">
        <v>125276</v>
      </c>
      <c r="D47" s="325">
        <v>19.600000000000001</v>
      </c>
      <c r="E47" s="325">
        <v>16.899999999999999</v>
      </c>
    </row>
    <row r="48" spans="1:5" x14ac:dyDescent="0.2">
      <c r="A48" s="324" t="s">
        <v>54</v>
      </c>
      <c r="B48" s="324" t="s">
        <v>145</v>
      </c>
      <c r="C48" s="326">
        <v>125775</v>
      </c>
      <c r="D48" s="325">
        <v>17.600000000000001</v>
      </c>
      <c r="E48" s="325">
        <v>17.3</v>
      </c>
    </row>
    <row r="49" spans="1:5" x14ac:dyDescent="0.2">
      <c r="A49" s="324" t="s">
        <v>54</v>
      </c>
      <c r="B49" s="324" t="s">
        <v>146</v>
      </c>
      <c r="C49" s="326">
        <v>126878</v>
      </c>
      <c r="D49" s="325">
        <v>16.899999999999999</v>
      </c>
      <c r="E49" s="325">
        <v>17.5</v>
      </c>
    </row>
    <row r="50" spans="1:5" x14ac:dyDescent="0.2">
      <c r="A50" s="324" t="s">
        <v>54</v>
      </c>
      <c r="B50" s="324" t="s">
        <v>147</v>
      </c>
      <c r="C50" s="326">
        <v>127749</v>
      </c>
      <c r="D50" s="325">
        <v>15.4</v>
      </c>
      <c r="E50" s="325">
        <v>17.5</v>
      </c>
    </row>
    <row r="51" spans="1:5" x14ac:dyDescent="0.2">
      <c r="A51" s="324" t="s">
        <v>54</v>
      </c>
      <c r="B51" s="324" t="s">
        <v>148</v>
      </c>
      <c r="C51" s="326">
        <v>129531</v>
      </c>
      <c r="D51" s="325">
        <v>16</v>
      </c>
      <c r="E51" s="325">
        <v>17.5</v>
      </c>
    </row>
    <row r="52" spans="1:5" x14ac:dyDescent="0.2">
      <c r="A52" s="324" t="s">
        <v>54</v>
      </c>
      <c r="B52" s="324" t="s">
        <v>149</v>
      </c>
      <c r="C52" s="326">
        <v>131396</v>
      </c>
      <c r="D52" s="325">
        <v>15.9</v>
      </c>
      <c r="E52" s="325">
        <v>17.399999999999999</v>
      </c>
    </row>
    <row r="53" spans="1:5" x14ac:dyDescent="0.2">
      <c r="A53" s="324" t="s">
        <v>54</v>
      </c>
      <c r="B53" s="324" t="s">
        <v>150</v>
      </c>
      <c r="C53" s="326">
        <v>132152</v>
      </c>
      <c r="D53" s="325">
        <v>14.9</v>
      </c>
      <c r="E53" s="325">
        <v>17.3</v>
      </c>
    </row>
    <row r="54" spans="1:5" x14ac:dyDescent="0.2">
      <c r="A54" s="324" t="s">
        <v>76</v>
      </c>
      <c r="B54" s="324" t="s">
        <v>139</v>
      </c>
      <c r="C54" s="326">
        <v>132687</v>
      </c>
      <c r="D54" s="325">
        <v>13.9</v>
      </c>
      <c r="E54" s="325">
        <v>17</v>
      </c>
    </row>
    <row r="55" spans="1:5" x14ac:dyDescent="0.2">
      <c r="A55" s="324" t="s">
        <v>54</v>
      </c>
      <c r="B55" s="324" t="s">
        <v>140</v>
      </c>
      <c r="C55" s="326">
        <v>133808</v>
      </c>
      <c r="D55" s="325">
        <v>12.8</v>
      </c>
      <c r="E55" s="325">
        <v>16.600000000000001</v>
      </c>
    </row>
    <row r="56" spans="1:5" x14ac:dyDescent="0.2">
      <c r="A56" s="324" t="s">
        <v>54</v>
      </c>
      <c r="B56" s="324" t="s">
        <v>141</v>
      </c>
      <c r="C56" s="326">
        <v>136212</v>
      </c>
      <c r="D56" s="325">
        <v>13.7</v>
      </c>
      <c r="E56" s="325">
        <v>16.2</v>
      </c>
    </row>
    <row r="57" spans="1:5" x14ac:dyDescent="0.2">
      <c r="A57" s="324" t="s">
        <v>54</v>
      </c>
      <c r="B57" s="324" t="s">
        <v>142</v>
      </c>
      <c r="C57" s="326">
        <v>135850</v>
      </c>
      <c r="D57" s="325">
        <v>11.9</v>
      </c>
      <c r="E57" s="325">
        <v>15.7</v>
      </c>
    </row>
    <row r="58" spans="1:5" x14ac:dyDescent="0.2">
      <c r="A58" s="324" t="s">
        <v>54</v>
      </c>
      <c r="B58" s="324" t="s">
        <v>143</v>
      </c>
      <c r="C58" s="326">
        <v>136751</v>
      </c>
      <c r="D58" s="325">
        <v>10.9</v>
      </c>
      <c r="E58" s="325">
        <v>15</v>
      </c>
    </row>
    <row r="59" spans="1:5" x14ac:dyDescent="0.2">
      <c r="A59" s="324" t="s">
        <v>54</v>
      </c>
      <c r="B59" s="324" t="s">
        <v>144</v>
      </c>
      <c r="C59" s="326">
        <v>137356</v>
      </c>
      <c r="D59" s="325">
        <v>9.6</v>
      </c>
      <c r="E59" s="325">
        <v>14.1</v>
      </c>
    </row>
    <row r="60" spans="1:5" x14ac:dyDescent="0.2">
      <c r="A60" s="324" t="s">
        <v>54</v>
      </c>
      <c r="B60" s="324" t="s">
        <v>145</v>
      </c>
      <c r="C60" s="326">
        <v>137685</v>
      </c>
      <c r="D60" s="325">
        <v>9.5</v>
      </c>
      <c r="E60" s="325">
        <v>13.5</v>
      </c>
    </row>
    <row r="61" spans="1:5" x14ac:dyDescent="0.2">
      <c r="A61" s="324" t="s">
        <v>54</v>
      </c>
      <c r="B61" s="324" t="s">
        <v>146</v>
      </c>
      <c r="C61" s="326">
        <v>138238</v>
      </c>
      <c r="D61" s="325">
        <v>9</v>
      </c>
      <c r="E61" s="325">
        <v>12.8</v>
      </c>
    </row>
    <row r="62" spans="1:5" x14ac:dyDescent="0.2">
      <c r="A62" s="324" t="s">
        <v>54</v>
      </c>
      <c r="B62" s="324" t="s">
        <v>147</v>
      </c>
      <c r="C62" s="326">
        <v>138534</v>
      </c>
      <c r="D62" s="325">
        <v>8.4</v>
      </c>
      <c r="E62" s="325">
        <v>12.2</v>
      </c>
    </row>
    <row r="63" spans="1:5" x14ac:dyDescent="0.2">
      <c r="A63" s="324" t="s">
        <v>54</v>
      </c>
      <c r="B63" s="324" t="s">
        <v>148</v>
      </c>
      <c r="C63" s="326">
        <v>138793</v>
      </c>
      <c r="D63" s="325">
        <v>7.2</v>
      </c>
      <c r="E63" s="325">
        <v>11.5</v>
      </c>
    </row>
    <row r="64" spans="1:5" x14ac:dyDescent="0.2">
      <c r="A64" s="324" t="s">
        <v>54</v>
      </c>
      <c r="B64" s="324" t="s">
        <v>149</v>
      </c>
      <c r="C64" s="326">
        <v>139464</v>
      </c>
      <c r="D64" s="325">
        <v>6.1</v>
      </c>
      <c r="E64" s="325">
        <v>10.7</v>
      </c>
    </row>
    <row r="65" spans="1:5" x14ac:dyDescent="0.2">
      <c r="A65" s="324" t="s">
        <v>54</v>
      </c>
      <c r="B65" s="324" t="s">
        <v>150</v>
      </c>
      <c r="C65" s="326">
        <v>140339</v>
      </c>
      <c r="D65" s="325">
        <v>6.2</v>
      </c>
      <c r="E65" s="325">
        <v>9.9</v>
      </c>
    </row>
    <row r="66" spans="1:5" x14ac:dyDescent="0.2">
      <c r="A66" s="324" t="s">
        <v>77</v>
      </c>
      <c r="B66" s="324" t="s">
        <v>139</v>
      </c>
      <c r="C66" s="326">
        <v>142777</v>
      </c>
      <c r="D66" s="325">
        <v>7.6</v>
      </c>
      <c r="E66" s="325">
        <v>9.4</v>
      </c>
    </row>
    <row r="67" spans="1:5" x14ac:dyDescent="0.2">
      <c r="A67" s="324" t="s">
        <v>54</v>
      </c>
      <c r="B67" s="324" t="s">
        <v>140</v>
      </c>
      <c r="C67" s="326">
        <v>142907</v>
      </c>
      <c r="D67" s="325">
        <v>6.8</v>
      </c>
      <c r="E67" s="325">
        <v>8.9</v>
      </c>
    </row>
    <row r="68" spans="1:5" x14ac:dyDescent="0.2">
      <c r="A68" s="324" t="s">
        <v>54</v>
      </c>
      <c r="B68" s="324" t="s">
        <v>141</v>
      </c>
      <c r="C68" s="326">
        <v>143404</v>
      </c>
      <c r="D68" s="325">
        <v>5.3</v>
      </c>
      <c r="E68" s="325">
        <v>8.1999999999999993</v>
      </c>
    </row>
    <row r="69" spans="1:5" x14ac:dyDescent="0.2">
      <c r="A69" s="324" t="s">
        <v>54</v>
      </c>
      <c r="B69" s="324" t="s">
        <v>142</v>
      </c>
      <c r="C69" s="326">
        <v>145628</v>
      </c>
      <c r="D69" s="325">
        <v>7.2</v>
      </c>
      <c r="E69" s="325">
        <v>7.8</v>
      </c>
    </row>
    <row r="70" spans="1:5" x14ac:dyDescent="0.2">
      <c r="A70" s="324" t="s">
        <v>54</v>
      </c>
      <c r="B70" s="324" t="s">
        <v>143</v>
      </c>
      <c r="C70" s="326">
        <v>147175</v>
      </c>
      <c r="D70" s="325">
        <v>7.6</v>
      </c>
      <c r="E70" s="325">
        <v>7.5</v>
      </c>
    </row>
    <row r="71" spans="1:5" x14ac:dyDescent="0.2">
      <c r="A71" s="324" t="s">
        <v>54</v>
      </c>
      <c r="B71" s="324" t="s">
        <v>144</v>
      </c>
      <c r="C71" s="326">
        <v>148775</v>
      </c>
      <c r="D71" s="325">
        <v>8.3000000000000007</v>
      </c>
      <c r="E71" s="325">
        <v>7.4</v>
      </c>
    </row>
    <row r="72" spans="1:5" x14ac:dyDescent="0.2">
      <c r="A72" s="324" t="s">
        <v>54</v>
      </c>
      <c r="B72" s="324" t="s">
        <v>145</v>
      </c>
      <c r="C72" s="326">
        <v>150585</v>
      </c>
      <c r="D72" s="325">
        <v>9.4</v>
      </c>
      <c r="E72" s="325">
        <v>7.4</v>
      </c>
    </row>
    <row r="73" spans="1:5" x14ac:dyDescent="0.2">
      <c r="A73" s="324" t="s">
        <v>54</v>
      </c>
      <c r="B73" s="324" t="s">
        <v>146</v>
      </c>
      <c r="C73" s="326">
        <v>152352</v>
      </c>
      <c r="D73" s="325">
        <v>10.199999999999999</v>
      </c>
      <c r="E73" s="325">
        <v>7.5</v>
      </c>
    </row>
    <row r="74" spans="1:5" x14ac:dyDescent="0.2">
      <c r="A74" s="324" t="s">
        <v>54</v>
      </c>
      <c r="B74" s="324" t="s">
        <v>147</v>
      </c>
      <c r="C74" s="326">
        <v>153698</v>
      </c>
      <c r="D74" s="325">
        <v>10.9</v>
      </c>
      <c r="E74" s="325">
        <v>7.7</v>
      </c>
    </row>
    <row r="75" spans="1:5" x14ac:dyDescent="0.2">
      <c r="A75" s="324" t="s">
        <v>54</v>
      </c>
      <c r="B75" s="324" t="s">
        <v>148</v>
      </c>
      <c r="C75" s="326">
        <v>154716</v>
      </c>
      <c r="D75" s="325">
        <v>11.5</v>
      </c>
      <c r="E75" s="325">
        <v>8.1</v>
      </c>
    </row>
    <row r="76" spans="1:5" x14ac:dyDescent="0.2">
      <c r="A76" s="324" t="s">
        <v>54</v>
      </c>
      <c r="B76" s="324" t="s">
        <v>149</v>
      </c>
      <c r="C76" s="326">
        <v>155564</v>
      </c>
      <c r="D76" s="325">
        <v>11.5</v>
      </c>
      <c r="E76" s="325">
        <v>8.5</v>
      </c>
    </row>
    <row r="77" spans="1:5" x14ac:dyDescent="0.2">
      <c r="A77" s="324" t="s">
        <v>54</v>
      </c>
      <c r="B77" s="324" t="s">
        <v>150</v>
      </c>
      <c r="C77" s="326">
        <v>156659</v>
      </c>
      <c r="D77" s="325">
        <v>11.6</v>
      </c>
      <c r="E77" s="325">
        <v>9</v>
      </c>
    </row>
    <row r="78" spans="1:5" x14ac:dyDescent="0.2">
      <c r="A78" s="324" t="s">
        <v>78</v>
      </c>
      <c r="B78" s="324" t="s">
        <v>139</v>
      </c>
      <c r="C78" s="326">
        <v>157482</v>
      </c>
      <c r="D78" s="325">
        <v>10.3</v>
      </c>
      <c r="E78" s="325">
        <v>9.1999999999999993</v>
      </c>
    </row>
    <row r="79" spans="1:5" x14ac:dyDescent="0.2">
      <c r="A79" s="324" t="s">
        <v>54</v>
      </c>
      <c r="B79" s="324" t="s">
        <v>140</v>
      </c>
      <c r="C79" s="326">
        <v>159316</v>
      </c>
      <c r="D79" s="325">
        <v>11.5</v>
      </c>
      <c r="E79" s="325">
        <v>9.6</v>
      </c>
    </row>
    <row r="80" spans="1:5" x14ac:dyDescent="0.2">
      <c r="A80" s="324" t="s">
        <v>54</v>
      </c>
      <c r="B80" s="324" t="s">
        <v>141</v>
      </c>
      <c r="C80" s="326">
        <v>161115</v>
      </c>
      <c r="D80" s="325">
        <v>12.4</v>
      </c>
      <c r="E80" s="325">
        <v>10.199999999999999</v>
      </c>
    </row>
    <row r="81" spans="1:5" x14ac:dyDescent="0.2">
      <c r="A81" s="324" t="s">
        <v>54</v>
      </c>
      <c r="B81" s="324" t="s">
        <v>142</v>
      </c>
      <c r="C81" s="326">
        <v>162289</v>
      </c>
      <c r="D81" s="325">
        <v>11.4</v>
      </c>
      <c r="E81" s="325">
        <v>10.6</v>
      </c>
    </row>
    <row r="82" spans="1:5" x14ac:dyDescent="0.2">
      <c r="A82" s="324" t="s">
        <v>54</v>
      </c>
      <c r="B82" s="324" t="s">
        <v>143</v>
      </c>
      <c r="C82" s="326">
        <v>163684</v>
      </c>
      <c r="D82" s="325">
        <v>11.2</v>
      </c>
      <c r="E82" s="325">
        <v>10.9</v>
      </c>
    </row>
    <row r="83" spans="1:5" x14ac:dyDescent="0.2">
      <c r="A83" s="324" t="s">
        <v>54</v>
      </c>
      <c r="B83" s="324" t="s">
        <v>144</v>
      </c>
      <c r="C83" s="326">
        <v>164835</v>
      </c>
      <c r="D83" s="325">
        <v>10.8</v>
      </c>
      <c r="E83" s="325">
        <v>11.1</v>
      </c>
    </row>
    <row r="84" spans="1:5" x14ac:dyDescent="0.2">
      <c r="A84" s="324" t="s">
        <v>54</v>
      </c>
      <c r="B84" s="324" t="s">
        <v>145</v>
      </c>
      <c r="C84" s="326">
        <v>166748</v>
      </c>
      <c r="D84" s="325">
        <v>10.7</v>
      </c>
      <c r="E84" s="325">
        <v>11.2</v>
      </c>
    </row>
    <row r="85" spans="1:5" x14ac:dyDescent="0.2">
      <c r="A85" s="324" t="s">
        <v>54</v>
      </c>
      <c r="B85" s="324" t="s">
        <v>146</v>
      </c>
      <c r="C85" s="326">
        <v>168202</v>
      </c>
      <c r="D85" s="325">
        <v>10.4</v>
      </c>
      <c r="E85" s="325">
        <v>11.2</v>
      </c>
    </row>
    <row r="86" spans="1:5" x14ac:dyDescent="0.2">
      <c r="A86" s="324" t="s">
        <v>54</v>
      </c>
      <c r="B86" s="324" t="s">
        <v>147</v>
      </c>
      <c r="C86" s="326">
        <v>170009</v>
      </c>
      <c r="D86" s="325">
        <v>10.6</v>
      </c>
      <c r="E86" s="325">
        <v>11.2</v>
      </c>
    </row>
    <row r="87" spans="1:5" x14ac:dyDescent="0.2">
      <c r="A87" s="324" t="s">
        <v>54</v>
      </c>
      <c r="B87" s="324" t="s">
        <v>148</v>
      </c>
      <c r="C87" s="326">
        <v>171834</v>
      </c>
      <c r="D87" s="325">
        <v>11.1</v>
      </c>
      <c r="E87" s="325">
        <v>11.1</v>
      </c>
    </row>
    <row r="88" spans="1:5" x14ac:dyDescent="0.2">
      <c r="A88" s="324" t="s">
        <v>54</v>
      </c>
      <c r="B88" s="324" t="s">
        <v>149</v>
      </c>
      <c r="C88" s="326">
        <v>173166</v>
      </c>
      <c r="D88" s="325">
        <v>11.3</v>
      </c>
      <c r="E88" s="325">
        <v>11.1</v>
      </c>
    </row>
    <row r="89" spans="1:5" x14ac:dyDescent="0.2">
      <c r="A89" s="324" t="s">
        <v>54</v>
      </c>
      <c r="B89" s="324" t="s">
        <v>150</v>
      </c>
      <c r="C89" s="326">
        <v>173508</v>
      </c>
      <c r="D89" s="325">
        <v>10.8</v>
      </c>
      <c r="E89" s="325">
        <v>11</v>
      </c>
    </row>
    <row r="90" spans="1:5" x14ac:dyDescent="0.2">
      <c r="A90" s="324" t="s">
        <v>79</v>
      </c>
      <c r="B90" s="324" t="s">
        <v>139</v>
      </c>
      <c r="C90" s="326">
        <v>172619</v>
      </c>
      <c r="D90" s="325">
        <v>9.6</v>
      </c>
      <c r="E90" s="325">
        <v>11</v>
      </c>
    </row>
    <row r="91" spans="1:5" x14ac:dyDescent="0.2">
      <c r="A91" s="324" t="s">
        <v>54</v>
      </c>
      <c r="B91" s="324" t="s">
        <v>140</v>
      </c>
      <c r="C91" s="326">
        <v>171348</v>
      </c>
      <c r="D91" s="325">
        <v>7.6</v>
      </c>
      <c r="E91" s="325">
        <v>10.7</v>
      </c>
    </row>
    <row r="92" spans="1:5" x14ac:dyDescent="0.2">
      <c r="A92" s="324" t="s">
        <v>54</v>
      </c>
      <c r="B92" s="324" t="s">
        <v>141</v>
      </c>
      <c r="C92" s="326">
        <v>170146</v>
      </c>
      <c r="D92" s="325">
        <v>5.6</v>
      </c>
      <c r="E92" s="325">
        <v>10.1</v>
      </c>
    </row>
    <row r="93" spans="1:5" x14ac:dyDescent="0.2">
      <c r="A93" s="324" t="s">
        <v>54</v>
      </c>
      <c r="B93" s="324" t="s">
        <v>142</v>
      </c>
      <c r="C93" s="326">
        <v>166828</v>
      </c>
      <c r="D93" s="325">
        <v>2.8</v>
      </c>
      <c r="E93" s="325">
        <v>9.4</v>
      </c>
    </row>
    <row r="94" spans="1:5" x14ac:dyDescent="0.2">
      <c r="A94" s="324" t="s">
        <v>54</v>
      </c>
      <c r="B94" s="324" t="s">
        <v>143</v>
      </c>
      <c r="C94" s="326">
        <v>161512</v>
      </c>
      <c r="D94" s="325">
        <v>-1.3</v>
      </c>
      <c r="E94" s="325">
        <v>8.3000000000000007</v>
      </c>
    </row>
    <row r="95" spans="1:5" x14ac:dyDescent="0.2">
      <c r="A95" s="324" t="s">
        <v>54</v>
      </c>
      <c r="B95" s="324" t="s">
        <v>144</v>
      </c>
      <c r="C95" s="326">
        <v>159325</v>
      </c>
      <c r="D95" s="325">
        <v>-3.3</v>
      </c>
      <c r="E95" s="325">
        <v>7.1</v>
      </c>
    </row>
    <row r="96" spans="1:5" x14ac:dyDescent="0.2">
      <c r="A96" s="324" t="s">
        <v>54</v>
      </c>
      <c r="B96" s="324" t="s">
        <v>145</v>
      </c>
      <c r="C96" s="326">
        <v>159217</v>
      </c>
      <c r="D96" s="325">
        <v>-4.5</v>
      </c>
      <c r="E96" s="325">
        <v>5.9</v>
      </c>
    </row>
    <row r="97" spans="1:5" x14ac:dyDescent="0.2">
      <c r="A97" s="324" t="s">
        <v>54</v>
      </c>
      <c r="B97" s="324" t="s">
        <v>146</v>
      </c>
      <c r="C97" s="326">
        <v>158293</v>
      </c>
      <c r="D97" s="325">
        <v>-5.9</v>
      </c>
      <c r="E97" s="325">
        <v>4.5</v>
      </c>
    </row>
    <row r="98" spans="1:5" x14ac:dyDescent="0.2">
      <c r="A98" s="324" t="s">
        <v>54</v>
      </c>
      <c r="B98" s="324" t="s">
        <v>147</v>
      </c>
      <c r="C98" s="326">
        <v>158070</v>
      </c>
      <c r="D98" s="325">
        <v>-7</v>
      </c>
      <c r="E98" s="325">
        <v>3.1</v>
      </c>
    </row>
    <row r="99" spans="1:5" x14ac:dyDescent="0.2">
      <c r="A99" s="324" t="s">
        <v>54</v>
      </c>
      <c r="B99" s="324" t="s">
        <v>148</v>
      </c>
      <c r="C99" s="326">
        <v>157797</v>
      </c>
      <c r="D99" s="325">
        <v>-8.1999999999999993</v>
      </c>
      <c r="E99" s="325">
        <v>1.4</v>
      </c>
    </row>
    <row r="100" spans="1:5" x14ac:dyDescent="0.2">
      <c r="A100" s="324" t="s">
        <v>54</v>
      </c>
      <c r="B100" s="324" t="s">
        <v>149</v>
      </c>
      <c r="C100" s="326">
        <v>157532</v>
      </c>
      <c r="D100" s="325">
        <v>-9</v>
      </c>
      <c r="E100" s="325">
        <v>-0.2</v>
      </c>
    </row>
    <row r="101" spans="1:5" x14ac:dyDescent="0.2">
      <c r="A101" s="324" t="s">
        <v>54</v>
      </c>
      <c r="B101" s="324" t="s">
        <v>150</v>
      </c>
      <c r="C101" s="326">
        <v>158562</v>
      </c>
      <c r="D101" s="325">
        <v>-8.6</v>
      </c>
      <c r="E101" s="325">
        <v>-1.9</v>
      </c>
    </row>
    <row r="102" spans="1:5" x14ac:dyDescent="0.2">
      <c r="A102" s="324" t="s">
        <v>458</v>
      </c>
      <c r="B102" s="324" t="s">
        <v>139</v>
      </c>
      <c r="C102" s="326">
        <v>159676</v>
      </c>
      <c r="D102" s="325">
        <v>-7.5</v>
      </c>
      <c r="E102" s="325">
        <v>-3.3</v>
      </c>
    </row>
    <row r="103" spans="1:5" x14ac:dyDescent="0.2">
      <c r="A103" s="324" t="s">
        <v>54</v>
      </c>
      <c r="B103" s="324" t="s">
        <v>140</v>
      </c>
      <c r="C103" s="326">
        <v>161505</v>
      </c>
      <c r="D103" s="325">
        <v>-5.7</v>
      </c>
      <c r="E103" s="325">
        <v>-4.4000000000000004</v>
      </c>
    </row>
    <row r="104" spans="1:5" x14ac:dyDescent="0.2">
      <c r="A104" s="324" t="s">
        <v>54</v>
      </c>
      <c r="B104" s="324" t="s">
        <v>141</v>
      </c>
      <c r="C104" s="326">
        <v>163406</v>
      </c>
      <c r="D104" s="325">
        <v>-4</v>
      </c>
      <c r="E104" s="325">
        <v>-5.2</v>
      </c>
    </row>
    <row r="105" spans="1:5" x14ac:dyDescent="0.2">
      <c r="A105" s="324" t="s">
        <v>54</v>
      </c>
      <c r="B105" s="324" t="s">
        <v>142</v>
      </c>
      <c r="C105" s="326">
        <v>167804</v>
      </c>
      <c r="D105" s="325">
        <v>0.6</v>
      </c>
      <c r="E105" s="325">
        <v>-5.4</v>
      </c>
    </row>
    <row r="106" spans="1:5" x14ac:dyDescent="0.2">
      <c r="A106" s="324" t="s">
        <v>54</v>
      </c>
      <c r="B106" s="324" t="s">
        <v>143</v>
      </c>
      <c r="C106" s="326">
        <v>172405</v>
      </c>
      <c r="D106" s="325">
        <v>6.7</v>
      </c>
      <c r="E106" s="325">
        <v>-4.7</v>
      </c>
    </row>
    <row r="107" spans="1:5" x14ac:dyDescent="0.2">
      <c r="A107" s="324" t="s">
        <v>54</v>
      </c>
      <c r="B107" s="324" t="s">
        <v>144</v>
      </c>
      <c r="C107" s="326">
        <v>175142</v>
      </c>
      <c r="D107" s="325">
        <v>9.9</v>
      </c>
      <c r="E107" s="325">
        <v>-3.6</v>
      </c>
    </row>
    <row r="108" spans="1:5" x14ac:dyDescent="0.2">
      <c r="A108" s="324" t="s">
        <v>54</v>
      </c>
      <c r="B108" s="324" t="s">
        <v>145</v>
      </c>
      <c r="C108" s="326">
        <v>176869</v>
      </c>
      <c r="D108" s="325">
        <v>11.1</v>
      </c>
      <c r="E108" s="325">
        <v>-2.2999999999999998</v>
      </c>
    </row>
    <row r="109" spans="1:5" x14ac:dyDescent="0.2">
      <c r="A109" s="324" t="s">
        <v>54</v>
      </c>
      <c r="B109" s="324" t="s">
        <v>146</v>
      </c>
      <c r="C109" s="326">
        <v>178286</v>
      </c>
      <c r="D109" s="325">
        <v>12.6</v>
      </c>
      <c r="E109" s="325">
        <v>-0.8</v>
      </c>
    </row>
    <row r="110" spans="1:5" x14ac:dyDescent="0.2">
      <c r="A110" s="324" t="s">
        <v>54</v>
      </c>
      <c r="B110" s="324" t="s">
        <v>147</v>
      </c>
      <c r="C110" s="326">
        <v>178498</v>
      </c>
      <c r="D110" s="325">
        <v>12.9</v>
      </c>
      <c r="E110" s="325">
        <v>0.9</v>
      </c>
    </row>
    <row r="111" spans="1:5" x14ac:dyDescent="0.2">
      <c r="A111" s="324" t="s">
        <v>54</v>
      </c>
      <c r="B111" s="324" t="s">
        <v>148</v>
      </c>
      <c r="C111" s="326">
        <v>180023</v>
      </c>
      <c r="D111" s="325">
        <v>14.1</v>
      </c>
      <c r="E111" s="325">
        <v>2.8</v>
      </c>
    </row>
    <row r="112" spans="1:5" x14ac:dyDescent="0.2">
      <c r="A112" s="324" t="s">
        <v>54</v>
      </c>
      <c r="B112" s="324" t="s">
        <v>149</v>
      </c>
      <c r="C112" s="326">
        <v>182221</v>
      </c>
      <c r="D112" s="325">
        <v>15.7</v>
      </c>
      <c r="E112" s="325">
        <v>4.8</v>
      </c>
    </row>
    <row r="113" spans="1:5" x14ac:dyDescent="0.2">
      <c r="A113" s="324" t="s">
        <v>54</v>
      </c>
      <c r="B113" s="324" t="s">
        <v>150</v>
      </c>
      <c r="C113" s="326">
        <v>184620</v>
      </c>
      <c r="D113" s="325">
        <v>16.399999999999999</v>
      </c>
      <c r="E113" s="325">
        <v>6.9</v>
      </c>
    </row>
    <row r="114" spans="1:5" x14ac:dyDescent="0.2">
      <c r="A114" s="324" t="s">
        <v>764</v>
      </c>
      <c r="B114" s="324" t="s">
        <v>139</v>
      </c>
      <c r="C114" s="326">
        <v>187088</v>
      </c>
      <c r="D114" s="325">
        <v>17.2</v>
      </c>
      <c r="E114" s="325">
        <v>9</v>
      </c>
    </row>
    <row r="115" spans="1:5" x14ac:dyDescent="0.2">
      <c r="A115" s="324" t="s">
        <v>54</v>
      </c>
      <c r="B115" s="324" t="s">
        <v>140</v>
      </c>
      <c r="C115" s="326">
        <v>189599</v>
      </c>
      <c r="D115" s="325">
        <v>17.399999999999999</v>
      </c>
      <c r="E115" s="325">
        <v>10.9</v>
      </c>
    </row>
    <row r="116" spans="1:5" x14ac:dyDescent="0.2">
      <c r="A116" s="324" t="s">
        <v>54</v>
      </c>
      <c r="B116" s="324" t="s">
        <v>141</v>
      </c>
      <c r="C116" s="326">
        <v>191077</v>
      </c>
      <c r="D116" s="325">
        <v>16.899999999999999</v>
      </c>
      <c r="E116" s="325">
        <v>12.6</v>
      </c>
    </row>
    <row r="117" spans="1:5" x14ac:dyDescent="0.2">
      <c r="A117" s="324" t="s">
        <v>54</v>
      </c>
      <c r="B117" s="324" t="s">
        <v>142</v>
      </c>
      <c r="C117" s="326">
        <v>192650</v>
      </c>
      <c r="D117" s="325">
        <v>14.8</v>
      </c>
      <c r="E117" s="325">
        <v>13.8</v>
      </c>
    </row>
    <row r="118" spans="1:5" x14ac:dyDescent="0.2">
      <c r="A118" s="324" t="s">
        <v>54</v>
      </c>
      <c r="B118" s="324" t="s">
        <v>143</v>
      </c>
      <c r="C118" s="326">
        <v>196010</v>
      </c>
      <c r="D118" s="325">
        <v>13.7</v>
      </c>
      <c r="E118" s="325">
        <v>14.4</v>
      </c>
    </row>
    <row r="119" spans="1:5" x14ac:dyDescent="0.2">
      <c r="A119" s="324" t="s">
        <v>54</v>
      </c>
      <c r="B119" s="324" t="s">
        <v>144</v>
      </c>
      <c r="C119" s="326">
        <v>198459</v>
      </c>
      <c r="D119" s="325">
        <v>13.3</v>
      </c>
      <c r="E119" s="325">
        <v>14.7</v>
      </c>
    </row>
    <row r="120" spans="1:5" x14ac:dyDescent="0.2">
      <c r="A120" s="324" t="s">
        <v>54</v>
      </c>
      <c r="B120" s="324" t="s">
        <v>145</v>
      </c>
      <c r="C120" s="326">
        <v>200569</v>
      </c>
      <c r="D120" s="325">
        <v>13.4</v>
      </c>
      <c r="E120" s="325">
        <v>14.9</v>
      </c>
    </row>
    <row r="121" spans="1:5" x14ac:dyDescent="0.2">
      <c r="A121" s="324" t="s">
        <v>54</v>
      </c>
      <c r="B121" s="324" t="s">
        <v>146</v>
      </c>
      <c r="C121" s="326">
        <v>204329</v>
      </c>
      <c r="D121" s="325">
        <v>14.6</v>
      </c>
      <c r="E121" s="325">
        <v>15</v>
      </c>
    </row>
    <row r="122" spans="1:5" x14ac:dyDescent="0.2">
      <c r="A122" s="324" t="s">
        <v>54</v>
      </c>
      <c r="B122" s="324" t="s">
        <v>147</v>
      </c>
      <c r="C122" s="326">
        <v>208783</v>
      </c>
      <c r="D122" s="325">
        <v>17</v>
      </c>
      <c r="E122" s="325">
        <v>15.4</v>
      </c>
    </row>
    <row r="123" spans="1:5" x14ac:dyDescent="0.2">
      <c r="A123" s="324" t="s">
        <v>54</v>
      </c>
      <c r="B123" s="324" t="s">
        <v>148</v>
      </c>
      <c r="C123" s="326">
        <v>211146</v>
      </c>
      <c r="D123" s="325">
        <v>17.3</v>
      </c>
      <c r="E123" s="325">
        <v>15.6</v>
      </c>
    </row>
    <row r="124" spans="1:5" x14ac:dyDescent="0.2">
      <c r="A124" s="324" t="s">
        <v>54</v>
      </c>
      <c r="B124" s="324" t="s">
        <v>149</v>
      </c>
      <c r="C124" s="326">
        <v>213250</v>
      </c>
      <c r="D124" s="325">
        <v>17</v>
      </c>
      <c r="E124" s="325">
        <v>15.8</v>
      </c>
    </row>
    <row r="125" spans="1:5" x14ac:dyDescent="0.2">
      <c r="A125" s="324" t="s">
        <v>54</v>
      </c>
      <c r="B125" s="324" t="s">
        <v>150</v>
      </c>
      <c r="C125" s="326">
        <v>216461</v>
      </c>
      <c r="D125" s="325">
        <v>17.2</v>
      </c>
      <c r="E125" s="325">
        <v>15.8</v>
      </c>
    </row>
    <row r="126" spans="1:5" x14ac:dyDescent="0.2">
      <c r="A126" s="324" t="s">
        <v>1224</v>
      </c>
      <c r="B126" s="324" t="s">
        <v>139</v>
      </c>
      <c r="C126" s="326">
        <v>218989</v>
      </c>
      <c r="D126" s="325">
        <v>17.100000000000001</v>
      </c>
      <c r="E126" s="325">
        <v>15.8</v>
      </c>
    </row>
    <row r="127" spans="1:5" x14ac:dyDescent="0.2">
      <c r="A127" s="324" t="s">
        <v>54</v>
      </c>
      <c r="B127" s="324" t="s">
        <v>140</v>
      </c>
      <c r="C127" s="326">
        <v>220371</v>
      </c>
      <c r="D127" s="325">
        <v>16.2</v>
      </c>
      <c r="E127" s="325">
        <v>15.7</v>
      </c>
    </row>
  </sheetData>
  <mergeCells count="1">
    <mergeCell ref="H1:I1"/>
  </mergeCells>
  <hyperlinks>
    <hyperlink ref="H1:I1" location="Index!A1" display="Regresar al Índice" xr:uid="{24D45F8B-E8BB-40BE-ACCF-FB5B16F9CE67}"/>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B18E9-9E29-467B-AE43-7B7F7E8FE4D6}">
  <sheetPr codeName="Hoja105"/>
  <dimension ref="A1:L127"/>
  <sheetViews>
    <sheetView workbookViewId="0">
      <selection activeCell="A3" sqref="A3"/>
    </sheetView>
  </sheetViews>
  <sheetFormatPr baseColWidth="10" defaultRowHeight="12.75" x14ac:dyDescent="0.2"/>
  <cols>
    <col min="1" max="16384" width="11.42578125" style="324"/>
  </cols>
  <sheetData>
    <row r="1" spans="1:12" x14ac:dyDescent="0.2">
      <c r="A1" s="120" t="s">
        <v>1777</v>
      </c>
      <c r="H1" s="202" t="s">
        <v>38</v>
      </c>
      <c r="I1" s="202"/>
    </row>
    <row r="2" spans="1:12" x14ac:dyDescent="0.2">
      <c r="A2" s="324" t="s">
        <v>1817</v>
      </c>
    </row>
    <row r="5" spans="1:12" x14ac:dyDescent="0.2">
      <c r="A5" s="324" t="s">
        <v>298</v>
      </c>
      <c r="B5" s="324" t="s">
        <v>342</v>
      </c>
      <c r="C5" s="324" t="s">
        <v>650</v>
      </c>
      <c r="D5" s="324" t="s">
        <v>640</v>
      </c>
      <c r="G5" s="324" t="s">
        <v>1472</v>
      </c>
      <c r="H5" s="324" t="s">
        <v>1473</v>
      </c>
      <c r="I5" s="324" t="s">
        <v>1474</v>
      </c>
      <c r="J5" s="324" t="s">
        <v>651</v>
      </c>
      <c r="K5" s="324" t="s">
        <v>1468</v>
      </c>
      <c r="L5" s="324" t="s">
        <v>1469</v>
      </c>
    </row>
    <row r="6" spans="1:12" x14ac:dyDescent="0.2">
      <c r="A6" s="324" t="s">
        <v>60</v>
      </c>
      <c r="B6" s="324" t="s">
        <v>139</v>
      </c>
      <c r="C6" s="326">
        <v>448</v>
      </c>
      <c r="D6" s="326">
        <v>427</v>
      </c>
      <c r="G6" s="326">
        <v>422</v>
      </c>
      <c r="H6" s="326">
        <v>422</v>
      </c>
      <c r="I6" s="326">
        <v>418</v>
      </c>
      <c r="J6" s="325">
        <v>1</v>
      </c>
      <c r="K6" s="326">
        <v>420</v>
      </c>
      <c r="L6" s="326">
        <v>420</v>
      </c>
    </row>
    <row r="7" spans="1:12" x14ac:dyDescent="0.2">
      <c r="A7" s="324" t="s">
        <v>54</v>
      </c>
      <c r="B7" s="324" t="s">
        <v>140</v>
      </c>
      <c r="C7" s="326">
        <v>450</v>
      </c>
      <c r="D7" s="326">
        <v>429</v>
      </c>
    </row>
    <row r="8" spans="1:12" x14ac:dyDescent="0.2">
      <c r="A8" s="324" t="s">
        <v>54</v>
      </c>
      <c r="B8" s="324" t="s">
        <v>141</v>
      </c>
      <c r="C8" s="326">
        <v>454</v>
      </c>
      <c r="D8" s="326">
        <v>432</v>
      </c>
    </row>
    <row r="9" spans="1:12" x14ac:dyDescent="0.2">
      <c r="A9" s="324" t="s">
        <v>54</v>
      </c>
      <c r="B9" s="324" t="s">
        <v>142</v>
      </c>
      <c r="C9" s="326">
        <v>452</v>
      </c>
      <c r="D9" s="326">
        <v>434</v>
      </c>
    </row>
    <row r="10" spans="1:12" x14ac:dyDescent="0.2">
      <c r="A10" s="324" t="s">
        <v>54</v>
      </c>
      <c r="B10" s="324" t="s">
        <v>143</v>
      </c>
      <c r="C10" s="326">
        <v>453</v>
      </c>
      <c r="D10" s="326">
        <v>437</v>
      </c>
    </row>
    <row r="11" spans="1:12" x14ac:dyDescent="0.2">
      <c r="A11" s="324" t="s">
        <v>54</v>
      </c>
      <c r="B11" s="324" t="s">
        <v>144</v>
      </c>
      <c r="C11" s="326">
        <v>451</v>
      </c>
      <c r="D11" s="326">
        <v>439</v>
      </c>
    </row>
    <row r="12" spans="1:12" x14ac:dyDescent="0.2">
      <c r="A12" s="324" t="s">
        <v>54</v>
      </c>
      <c r="B12" s="324" t="s">
        <v>145</v>
      </c>
      <c r="C12" s="326">
        <v>444</v>
      </c>
      <c r="D12" s="326">
        <v>440</v>
      </c>
    </row>
    <row r="13" spans="1:12" x14ac:dyDescent="0.2">
      <c r="A13" s="324" t="s">
        <v>54</v>
      </c>
      <c r="B13" s="324" t="s">
        <v>146</v>
      </c>
      <c r="C13" s="326">
        <v>448</v>
      </c>
      <c r="D13" s="326">
        <v>442</v>
      </c>
    </row>
    <row r="14" spans="1:12" x14ac:dyDescent="0.2">
      <c r="A14" s="324" t="s">
        <v>54</v>
      </c>
      <c r="B14" s="324" t="s">
        <v>147</v>
      </c>
      <c r="C14" s="326">
        <v>438</v>
      </c>
      <c r="D14" s="326">
        <v>442</v>
      </c>
    </row>
    <row r="15" spans="1:12" x14ac:dyDescent="0.2">
      <c r="A15" s="324" t="s">
        <v>54</v>
      </c>
      <c r="B15" s="324" t="s">
        <v>148</v>
      </c>
      <c r="C15" s="326">
        <v>439</v>
      </c>
      <c r="D15" s="326">
        <v>444</v>
      </c>
    </row>
    <row r="16" spans="1:12" x14ac:dyDescent="0.2">
      <c r="A16" s="324" t="s">
        <v>54</v>
      </c>
      <c r="B16" s="324" t="s">
        <v>149</v>
      </c>
      <c r="C16" s="326">
        <v>437</v>
      </c>
      <c r="D16" s="326">
        <v>445</v>
      </c>
    </row>
    <row r="17" spans="1:4" x14ac:dyDescent="0.2">
      <c r="A17" s="324" t="s">
        <v>54</v>
      </c>
      <c r="B17" s="324" t="s">
        <v>150</v>
      </c>
      <c r="C17" s="326">
        <v>437</v>
      </c>
      <c r="D17" s="326">
        <v>446</v>
      </c>
    </row>
    <row r="18" spans="1:4" x14ac:dyDescent="0.2">
      <c r="A18" s="324" t="s">
        <v>73</v>
      </c>
      <c r="B18" s="324" t="s">
        <v>139</v>
      </c>
      <c r="C18" s="326">
        <v>425</v>
      </c>
      <c r="D18" s="326">
        <v>444</v>
      </c>
    </row>
    <row r="19" spans="1:4" x14ac:dyDescent="0.2">
      <c r="A19" s="324" t="s">
        <v>54</v>
      </c>
      <c r="B19" s="324" t="s">
        <v>140</v>
      </c>
      <c r="C19" s="326">
        <v>425</v>
      </c>
      <c r="D19" s="326">
        <v>442</v>
      </c>
    </row>
    <row r="20" spans="1:4" x14ac:dyDescent="0.2">
      <c r="A20" s="324" t="s">
        <v>54</v>
      </c>
      <c r="B20" s="324" t="s">
        <v>141</v>
      </c>
      <c r="C20" s="326">
        <v>424</v>
      </c>
      <c r="D20" s="326">
        <v>439</v>
      </c>
    </row>
    <row r="21" spans="1:4" x14ac:dyDescent="0.2">
      <c r="A21" s="324" t="s">
        <v>54</v>
      </c>
      <c r="B21" s="324" t="s">
        <v>142</v>
      </c>
      <c r="C21" s="326">
        <v>425</v>
      </c>
      <c r="D21" s="326">
        <v>437</v>
      </c>
    </row>
    <row r="22" spans="1:4" x14ac:dyDescent="0.2">
      <c r="A22" s="324" t="s">
        <v>54</v>
      </c>
      <c r="B22" s="324" t="s">
        <v>143</v>
      </c>
      <c r="C22" s="326">
        <v>425</v>
      </c>
      <c r="D22" s="326">
        <v>435</v>
      </c>
    </row>
    <row r="23" spans="1:4" x14ac:dyDescent="0.2">
      <c r="A23" s="324" t="s">
        <v>54</v>
      </c>
      <c r="B23" s="324" t="s">
        <v>144</v>
      </c>
      <c r="C23" s="326">
        <v>420</v>
      </c>
      <c r="D23" s="326">
        <v>432</v>
      </c>
    </row>
    <row r="24" spans="1:4" x14ac:dyDescent="0.2">
      <c r="A24" s="324" t="s">
        <v>54</v>
      </c>
      <c r="B24" s="324" t="s">
        <v>145</v>
      </c>
      <c r="C24" s="326">
        <v>421</v>
      </c>
      <c r="D24" s="326">
        <v>430</v>
      </c>
    </row>
    <row r="25" spans="1:4" x14ac:dyDescent="0.2">
      <c r="A25" s="324" t="s">
        <v>54</v>
      </c>
      <c r="B25" s="324" t="s">
        <v>146</v>
      </c>
      <c r="C25" s="326">
        <v>425</v>
      </c>
      <c r="D25" s="326">
        <v>428</v>
      </c>
    </row>
    <row r="26" spans="1:4" x14ac:dyDescent="0.2">
      <c r="A26" s="324" t="s">
        <v>54</v>
      </c>
      <c r="B26" s="324" t="s">
        <v>147</v>
      </c>
      <c r="C26" s="326">
        <v>407</v>
      </c>
      <c r="D26" s="326">
        <v>426</v>
      </c>
    </row>
    <row r="27" spans="1:4" x14ac:dyDescent="0.2">
      <c r="A27" s="324" t="s">
        <v>54</v>
      </c>
      <c r="B27" s="324" t="s">
        <v>148</v>
      </c>
      <c r="C27" s="326">
        <v>409</v>
      </c>
      <c r="D27" s="326">
        <v>423</v>
      </c>
    </row>
    <row r="28" spans="1:4" x14ac:dyDescent="0.2">
      <c r="A28" s="324" t="s">
        <v>54</v>
      </c>
      <c r="B28" s="324" t="s">
        <v>149</v>
      </c>
      <c r="C28" s="326">
        <v>410</v>
      </c>
      <c r="D28" s="326">
        <v>421</v>
      </c>
    </row>
    <row r="29" spans="1:4" x14ac:dyDescent="0.2">
      <c r="A29" s="324" t="s">
        <v>54</v>
      </c>
      <c r="B29" s="324" t="s">
        <v>150</v>
      </c>
      <c r="C29" s="326">
        <v>411</v>
      </c>
      <c r="D29" s="326">
        <v>419</v>
      </c>
    </row>
    <row r="30" spans="1:4" x14ac:dyDescent="0.2">
      <c r="A30" s="324" t="s">
        <v>74</v>
      </c>
      <c r="B30" s="324" t="s">
        <v>139</v>
      </c>
      <c r="C30" s="326">
        <v>411</v>
      </c>
      <c r="D30" s="326">
        <v>418</v>
      </c>
    </row>
    <row r="31" spans="1:4" x14ac:dyDescent="0.2">
      <c r="A31" s="324" t="s">
        <v>54</v>
      </c>
      <c r="B31" s="324" t="s">
        <v>140</v>
      </c>
      <c r="C31" s="326">
        <v>411</v>
      </c>
      <c r="D31" s="326">
        <v>417</v>
      </c>
    </row>
    <row r="32" spans="1:4" x14ac:dyDescent="0.2">
      <c r="A32" s="324" t="s">
        <v>54</v>
      </c>
      <c r="B32" s="324" t="s">
        <v>141</v>
      </c>
      <c r="C32" s="326">
        <v>413</v>
      </c>
      <c r="D32" s="326">
        <v>416</v>
      </c>
    </row>
    <row r="33" spans="1:4" x14ac:dyDescent="0.2">
      <c r="A33" s="324" t="s">
        <v>54</v>
      </c>
      <c r="B33" s="324" t="s">
        <v>142</v>
      </c>
      <c r="C33" s="326">
        <v>413</v>
      </c>
      <c r="D33" s="326">
        <v>415</v>
      </c>
    </row>
    <row r="34" spans="1:4" x14ac:dyDescent="0.2">
      <c r="A34" s="324" t="s">
        <v>54</v>
      </c>
      <c r="B34" s="324" t="s">
        <v>143</v>
      </c>
      <c r="C34" s="326">
        <v>414</v>
      </c>
      <c r="D34" s="326">
        <v>414</v>
      </c>
    </row>
    <row r="35" spans="1:4" x14ac:dyDescent="0.2">
      <c r="A35" s="324" t="s">
        <v>54</v>
      </c>
      <c r="B35" s="324" t="s">
        <v>144</v>
      </c>
      <c r="C35" s="326">
        <v>416</v>
      </c>
      <c r="D35" s="326">
        <v>413</v>
      </c>
    </row>
    <row r="36" spans="1:4" x14ac:dyDescent="0.2">
      <c r="A36" s="324" t="s">
        <v>54</v>
      </c>
      <c r="B36" s="324" t="s">
        <v>145</v>
      </c>
      <c r="C36" s="326">
        <v>410</v>
      </c>
      <c r="D36" s="326">
        <v>412</v>
      </c>
    </row>
    <row r="37" spans="1:4" x14ac:dyDescent="0.2">
      <c r="A37" s="324" t="s">
        <v>54</v>
      </c>
      <c r="B37" s="324" t="s">
        <v>146</v>
      </c>
      <c r="C37" s="326">
        <v>411</v>
      </c>
      <c r="D37" s="326">
        <v>411</v>
      </c>
    </row>
    <row r="38" spans="1:4" x14ac:dyDescent="0.2">
      <c r="A38" s="324" t="s">
        <v>54</v>
      </c>
      <c r="B38" s="324" t="s">
        <v>147</v>
      </c>
      <c r="C38" s="326">
        <v>411</v>
      </c>
      <c r="D38" s="326">
        <v>412</v>
      </c>
    </row>
    <row r="39" spans="1:4" x14ac:dyDescent="0.2">
      <c r="A39" s="324" t="s">
        <v>54</v>
      </c>
      <c r="B39" s="324" t="s">
        <v>148</v>
      </c>
      <c r="C39" s="326">
        <v>409</v>
      </c>
      <c r="D39" s="326">
        <v>412</v>
      </c>
    </row>
    <row r="40" spans="1:4" x14ac:dyDescent="0.2">
      <c r="A40" s="324" t="s">
        <v>54</v>
      </c>
      <c r="B40" s="324" t="s">
        <v>149</v>
      </c>
      <c r="C40" s="326">
        <v>407</v>
      </c>
      <c r="D40" s="326">
        <v>411</v>
      </c>
    </row>
    <row r="41" spans="1:4" x14ac:dyDescent="0.2">
      <c r="A41" s="324" t="s">
        <v>54</v>
      </c>
      <c r="B41" s="324" t="s">
        <v>150</v>
      </c>
      <c r="C41" s="326">
        <v>402</v>
      </c>
      <c r="D41" s="326">
        <v>411</v>
      </c>
    </row>
    <row r="42" spans="1:4" x14ac:dyDescent="0.2">
      <c r="A42" s="324" t="s">
        <v>75</v>
      </c>
      <c r="B42" s="324" t="s">
        <v>139</v>
      </c>
      <c r="C42" s="326">
        <v>396</v>
      </c>
      <c r="D42" s="326">
        <v>409</v>
      </c>
    </row>
    <row r="43" spans="1:4" x14ac:dyDescent="0.2">
      <c r="A43" s="324" t="s">
        <v>54</v>
      </c>
      <c r="B43" s="324" t="s">
        <v>140</v>
      </c>
      <c r="C43" s="326">
        <v>397</v>
      </c>
      <c r="D43" s="326">
        <v>408</v>
      </c>
    </row>
    <row r="44" spans="1:4" x14ac:dyDescent="0.2">
      <c r="A44" s="324" t="s">
        <v>54</v>
      </c>
      <c r="B44" s="324" t="s">
        <v>141</v>
      </c>
      <c r="C44" s="326">
        <v>402</v>
      </c>
      <c r="D44" s="326">
        <v>407</v>
      </c>
    </row>
    <row r="45" spans="1:4" x14ac:dyDescent="0.2">
      <c r="A45" s="324" t="s">
        <v>54</v>
      </c>
      <c r="B45" s="324" t="s">
        <v>142</v>
      </c>
      <c r="C45" s="326">
        <v>401</v>
      </c>
      <c r="D45" s="326">
        <v>406</v>
      </c>
    </row>
    <row r="46" spans="1:4" x14ac:dyDescent="0.2">
      <c r="A46" s="324" t="s">
        <v>54</v>
      </c>
      <c r="B46" s="324" t="s">
        <v>143</v>
      </c>
      <c r="C46" s="326">
        <v>402</v>
      </c>
      <c r="D46" s="326">
        <v>405</v>
      </c>
    </row>
    <row r="47" spans="1:4" x14ac:dyDescent="0.2">
      <c r="A47" s="324" t="s">
        <v>54</v>
      </c>
      <c r="B47" s="324" t="s">
        <v>144</v>
      </c>
      <c r="C47" s="326">
        <v>401</v>
      </c>
      <c r="D47" s="326">
        <v>404</v>
      </c>
    </row>
    <row r="48" spans="1:4" x14ac:dyDescent="0.2">
      <c r="A48" s="324" t="s">
        <v>54</v>
      </c>
      <c r="B48" s="324" t="s">
        <v>145</v>
      </c>
      <c r="C48" s="326">
        <v>406</v>
      </c>
      <c r="D48" s="326">
        <v>404</v>
      </c>
    </row>
    <row r="49" spans="1:4" x14ac:dyDescent="0.2">
      <c r="A49" s="324" t="s">
        <v>54</v>
      </c>
      <c r="B49" s="324" t="s">
        <v>146</v>
      </c>
      <c r="C49" s="326">
        <v>404</v>
      </c>
      <c r="D49" s="326">
        <v>403</v>
      </c>
    </row>
    <row r="50" spans="1:4" x14ac:dyDescent="0.2">
      <c r="A50" s="324" t="s">
        <v>54</v>
      </c>
      <c r="B50" s="324" t="s">
        <v>147</v>
      </c>
      <c r="C50" s="326">
        <v>393</v>
      </c>
      <c r="D50" s="326">
        <v>402</v>
      </c>
    </row>
    <row r="51" spans="1:4" x14ac:dyDescent="0.2">
      <c r="A51" s="324" t="s">
        <v>54</v>
      </c>
      <c r="B51" s="324" t="s">
        <v>148</v>
      </c>
      <c r="C51" s="326">
        <v>394</v>
      </c>
      <c r="D51" s="326">
        <v>400</v>
      </c>
    </row>
    <row r="52" spans="1:4" x14ac:dyDescent="0.2">
      <c r="A52" s="324" t="s">
        <v>54</v>
      </c>
      <c r="B52" s="324" t="s">
        <v>149</v>
      </c>
      <c r="C52" s="326">
        <v>395</v>
      </c>
      <c r="D52" s="326">
        <v>399</v>
      </c>
    </row>
    <row r="53" spans="1:4" x14ac:dyDescent="0.2">
      <c r="A53" s="324" t="s">
        <v>54</v>
      </c>
      <c r="B53" s="324" t="s">
        <v>150</v>
      </c>
      <c r="C53" s="326">
        <v>394</v>
      </c>
      <c r="D53" s="326">
        <v>399</v>
      </c>
    </row>
    <row r="54" spans="1:4" x14ac:dyDescent="0.2">
      <c r="A54" s="324" t="s">
        <v>76</v>
      </c>
      <c r="B54" s="324" t="s">
        <v>139</v>
      </c>
      <c r="C54" s="326">
        <v>395</v>
      </c>
      <c r="D54" s="326">
        <v>399</v>
      </c>
    </row>
    <row r="55" spans="1:4" x14ac:dyDescent="0.2">
      <c r="A55" s="324" t="s">
        <v>54</v>
      </c>
      <c r="B55" s="324" t="s">
        <v>140</v>
      </c>
      <c r="C55" s="326">
        <v>393</v>
      </c>
      <c r="D55" s="326">
        <v>398</v>
      </c>
    </row>
    <row r="56" spans="1:4" x14ac:dyDescent="0.2">
      <c r="A56" s="324" t="s">
        <v>54</v>
      </c>
      <c r="B56" s="324" t="s">
        <v>141</v>
      </c>
      <c r="C56" s="326">
        <v>394</v>
      </c>
      <c r="D56" s="326">
        <v>398</v>
      </c>
    </row>
    <row r="57" spans="1:4" x14ac:dyDescent="0.2">
      <c r="A57" s="324" t="s">
        <v>54</v>
      </c>
      <c r="B57" s="324" t="s">
        <v>142</v>
      </c>
      <c r="C57" s="326">
        <v>390</v>
      </c>
      <c r="D57" s="326">
        <v>397</v>
      </c>
    </row>
    <row r="58" spans="1:4" x14ac:dyDescent="0.2">
      <c r="A58" s="324" t="s">
        <v>54</v>
      </c>
      <c r="B58" s="324" t="s">
        <v>143</v>
      </c>
      <c r="C58" s="326">
        <v>391</v>
      </c>
      <c r="D58" s="326">
        <v>396</v>
      </c>
    </row>
    <row r="59" spans="1:4" x14ac:dyDescent="0.2">
      <c r="A59" s="324" t="s">
        <v>54</v>
      </c>
      <c r="B59" s="324" t="s">
        <v>144</v>
      </c>
      <c r="C59" s="326">
        <v>393</v>
      </c>
      <c r="D59" s="326">
        <v>395</v>
      </c>
    </row>
    <row r="60" spans="1:4" x14ac:dyDescent="0.2">
      <c r="A60" s="324" t="s">
        <v>54</v>
      </c>
      <c r="B60" s="324" t="s">
        <v>145</v>
      </c>
      <c r="C60" s="326">
        <v>394</v>
      </c>
      <c r="D60" s="326">
        <v>394</v>
      </c>
    </row>
    <row r="61" spans="1:4" x14ac:dyDescent="0.2">
      <c r="A61" s="324" t="s">
        <v>54</v>
      </c>
      <c r="B61" s="324" t="s">
        <v>146</v>
      </c>
      <c r="C61" s="326">
        <v>396</v>
      </c>
      <c r="D61" s="326">
        <v>394</v>
      </c>
    </row>
    <row r="62" spans="1:4" x14ac:dyDescent="0.2">
      <c r="A62" s="324" t="s">
        <v>54</v>
      </c>
      <c r="B62" s="324" t="s">
        <v>147</v>
      </c>
      <c r="C62" s="326">
        <v>388</v>
      </c>
      <c r="D62" s="326">
        <v>393</v>
      </c>
    </row>
    <row r="63" spans="1:4" x14ac:dyDescent="0.2">
      <c r="A63" s="324" t="s">
        <v>54</v>
      </c>
      <c r="B63" s="324" t="s">
        <v>148</v>
      </c>
      <c r="C63" s="326">
        <v>389</v>
      </c>
      <c r="D63" s="326">
        <v>393</v>
      </c>
    </row>
    <row r="64" spans="1:4" x14ac:dyDescent="0.2">
      <c r="A64" s="324" t="s">
        <v>54</v>
      </c>
      <c r="B64" s="324" t="s">
        <v>149</v>
      </c>
      <c r="C64" s="326">
        <v>387</v>
      </c>
      <c r="D64" s="326">
        <v>392</v>
      </c>
    </row>
    <row r="65" spans="1:4" x14ac:dyDescent="0.2">
      <c r="A65" s="324" t="s">
        <v>54</v>
      </c>
      <c r="B65" s="324" t="s">
        <v>150</v>
      </c>
      <c r="C65" s="326">
        <v>390</v>
      </c>
      <c r="D65" s="326">
        <v>392</v>
      </c>
    </row>
    <row r="66" spans="1:4" x14ac:dyDescent="0.2">
      <c r="A66" s="324" t="s">
        <v>77</v>
      </c>
      <c r="B66" s="324" t="s">
        <v>139</v>
      </c>
      <c r="C66" s="326">
        <v>389</v>
      </c>
      <c r="D66" s="326">
        <v>391</v>
      </c>
    </row>
    <row r="67" spans="1:4" x14ac:dyDescent="0.2">
      <c r="A67" s="324" t="s">
        <v>54</v>
      </c>
      <c r="B67" s="324" t="s">
        <v>140</v>
      </c>
      <c r="C67" s="326">
        <v>387</v>
      </c>
      <c r="D67" s="326">
        <v>391</v>
      </c>
    </row>
    <row r="68" spans="1:4" x14ac:dyDescent="0.2">
      <c r="A68" s="324" t="s">
        <v>54</v>
      </c>
      <c r="B68" s="324" t="s">
        <v>141</v>
      </c>
      <c r="C68" s="326">
        <v>386</v>
      </c>
      <c r="D68" s="326">
        <v>390</v>
      </c>
    </row>
    <row r="69" spans="1:4" x14ac:dyDescent="0.2">
      <c r="A69" s="324" t="s">
        <v>54</v>
      </c>
      <c r="B69" s="324" t="s">
        <v>142</v>
      </c>
      <c r="C69" s="326">
        <v>386</v>
      </c>
      <c r="D69" s="326">
        <v>390</v>
      </c>
    </row>
    <row r="70" spans="1:4" x14ac:dyDescent="0.2">
      <c r="A70" s="324" t="s">
        <v>54</v>
      </c>
      <c r="B70" s="324" t="s">
        <v>143</v>
      </c>
      <c r="C70" s="326">
        <v>388</v>
      </c>
      <c r="D70" s="326">
        <v>389</v>
      </c>
    </row>
    <row r="71" spans="1:4" x14ac:dyDescent="0.2">
      <c r="A71" s="324" t="s">
        <v>54</v>
      </c>
      <c r="B71" s="324" t="s">
        <v>144</v>
      </c>
      <c r="C71" s="326">
        <v>389</v>
      </c>
      <c r="D71" s="326">
        <v>389</v>
      </c>
    </row>
    <row r="72" spans="1:4" x14ac:dyDescent="0.2">
      <c r="A72" s="324" t="s">
        <v>54</v>
      </c>
      <c r="B72" s="324" t="s">
        <v>145</v>
      </c>
      <c r="C72" s="326">
        <v>389</v>
      </c>
      <c r="D72" s="326">
        <v>389</v>
      </c>
    </row>
    <row r="73" spans="1:4" x14ac:dyDescent="0.2">
      <c r="A73" s="324" t="s">
        <v>54</v>
      </c>
      <c r="B73" s="324" t="s">
        <v>146</v>
      </c>
      <c r="C73" s="326">
        <v>388</v>
      </c>
      <c r="D73" s="326">
        <v>388</v>
      </c>
    </row>
    <row r="74" spans="1:4" x14ac:dyDescent="0.2">
      <c r="A74" s="324" t="s">
        <v>54</v>
      </c>
      <c r="B74" s="324" t="s">
        <v>147</v>
      </c>
      <c r="C74" s="326">
        <v>381</v>
      </c>
      <c r="D74" s="326">
        <v>387</v>
      </c>
    </row>
    <row r="75" spans="1:4" x14ac:dyDescent="0.2">
      <c r="A75" s="324" t="s">
        <v>54</v>
      </c>
      <c r="B75" s="324" t="s">
        <v>148</v>
      </c>
      <c r="C75" s="326">
        <v>385</v>
      </c>
      <c r="D75" s="326">
        <v>387</v>
      </c>
    </row>
    <row r="76" spans="1:4" x14ac:dyDescent="0.2">
      <c r="A76" s="324" t="s">
        <v>54</v>
      </c>
      <c r="B76" s="324" t="s">
        <v>149</v>
      </c>
      <c r="C76" s="326">
        <v>387</v>
      </c>
      <c r="D76" s="326">
        <v>387</v>
      </c>
    </row>
    <row r="77" spans="1:4" x14ac:dyDescent="0.2">
      <c r="A77" s="324" t="s">
        <v>54</v>
      </c>
      <c r="B77" s="324" t="s">
        <v>150</v>
      </c>
      <c r="C77" s="326">
        <v>386</v>
      </c>
      <c r="D77" s="326">
        <v>387</v>
      </c>
    </row>
    <row r="78" spans="1:4" x14ac:dyDescent="0.2">
      <c r="A78" s="324" t="s">
        <v>78</v>
      </c>
      <c r="B78" s="324" t="s">
        <v>139</v>
      </c>
      <c r="C78" s="326">
        <v>388</v>
      </c>
      <c r="D78" s="326">
        <v>387</v>
      </c>
    </row>
    <row r="79" spans="1:4" x14ac:dyDescent="0.2">
      <c r="A79" s="324" t="s">
        <v>54</v>
      </c>
      <c r="B79" s="324" t="s">
        <v>140</v>
      </c>
      <c r="C79" s="326">
        <v>387</v>
      </c>
      <c r="D79" s="326">
        <v>387</v>
      </c>
    </row>
    <row r="80" spans="1:4" x14ac:dyDescent="0.2">
      <c r="A80" s="324" t="s">
        <v>54</v>
      </c>
      <c r="B80" s="324" t="s">
        <v>141</v>
      </c>
      <c r="C80" s="326">
        <v>390</v>
      </c>
      <c r="D80" s="326">
        <v>387</v>
      </c>
    </row>
    <row r="81" spans="1:4" x14ac:dyDescent="0.2">
      <c r="A81" s="324" t="s">
        <v>54</v>
      </c>
      <c r="B81" s="324" t="s">
        <v>142</v>
      </c>
      <c r="C81" s="326">
        <v>392</v>
      </c>
      <c r="D81" s="326">
        <v>388</v>
      </c>
    </row>
    <row r="82" spans="1:4" x14ac:dyDescent="0.2">
      <c r="A82" s="324" t="s">
        <v>54</v>
      </c>
      <c r="B82" s="324" t="s">
        <v>143</v>
      </c>
      <c r="C82" s="326">
        <v>399</v>
      </c>
      <c r="D82" s="326">
        <v>388</v>
      </c>
    </row>
    <row r="83" spans="1:4" x14ac:dyDescent="0.2">
      <c r="A83" s="324" t="s">
        <v>54</v>
      </c>
      <c r="B83" s="324" t="s">
        <v>144</v>
      </c>
      <c r="C83" s="326">
        <v>401</v>
      </c>
      <c r="D83" s="326">
        <v>389</v>
      </c>
    </row>
    <row r="84" spans="1:4" x14ac:dyDescent="0.2">
      <c r="A84" s="324" t="s">
        <v>54</v>
      </c>
      <c r="B84" s="324" t="s">
        <v>145</v>
      </c>
      <c r="C84" s="326">
        <v>402</v>
      </c>
      <c r="D84" s="326">
        <v>390</v>
      </c>
    </row>
    <row r="85" spans="1:4" x14ac:dyDescent="0.2">
      <c r="A85" s="324" t="s">
        <v>54</v>
      </c>
      <c r="B85" s="324" t="s">
        <v>146</v>
      </c>
      <c r="C85" s="326">
        <v>397</v>
      </c>
      <c r="D85" s="326">
        <v>391</v>
      </c>
    </row>
    <row r="86" spans="1:4" x14ac:dyDescent="0.2">
      <c r="A86" s="324" t="s">
        <v>54</v>
      </c>
      <c r="B86" s="324" t="s">
        <v>147</v>
      </c>
      <c r="C86" s="326">
        <v>391</v>
      </c>
      <c r="D86" s="326">
        <v>392</v>
      </c>
    </row>
    <row r="87" spans="1:4" x14ac:dyDescent="0.2">
      <c r="A87" s="324" t="s">
        <v>54</v>
      </c>
      <c r="B87" s="324" t="s">
        <v>148</v>
      </c>
      <c r="C87" s="326">
        <v>389</v>
      </c>
      <c r="D87" s="326">
        <v>392</v>
      </c>
    </row>
    <row r="88" spans="1:4" x14ac:dyDescent="0.2">
      <c r="A88" s="324" t="s">
        <v>54</v>
      </c>
      <c r="B88" s="324" t="s">
        <v>149</v>
      </c>
      <c r="C88" s="326">
        <v>388</v>
      </c>
      <c r="D88" s="326">
        <v>392</v>
      </c>
    </row>
    <row r="89" spans="1:4" x14ac:dyDescent="0.2">
      <c r="A89" s="324" t="s">
        <v>54</v>
      </c>
      <c r="B89" s="324" t="s">
        <v>150</v>
      </c>
      <c r="C89" s="326">
        <v>392</v>
      </c>
      <c r="D89" s="326">
        <v>393</v>
      </c>
    </row>
    <row r="90" spans="1:4" x14ac:dyDescent="0.2">
      <c r="A90" s="324" t="s">
        <v>79</v>
      </c>
      <c r="B90" s="324" t="s">
        <v>139</v>
      </c>
      <c r="C90" s="326">
        <v>394</v>
      </c>
      <c r="D90" s="326">
        <v>394</v>
      </c>
    </row>
    <row r="91" spans="1:4" x14ac:dyDescent="0.2">
      <c r="A91" s="324" t="s">
        <v>54</v>
      </c>
      <c r="B91" s="324" t="s">
        <v>140</v>
      </c>
      <c r="C91" s="326">
        <v>395</v>
      </c>
      <c r="D91" s="326">
        <v>394</v>
      </c>
    </row>
    <row r="92" spans="1:4" x14ac:dyDescent="0.2">
      <c r="A92" s="324" t="s">
        <v>54</v>
      </c>
      <c r="B92" s="324" t="s">
        <v>141</v>
      </c>
      <c r="C92" s="326">
        <v>396</v>
      </c>
      <c r="D92" s="326">
        <v>395</v>
      </c>
    </row>
    <row r="93" spans="1:4" x14ac:dyDescent="0.2">
      <c r="A93" s="324" t="s">
        <v>54</v>
      </c>
      <c r="B93" s="324" t="s">
        <v>142</v>
      </c>
      <c r="C93" s="326">
        <v>395</v>
      </c>
      <c r="D93" s="326">
        <v>395</v>
      </c>
    </row>
    <row r="94" spans="1:4" x14ac:dyDescent="0.2">
      <c r="A94" s="324" t="s">
        <v>54</v>
      </c>
      <c r="B94" s="324" t="s">
        <v>143</v>
      </c>
      <c r="C94" s="326">
        <v>396</v>
      </c>
      <c r="D94" s="326">
        <v>395</v>
      </c>
    </row>
    <row r="95" spans="1:4" x14ac:dyDescent="0.2">
      <c r="A95" s="324" t="s">
        <v>54</v>
      </c>
      <c r="B95" s="324" t="s">
        <v>144</v>
      </c>
      <c r="C95" s="326">
        <v>403</v>
      </c>
      <c r="D95" s="326">
        <v>395</v>
      </c>
    </row>
    <row r="96" spans="1:4" x14ac:dyDescent="0.2">
      <c r="A96" s="324" t="s">
        <v>54</v>
      </c>
      <c r="B96" s="324" t="s">
        <v>145</v>
      </c>
      <c r="C96" s="326">
        <v>407</v>
      </c>
      <c r="D96" s="326">
        <v>395</v>
      </c>
    </row>
    <row r="97" spans="1:4" x14ac:dyDescent="0.2">
      <c r="A97" s="324" t="s">
        <v>54</v>
      </c>
      <c r="B97" s="324" t="s">
        <v>146</v>
      </c>
      <c r="C97" s="326">
        <v>409</v>
      </c>
      <c r="D97" s="326">
        <v>396</v>
      </c>
    </row>
    <row r="98" spans="1:4" x14ac:dyDescent="0.2">
      <c r="A98" s="324" t="s">
        <v>54</v>
      </c>
      <c r="B98" s="324" t="s">
        <v>147</v>
      </c>
      <c r="C98" s="326">
        <v>403</v>
      </c>
      <c r="D98" s="326">
        <v>397</v>
      </c>
    </row>
    <row r="99" spans="1:4" x14ac:dyDescent="0.2">
      <c r="A99" s="324" t="s">
        <v>54</v>
      </c>
      <c r="B99" s="324" t="s">
        <v>148</v>
      </c>
      <c r="C99" s="326">
        <v>402</v>
      </c>
      <c r="D99" s="326">
        <v>398</v>
      </c>
    </row>
    <row r="100" spans="1:4" x14ac:dyDescent="0.2">
      <c r="A100" s="324" t="s">
        <v>54</v>
      </c>
      <c r="B100" s="324" t="s">
        <v>149</v>
      </c>
      <c r="C100" s="326">
        <v>404</v>
      </c>
      <c r="D100" s="326">
        <v>400</v>
      </c>
    </row>
    <row r="101" spans="1:4" x14ac:dyDescent="0.2">
      <c r="A101" s="324" t="s">
        <v>54</v>
      </c>
      <c r="B101" s="324" t="s">
        <v>150</v>
      </c>
      <c r="C101" s="326">
        <v>405</v>
      </c>
      <c r="D101" s="326">
        <v>401</v>
      </c>
    </row>
    <row r="102" spans="1:4" x14ac:dyDescent="0.2">
      <c r="A102" s="324" t="s">
        <v>458</v>
      </c>
      <c r="B102" s="324" t="s">
        <v>139</v>
      </c>
      <c r="C102" s="326">
        <v>405</v>
      </c>
      <c r="D102" s="326">
        <v>402</v>
      </c>
    </row>
    <row r="103" spans="1:4" x14ac:dyDescent="0.2">
      <c r="A103" s="324" t="s">
        <v>54</v>
      </c>
      <c r="B103" s="324" t="s">
        <v>140</v>
      </c>
      <c r="C103" s="326">
        <v>412</v>
      </c>
      <c r="D103" s="326">
        <v>403</v>
      </c>
    </row>
    <row r="104" spans="1:4" x14ac:dyDescent="0.2">
      <c r="A104" s="324" t="s">
        <v>54</v>
      </c>
      <c r="B104" s="324" t="s">
        <v>141</v>
      </c>
      <c r="C104" s="326">
        <v>415</v>
      </c>
      <c r="D104" s="326">
        <v>405</v>
      </c>
    </row>
    <row r="105" spans="1:4" x14ac:dyDescent="0.2">
      <c r="A105" s="324" t="s">
        <v>54</v>
      </c>
      <c r="B105" s="324" t="s">
        <v>142</v>
      </c>
      <c r="C105" s="326">
        <v>418</v>
      </c>
      <c r="D105" s="326">
        <v>407</v>
      </c>
    </row>
    <row r="106" spans="1:4" x14ac:dyDescent="0.2">
      <c r="A106" s="324" t="s">
        <v>54</v>
      </c>
      <c r="B106" s="324" t="s">
        <v>143</v>
      </c>
      <c r="C106" s="326">
        <v>420</v>
      </c>
      <c r="D106" s="326">
        <v>409</v>
      </c>
    </row>
    <row r="107" spans="1:4" x14ac:dyDescent="0.2">
      <c r="A107" s="324" t="s">
        <v>54</v>
      </c>
      <c r="B107" s="324" t="s">
        <v>144</v>
      </c>
      <c r="C107" s="326">
        <v>421</v>
      </c>
      <c r="D107" s="326">
        <v>410</v>
      </c>
    </row>
    <row r="108" spans="1:4" x14ac:dyDescent="0.2">
      <c r="A108" s="324" t="s">
        <v>54</v>
      </c>
      <c r="B108" s="324" t="s">
        <v>145</v>
      </c>
      <c r="C108" s="326">
        <v>420</v>
      </c>
      <c r="D108" s="326">
        <v>411</v>
      </c>
    </row>
    <row r="109" spans="1:4" x14ac:dyDescent="0.2">
      <c r="A109" s="324" t="s">
        <v>54</v>
      </c>
      <c r="B109" s="324" t="s">
        <v>146</v>
      </c>
      <c r="C109" s="326">
        <v>419</v>
      </c>
      <c r="D109" s="326">
        <v>412</v>
      </c>
    </row>
    <row r="110" spans="1:4" x14ac:dyDescent="0.2">
      <c r="A110" s="324" t="s">
        <v>54</v>
      </c>
      <c r="B110" s="324" t="s">
        <v>147</v>
      </c>
      <c r="C110" s="326">
        <v>418</v>
      </c>
      <c r="D110" s="326">
        <v>413</v>
      </c>
    </row>
    <row r="111" spans="1:4" x14ac:dyDescent="0.2">
      <c r="A111" s="324" t="s">
        <v>54</v>
      </c>
      <c r="B111" s="324" t="s">
        <v>148</v>
      </c>
      <c r="C111" s="326">
        <v>418</v>
      </c>
      <c r="D111" s="326">
        <v>415</v>
      </c>
    </row>
    <row r="112" spans="1:4" x14ac:dyDescent="0.2">
      <c r="A112" s="324" t="s">
        <v>54</v>
      </c>
      <c r="B112" s="324" t="s">
        <v>149</v>
      </c>
      <c r="C112" s="326">
        <v>417</v>
      </c>
      <c r="D112" s="326">
        <v>416</v>
      </c>
    </row>
    <row r="113" spans="1:4" x14ac:dyDescent="0.2">
      <c r="A113" s="324" t="s">
        <v>54</v>
      </c>
      <c r="B113" s="324" t="s">
        <v>150</v>
      </c>
      <c r="C113" s="326">
        <v>416</v>
      </c>
      <c r="D113" s="326">
        <v>417</v>
      </c>
    </row>
    <row r="114" spans="1:4" x14ac:dyDescent="0.2">
      <c r="A114" s="324" t="s">
        <v>764</v>
      </c>
      <c r="B114" s="324" t="s">
        <v>139</v>
      </c>
      <c r="C114" s="326">
        <v>416</v>
      </c>
      <c r="D114" s="326">
        <v>418</v>
      </c>
    </row>
    <row r="115" spans="1:4" x14ac:dyDescent="0.2">
      <c r="A115" s="324" t="s">
        <v>54</v>
      </c>
      <c r="B115" s="324" t="s">
        <v>140</v>
      </c>
      <c r="C115" s="326">
        <v>418</v>
      </c>
      <c r="D115" s="326">
        <v>418</v>
      </c>
    </row>
    <row r="116" spans="1:4" x14ac:dyDescent="0.2">
      <c r="A116" s="324" t="s">
        <v>54</v>
      </c>
      <c r="B116" s="324" t="s">
        <v>141</v>
      </c>
      <c r="C116" s="326">
        <v>422</v>
      </c>
      <c r="D116" s="326">
        <v>419</v>
      </c>
    </row>
    <row r="117" spans="1:4" x14ac:dyDescent="0.2">
      <c r="A117" s="324" t="s">
        <v>54</v>
      </c>
      <c r="B117" s="324" t="s">
        <v>142</v>
      </c>
      <c r="C117" s="326">
        <v>419</v>
      </c>
      <c r="D117" s="326">
        <v>419</v>
      </c>
    </row>
    <row r="118" spans="1:4" x14ac:dyDescent="0.2">
      <c r="A118" s="324" t="s">
        <v>54</v>
      </c>
      <c r="B118" s="324" t="s">
        <v>143</v>
      </c>
      <c r="C118" s="326">
        <v>419</v>
      </c>
      <c r="D118" s="326">
        <v>419</v>
      </c>
    </row>
    <row r="119" spans="1:4" x14ac:dyDescent="0.2">
      <c r="A119" s="324" t="s">
        <v>54</v>
      </c>
      <c r="B119" s="324" t="s">
        <v>144</v>
      </c>
      <c r="C119" s="326">
        <v>421</v>
      </c>
      <c r="D119" s="326">
        <v>419</v>
      </c>
    </row>
    <row r="120" spans="1:4" x14ac:dyDescent="0.2">
      <c r="A120" s="324" t="s">
        <v>54</v>
      </c>
      <c r="B120" s="324" t="s">
        <v>145</v>
      </c>
      <c r="C120" s="326">
        <v>420</v>
      </c>
      <c r="D120" s="326">
        <v>419</v>
      </c>
    </row>
    <row r="121" spans="1:4" x14ac:dyDescent="0.2">
      <c r="A121" s="324" t="s">
        <v>54</v>
      </c>
      <c r="B121" s="324" t="s">
        <v>146</v>
      </c>
      <c r="C121" s="326">
        <v>416</v>
      </c>
      <c r="D121" s="326">
        <v>418</v>
      </c>
    </row>
    <row r="122" spans="1:4" x14ac:dyDescent="0.2">
      <c r="A122" s="324" t="s">
        <v>54</v>
      </c>
      <c r="B122" s="324" t="s">
        <v>147</v>
      </c>
      <c r="C122" s="326">
        <v>421</v>
      </c>
      <c r="D122" s="326">
        <v>419</v>
      </c>
    </row>
    <row r="123" spans="1:4" x14ac:dyDescent="0.2">
      <c r="A123" s="324" t="s">
        <v>54</v>
      </c>
      <c r="B123" s="324" t="s">
        <v>148</v>
      </c>
      <c r="C123" s="326">
        <v>418</v>
      </c>
      <c r="D123" s="326">
        <v>419</v>
      </c>
    </row>
    <row r="124" spans="1:4" x14ac:dyDescent="0.2">
      <c r="A124" s="324" t="s">
        <v>54</v>
      </c>
      <c r="B124" s="324" t="s">
        <v>149</v>
      </c>
      <c r="C124" s="326">
        <v>417</v>
      </c>
      <c r="D124" s="326">
        <v>419</v>
      </c>
    </row>
    <row r="125" spans="1:4" x14ac:dyDescent="0.2">
      <c r="A125" s="324" t="s">
        <v>54</v>
      </c>
      <c r="B125" s="324" t="s">
        <v>150</v>
      </c>
      <c r="C125" s="326">
        <v>422</v>
      </c>
      <c r="D125" s="326">
        <v>419</v>
      </c>
    </row>
    <row r="126" spans="1:4" x14ac:dyDescent="0.2">
      <c r="A126" s="324" t="s">
        <v>1224</v>
      </c>
      <c r="B126" s="324" t="s">
        <v>139</v>
      </c>
      <c r="C126" s="326">
        <v>422</v>
      </c>
      <c r="D126" s="326">
        <v>420</v>
      </c>
    </row>
    <row r="127" spans="1:4" x14ac:dyDescent="0.2">
      <c r="A127" s="324" t="s">
        <v>54</v>
      </c>
      <c r="B127" s="324" t="s">
        <v>140</v>
      </c>
      <c r="C127" s="326">
        <v>422</v>
      </c>
      <c r="D127" s="326">
        <v>420</v>
      </c>
    </row>
  </sheetData>
  <mergeCells count="1">
    <mergeCell ref="H1:I1"/>
  </mergeCells>
  <hyperlinks>
    <hyperlink ref="H1:I1" location="Index!A1" display="Regresar al Índice" xr:uid="{235C8DFC-1A5B-44A7-B0BC-617986D2E6B6}"/>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4CE7E-846F-465C-810B-F9C6A493C072}">
  <sheetPr codeName="Hoja106"/>
  <dimension ref="A1:I24"/>
  <sheetViews>
    <sheetView workbookViewId="0">
      <selection activeCell="A3" sqref="A3"/>
    </sheetView>
  </sheetViews>
  <sheetFormatPr baseColWidth="10" defaultRowHeight="12.75" x14ac:dyDescent="0.2"/>
  <cols>
    <col min="1" max="16384" width="11.42578125" style="324"/>
  </cols>
  <sheetData>
    <row r="1" spans="1:9" x14ac:dyDescent="0.2">
      <c r="A1" s="120" t="s">
        <v>1778</v>
      </c>
      <c r="H1" s="202" t="s">
        <v>38</v>
      </c>
      <c r="I1" s="202"/>
    </row>
    <row r="2" spans="1:9" x14ac:dyDescent="0.2">
      <c r="A2" s="324" t="s">
        <v>1817</v>
      </c>
    </row>
    <row r="5" spans="1:9" x14ac:dyDescent="0.2">
      <c r="A5" s="324" t="s">
        <v>2</v>
      </c>
      <c r="B5" s="324" t="s">
        <v>642</v>
      </c>
    </row>
    <row r="6" spans="1:9" x14ac:dyDescent="0.2">
      <c r="A6" s="324" t="s">
        <v>17</v>
      </c>
      <c r="B6" s="325">
        <v>0.40597596622280002</v>
      </c>
    </row>
    <row r="7" spans="1:9" x14ac:dyDescent="0.2">
      <c r="A7" s="324" t="s">
        <v>26</v>
      </c>
      <c r="B7" s="325">
        <v>0.73075673920103901</v>
      </c>
    </row>
    <row r="8" spans="1:9" x14ac:dyDescent="0.2">
      <c r="A8" s="324" t="s">
        <v>32</v>
      </c>
      <c r="B8" s="325">
        <v>0.77947385514777501</v>
      </c>
    </row>
    <row r="9" spans="1:9" x14ac:dyDescent="0.2">
      <c r="A9" s="324" t="s">
        <v>31</v>
      </c>
      <c r="B9" s="325">
        <v>0.92562520298798301</v>
      </c>
    </row>
    <row r="10" spans="1:9" x14ac:dyDescent="0.2">
      <c r="A10" s="324" t="s">
        <v>12</v>
      </c>
      <c r="B10" s="325">
        <v>1.16921078272166</v>
      </c>
    </row>
    <row r="11" spans="1:9" x14ac:dyDescent="0.2">
      <c r="A11" s="324" t="s">
        <v>3</v>
      </c>
      <c r="B11" s="325">
        <v>1.44527443975317</v>
      </c>
    </row>
    <row r="12" spans="1:9" x14ac:dyDescent="0.2">
      <c r="A12" s="324" t="s">
        <v>9</v>
      </c>
      <c r="B12" s="325">
        <v>2.0785969470607299</v>
      </c>
    </row>
    <row r="13" spans="1:9" x14ac:dyDescent="0.2">
      <c r="A13" s="324" t="s">
        <v>22</v>
      </c>
      <c r="B13" s="325">
        <v>2.85807080220851</v>
      </c>
    </row>
    <row r="14" spans="1:9" x14ac:dyDescent="0.2">
      <c r="A14" s="324" t="s">
        <v>25</v>
      </c>
      <c r="B14" s="325">
        <v>2.9067879181552501</v>
      </c>
    </row>
    <row r="15" spans="1:9" x14ac:dyDescent="0.2">
      <c r="A15" s="324" t="s">
        <v>23</v>
      </c>
      <c r="B15" s="325">
        <v>4.0272815849301704</v>
      </c>
    </row>
    <row r="16" spans="1:9" x14ac:dyDescent="0.2">
      <c r="A16" s="324" t="s">
        <v>13</v>
      </c>
      <c r="B16" s="325">
        <v>4.4494965898018801</v>
      </c>
    </row>
    <row r="17" spans="1:2" x14ac:dyDescent="0.2">
      <c r="A17" s="324" t="s">
        <v>27</v>
      </c>
      <c r="B17" s="325">
        <v>5.6511854498213703</v>
      </c>
    </row>
    <row r="18" spans="1:2" x14ac:dyDescent="0.2">
      <c r="A18" s="324" t="s">
        <v>14</v>
      </c>
      <c r="B18" s="325">
        <v>6.4631373822669698</v>
      </c>
    </row>
    <row r="19" spans="1:2" x14ac:dyDescent="0.2">
      <c r="A19" s="324" t="s">
        <v>0</v>
      </c>
      <c r="B19" s="325">
        <v>6.8528743098408604</v>
      </c>
    </row>
    <row r="20" spans="1:2" x14ac:dyDescent="0.2">
      <c r="A20" s="324" t="s">
        <v>29</v>
      </c>
      <c r="B20" s="325">
        <v>6.8853523871386804</v>
      </c>
    </row>
    <row r="21" spans="1:2" x14ac:dyDescent="0.2">
      <c r="A21" s="324" t="s">
        <v>10</v>
      </c>
      <c r="B21" s="325">
        <v>7.1938941214680101</v>
      </c>
    </row>
    <row r="22" spans="1:2" x14ac:dyDescent="0.2">
      <c r="A22" s="324" t="s">
        <v>8</v>
      </c>
      <c r="B22" s="325">
        <v>9.4348814550178606</v>
      </c>
    </row>
    <row r="23" spans="1:2" x14ac:dyDescent="0.2">
      <c r="A23" s="324" t="s">
        <v>20</v>
      </c>
      <c r="B23" s="325">
        <v>13.234816498863299</v>
      </c>
    </row>
    <row r="24" spans="1:2" x14ac:dyDescent="0.2">
      <c r="A24" s="324" t="s">
        <v>4</v>
      </c>
      <c r="B24" s="325">
        <v>18.3988307892173</v>
      </c>
    </row>
  </sheetData>
  <mergeCells count="1">
    <mergeCell ref="H1:I1"/>
  </mergeCells>
  <hyperlinks>
    <hyperlink ref="H1:I1" location="Index!A1" display="Regresar al Índice" xr:uid="{01A187E1-ABF3-4CC2-BDDE-EDA0235D0750}"/>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B57BE-9904-4B56-B32E-849A3F88E842}">
  <sheetPr codeName="Hoja107"/>
  <dimension ref="A1:M127"/>
  <sheetViews>
    <sheetView workbookViewId="0">
      <selection activeCell="A3" sqref="A3"/>
    </sheetView>
  </sheetViews>
  <sheetFormatPr baseColWidth="10" defaultRowHeight="12.75" x14ac:dyDescent="0.2"/>
  <cols>
    <col min="1" max="16384" width="11.42578125" style="324"/>
  </cols>
  <sheetData>
    <row r="1" spans="1:13" x14ac:dyDescent="0.2">
      <c r="A1" s="120" t="s">
        <v>1779</v>
      </c>
      <c r="H1" s="202" t="s">
        <v>38</v>
      </c>
      <c r="I1" s="202"/>
    </row>
    <row r="2" spans="1:13" x14ac:dyDescent="0.2">
      <c r="A2" s="324" t="s">
        <v>1817</v>
      </c>
    </row>
    <row r="5" spans="1:13" x14ac:dyDescent="0.2">
      <c r="A5" s="324" t="s">
        <v>298</v>
      </c>
      <c r="B5" s="324" t="s">
        <v>342</v>
      </c>
      <c r="C5" s="324" t="s">
        <v>652</v>
      </c>
      <c r="D5" s="324" t="s">
        <v>640</v>
      </c>
      <c r="G5" s="324" t="s">
        <v>140</v>
      </c>
      <c r="H5" s="324" t="s">
        <v>139</v>
      </c>
      <c r="I5" s="324" t="s">
        <v>1242</v>
      </c>
      <c r="J5" s="324" t="s">
        <v>1466</v>
      </c>
      <c r="K5" s="324" t="s">
        <v>1467</v>
      </c>
      <c r="L5" s="324" t="s">
        <v>1468</v>
      </c>
      <c r="M5" s="324" t="s">
        <v>1469</v>
      </c>
    </row>
    <row r="6" spans="1:13" x14ac:dyDescent="0.2">
      <c r="A6" s="324" t="s">
        <v>60</v>
      </c>
      <c r="B6" s="324" t="s">
        <v>139</v>
      </c>
      <c r="C6" s="326">
        <v>132542</v>
      </c>
      <c r="D6" s="326">
        <v>125560</v>
      </c>
      <c r="G6" s="326">
        <v>226555</v>
      </c>
      <c r="H6" s="326">
        <v>223804</v>
      </c>
      <c r="I6" s="326">
        <v>195851</v>
      </c>
      <c r="J6" s="325">
        <v>15.7</v>
      </c>
      <c r="K6" s="325">
        <v>19.600000000000001</v>
      </c>
      <c r="L6" s="326">
        <v>216898</v>
      </c>
      <c r="M6" s="326">
        <v>214340</v>
      </c>
    </row>
    <row r="7" spans="1:13" x14ac:dyDescent="0.2">
      <c r="A7" s="324" t="s">
        <v>54</v>
      </c>
      <c r="B7" s="324" t="s">
        <v>140</v>
      </c>
      <c r="C7" s="326">
        <v>132003</v>
      </c>
      <c r="D7" s="326">
        <v>126180</v>
      </c>
    </row>
    <row r="8" spans="1:13" x14ac:dyDescent="0.2">
      <c r="A8" s="324" t="s">
        <v>54</v>
      </c>
      <c r="B8" s="324" t="s">
        <v>141</v>
      </c>
      <c r="C8" s="326">
        <v>134911</v>
      </c>
      <c r="D8" s="326">
        <v>126844</v>
      </c>
    </row>
    <row r="9" spans="1:13" x14ac:dyDescent="0.2">
      <c r="A9" s="324" t="s">
        <v>54</v>
      </c>
      <c r="B9" s="324" t="s">
        <v>142</v>
      </c>
      <c r="C9" s="326">
        <v>135436</v>
      </c>
      <c r="D9" s="326">
        <v>127707</v>
      </c>
    </row>
    <row r="10" spans="1:13" x14ac:dyDescent="0.2">
      <c r="A10" s="324" t="s">
        <v>54</v>
      </c>
      <c r="B10" s="324" t="s">
        <v>143</v>
      </c>
      <c r="C10" s="326">
        <v>137183</v>
      </c>
      <c r="D10" s="326">
        <v>128808</v>
      </c>
    </row>
    <row r="11" spans="1:13" x14ac:dyDescent="0.2">
      <c r="A11" s="324" t="s">
        <v>54</v>
      </c>
      <c r="B11" s="324" t="s">
        <v>144</v>
      </c>
      <c r="C11" s="326">
        <v>137311</v>
      </c>
      <c r="D11" s="326">
        <v>129765</v>
      </c>
    </row>
    <row r="12" spans="1:13" x14ac:dyDescent="0.2">
      <c r="A12" s="324" t="s">
        <v>54</v>
      </c>
      <c r="B12" s="324" t="s">
        <v>145</v>
      </c>
      <c r="C12" s="326">
        <v>135598</v>
      </c>
      <c r="D12" s="326">
        <v>130719</v>
      </c>
    </row>
    <row r="13" spans="1:13" x14ac:dyDescent="0.2">
      <c r="A13" s="324" t="s">
        <v>54</v>
      </c>
      <c r="B13" s="324" t="s">
        <v>146</v>
      </c>
      <c r="C13" s="326">
        <v>135693</v>
      </c>
      <c r="D13" s="326">
        <v>131835</v>
      </c>
    </row>
    <row r="14" spans="1:13" x14ac:dyDescent="0.2">
      <c r="A14" s="324" t="s">
        <v>54</v>
      </c>
      <c r="B14" s="324" t="s">
        <v>147</v>
      </c>
      <c r="C14" s="326">
        <v>135379</v>
      </c>
      <c r="D14" s="326">
        <v>132891</v>
      </c>
    </row>
    <row r="15" spans="1:13" x14ac:dyDescent="0.2">
      <c r="A15" s="324" t="s">
        <v>54</v>
      </c>
      <c r="B15" s="324" t="s">
        <v>148</v>
      </c>
      <c r="C15" s="326">
        <v>137228</v>
      </c>
      <c r="D15" s="326">
        <v>133881</v>
      </c>
    </row>
    <row r="16" spans="1:13" x14ac:dyDescent="0.2">
      <c r="A16" s="324" t="s">
        <v>54</v>
      </c>
      <c r="B16" s="324" t="s">
        <v>149</v>
      </c>
      <c r="C16" s="326">
        <v>136598</v>
      </c>
      <c r="D16" s="326">
        <v>134732</v>
      </c>
    </row>
    <row r="17" spans="1:4" x14ac:dyDescent="0.2">
      <c r="A17" s="324" t="s">
        <v>54</v>
      </c>
      <c r="B17" s="324" t="s">
        <v>150</v>
      </c>
      <c r="C17" s="326">
        <v>137134</v>
      </c>
      <c r="D17" s="326">
        <v>135585</v>
      </c>
    </row>
    <row r="18" spans="1:4" x14ac:dyDescent="0.2">
      <c r="A18" s="324" t="s">
        <v>73</v>
      </c>
      <c r="B18" s="324" t="s">
        <v>139</v>
      </c>
      <c r="C18" s="326">
        <v>137068</v>
      </c>
      <c r="D18" s="326">
        <v>135962</v>
      </c>
    </row>
    <row r="19" spans="1:4" x14ac:dyDescent="0.2">
      <c r="A19" s="324" t="s">
        <v>54</v>
      </c>
      <c r="B19" s="324" t="s">
        <v>140</v>
      </c>
      <c r="C19" s="326">
        <v>138202</v>
      </c>
      <c r="D19" s="326">
        <v>136478</v>
      </c>
    </row>
    <row r="20" spans="1:4" x14ac:dyDescent="0.2">
      <c r="A20" s="324" t="s">
        <v>54</v>
      </c>
      <c r="B20" s="324" t="s">
        <v>141</v>
      </c>
      <c r="C20" s="326">
        <v>135755</v>
      </c>
      <c r="D20" s="326">
        <v>136549</v>
      </c>
    </row>
    <row r="21" spans="1:4" x14ac:dyDescent="0.2">
      <c r="A21" s="324" t="s">
        <v>54</v>
      </c>
      <c r="B21" s="324" t="s">
        <v>142</v>
      </c>
      <c r="C21" s="326">
        <v>135620</v>
      </c>
      <c r="D21" s="326">
        <v>136564</v>
      </c>
    </row>
    <row r="22" spans="1:4" x14ac:dyDescent="0.2">
      <c r="A22" s="324" t="s">
        <v>54</v>
      </c>
      <c r="B22" s="324" t="s">
        <v>143</v>
      </c>
      <c r="C22" s="326">
        <v>135760</v>
      </c>
      <c r="D22" s="326">
        <v>136446</v>
      </c>
    </row>
    <row r="23" spans="1:4" x14ac:dyDescent="0.2">
      <c r="A23" s="324" t="s">
        <v>54</v>
      </c>
      <c r="B23" s="324" t="s">
        <v>144</v>
      </c>
      <c r="C23" s="326">
        <v>135146</v>
      </c>
      <c r="D23" s="326">
        <v>136265</v>
      </c>
    </row>
    <row r="24" spans="1:4" x14ac:dyDescent="0.2">
      <c r="A24" s="324" t="s">
        <v>54</v>
      </c>
      <c r="B24" s="324" t="s">
        <v>145</v>
      </c>
      <c r="C24" s="326">
        <v>133261</v>
      </c>
      <c r="D24" s="326">
        <v>136070</v>
      </c>
    </row>
    <row r="25" spans="1:4" x14ac:dyDescent="0.2">
      <c r="A25" s="324" t="s">
        <v>54</v>
      </c>
      <c r="B25" s="324" t="s">
        <v>146</v>
      </c>
      <c r="C25" s="326">
        <v>136395</v>
      </c>
      <c r="D25" s="326">
        <v>136129</v>
      </c>
    </row>
    <row r="26" spans="1:4" x14ac:dyDescent="0.2">
      <c r="A26" s="324" t="s">
        <v>54</v>
      </c>
      <c r="B26" s="324" t="s">
        <v>147</v>
      </c>
      <c r="C26" s="326">
        <v>138072</v>
      </c>
      <c r="D26" s="326">
        <v>136353</v>
      </c>
    </row>
    <row r="27" spans="1:4" x14ac:dyDescent="0.2">
      <c r="A27" s="324" t="s">
        <v>54</v>
      </c>
      <c r="B27" s="324" t="s">
        <v>148</v>
      </c>
      <c r="C27" s="326">
        <v>138343</v>
      </c>
      <c r="D27" s="326">
        <v>136446</v>
      </c>
    </row>
    <row r="28" spans="1:4" x14ac:dyDescent="0.2">
      <c r="A28" s="324" t="s">
        <v>54</v>
      </c>
      <c r="B28" s="324" t="s">
        <v>149</v>
      </c>
      <c r="C28" s="326">
        <v>140999</v>
      </c>
      <c r="D28" s="326">
        <v>136813</v>
      </c>
    </row>
    <row r="29" spans="1:4" x14ac:dyDescent="0.2">
      <c r="A29" s="324" t="s">
        <v>54</v>
      </c>
      <c r="B29" s="324" t="s">
        <v>150</v>
      </c>
      <c r="C29" s="326">
        <v>138657</v>
      </c>
      <c r="D29" s="326">
        <v>136940</v>
      </c>
    </row>
    <row r="30" spans="1:4" x14ac:dyDescent="0.2">
      <c r="A30" s="324" t="s">
        <v>74</v>
      </c>
      <c r="B30" s="324" t="s">
        <v>139</v>
      </c>
      <c r="C30" s="326">
        <v>138297</v>
      </c>
      <c r="D30" s="326">
        <v>137042</v>
      </c>
    </row>
    <row r="31" spans="1:4" x14ac:dyDescent="0.2">
      <c r="A31" s="324" t="s">
        <v>54</v>
      </c>
      <c r="B31" s="324" t="s">
        <v>140</v>
      </c>
      <c r="C31" s="326">
        <v>135299</v>
      </c>
      <c r="D31" s="326">
        <v>136800</v>
      </c>
    </row>
    <row r="32" spans="1:4" x14ac:dyDescent="0.2">
      <c r="A32" s="324" t="s">
        <v>54</v>
      </c>
      <c r="B32" s="324" t="s">
        <v>141</v>
      </c>
      <c r="C32" s="326">
        <v>136376</v>
      </c>
      <c r="D32" s="326">
        <v>136852</v>
      </c>
    </row>
    <row r="33" spans="1:4" x14ac:dyDescent="0.2">
      <c r="A33" s="324" t="s">
        <v>54</v>
      </c>
      <c r="B33" s="324" t="s">
        <v>142</v>
      </c>
      <c r="C33" s="326">
        <v>137921</v>
      </c>
      <c r="D33" s="326">
        <v>137044</v>
      </c>
    </row>
    <row r="34" spans="1:4" x14ac:dyDescent="0.2">
      <c r="A34" s="324" t="s">
        <v>54</v>
      </c>
      <c r="B34" s="324" t="s">
        <v>143</v>
      </c>
      <c r="C34" s="326">
        <v>138944</v>
      </c>
      <c r="D34" s="326">
        <v>137309</v>
      </c>
    </row>
    <row r="35" spans="1:4" x14ac:dyDescent="0.2">
      <c r="A35" s="324" t="s">
        <v>54</v>
      </c>
      <c r="B35" s="324" t="s">
        <v>144</v>
      </c>
      <c r="C35" s="326">
        <v>141006</v>
      </c>
      <c r="D35" s="326">
        <v>137798</v>
      </c>
    </row>
    <row r="36" spans="1:4" x14ac:dyDescent="0.2">
      <c r="A36" s="324" t="s">
        <v>54</v>
      </c>
      <c r="B36" s="324" t="s">
        <v>145</v>
      </c>
      <c r="C36" s="326">
        <v>141101</v>
      </c>
      <c r="D36" s="326">
        <v>138451</v>
      </c>
    </row>
    <row r="37" spans="1:4" x14ac:dyDescent="0.2">
      <c r="A37" s="324" t="s">
        <v>54</v>
      </c>
      <c r="B37" s="324" t="s">
        <v>146</v>
      </c>
      <c r="C37" s="326">
        <v>140867</v>
      </c>
      <c r="D37" s="326">
        <v>138824</v>
      </c>
    </row>
    <row r="38" spans="1:4" x14ac:dyDescent="0.2">
      <c r="A38" s="324" t="s">
        <v>54</v>
      </c>
      <c r="B38" s="324" t="s">
        <v>147</v>
      </c>
      <c r="C38" s="326">
        <v>143124</v>
      </c>
      <c r="D38" s="326">
        <v>139244</v>
      </c>
    </row>
    <row r="39" spans="1:4" x14ac:dyDescent="0.2">
      <c r="A39" s="324" t="s">
        <v>54</v>
      </c>
      <c r="B39" s="324" t="s">
        <v>148</v>
      </c>
      <c r="C39" s="326">
        <v>145017</v>
      </c>
      <c r="D39" s="326">
        <v>139801</v>
      </c>
    </row>
    <row r="40" spans="1:4" x14ac:dyDescent="0.2">
      <c r="A40" s="324" t="s">
        <v>54</v>
      </c>
      <c r="B40" s="324" t="s">
        <v>149</v>
      </c>
      <c r="C40" s="326">
        <v>146837</v>
      </c>
      <c r="D40" s="326">
        <v>140287</v>
      </c>
    </row>
    <row r="41" spans="1:4" x14ac:dyDescent="0.2">
      <c r="A41" s="324" t="s">
        <v>54</v>
      </c>
      <c r="B41" s="324" t="s">
        <v>150</v>
      </c>
      <c r="C41" s="326">
        <v>148110</v>
      </c>
      <c r="D41" s="326">
        <v>141075</v>
      </c>
    </row>
    <row r="42" spans="1:4" x14ac:dyDescent="0.2">
      <c r="A42" s="324" t="s">
        <v>75</v>
      </c>
      <c r="B42" s="324" t="s">
        <v>139</v>
      </c>
      <c r="C42" s="326">
        <v>143355</v>
      </c>
      <c r="D42" s="326">
        <v>141496</v>
      </c>
    </row>
    <row r="43" spans="1:4" x14ac:dyDescent="0.2">
      <c r="A43" s="324" t="s">
        <v>54</v>
      </c>
      <c r="B43" s="324" t="s">
        <v>140</v>
      </c>
      <c r="C43" s="326">
        <v>144166</v>
      </c>
      <c r="D43" s="326">
        <v>142235</v>
      </c>
    </row>
    <row r="44" spans="1:4" x14ac:dyDescent="0.2">
      <c r="A44" s="324" t="s">
        <v>54</v>
      </c>
      <c r="B44" s="324" t="s">
        <v>141</v>
      </c>
      <c r="C44" s="326">
        <v>145207</v>
      </c>
      <c r="D44" s="326">
        <v>142971</v>
      </c>
    </row>
    <row r="45" spans="1:4" x14ac:dyDescent="0.2">
      <c r="A45" s="324" t="s">
        <v>54</v>
      </c>
      <c r="B45" s="324" t="s">
        <v>142</v>
      </c>
      <c r="C45" s="326">
        <v>147078</v>
      </c>
      <c r="D45" s="326">
        <v>143734</v>
      </c>
    </row>
    <row r="46" spans="1:4" x14ac:dyDescent="0.2">
      <c r="A46" s="324" t="s">
        <v>54</v>
      </c>
      <c r="B46" s="324" t="s">
        <v>143</v>
      </c>
      <c r="C46" s="326">
        <v>145950</v>
      </c>
      <c r="D46" s="326">
        <v>144318</v>
      </c>
    </row>
    <row r="47" spans="1:4" x14ac:dyDescent="0.2">
      <c r="A47" s="324" t="s">
        <v>54</v>
      </c>
      <c r="B47" s="324" t="s">
        <v>144</v>
      </c>
      <c r="C47" s="326">
        <v>148723</v>
      </c>
      <c r="D47" s="326">
        <v>144961</v>
      </c>
    </row>
    <row r="48" spans="1:4" x14ac:dyDescent="0.2">
      <c r="A48" s="324" t="s">
        <v>54</v>
      </c>
      <c r="B48" s="324" t="s">
        <v>145</v>
      </c>
      <c r="C48" s="326">
        <v>147632</v>
      </c>
      <c r="D48" s="326">
        <v>145506</v>
      </c>
    </row>
    <row r="49" spans="1:4" x14ac:dyDescent="0.2">
      <c r="A49" s="324" t="s">
        <v>54</v>
      </c>
      <c r="B49" s="324" t="s">
        <v>146</v>
      </c>
      <c r="C49" s="326">
        <v>152741</v>
      </c>
      <c r="D49" s="326">
        <v>146495</v>
      </c>
    </row>
    <row r="50" spans="1:4" x14ac:dyDescent="0.2">
      <c r="A50" s="324" t="s">
        <v>54</v>
      </c>
      <c r="B50" s="324" t="s">
        <v>147</v>
      </c>
      <c r="C50" s="326">
        <v>156454</v>
      </c>
      <c r="D50" s="326">
        <v>147606</v>
      </c>
    </row>
    <row r="51" spans="1:4" x14ac:dyDescent="0.2">
      <c r="A51" s="324" t="s">
        <v>54</v>
      </c>
      <c r="B51" s="324" t="s">
        <v>148</v>
      </c>
      <c r="C51" s="326">
        <v>162705</v>
      </c>
      <c r="D51" s="326">
        <v>149080</v>
      </c>
    </row>
    <row r="52" spans="1:4" x14ac:dyDescent="0.2">
      <c r="A52" s="324" t="s">
        <v>54</v>
      </c>
      <c r="B52" s="324" t="s">
        <v>149</v>
      </c>
      <c r="C52" s="326">
        <v>166273</v>
      </c>
      <c r="D52" s="326">
        <v>150700</v>
      </c>
    </row>
    <row r="53" spans="1:4" x14ac:dyDescent="0.2">
      <c r="A53" s="324" t="s">
        <v>54</v>
      </c>
      <c r="B53" s="324" t="s">
        <v>150</v>
      </c>
      <c r="C53" s="326">
        <v>167561</v>
      </c>
      <c r="D53" s="326">
        <v>152320</v>
      </c>
    </row>
    <row r="54" spans="1:4" x14ac:dyDescent="0.2">
      <c r="A54" s="324" t="s">
        <v>76</v>
      </c>
      <c r="B54" s="324" t="s">
        <v>139</v>
      </c>
      <c r="C54" s="326">
        <v>166202</v>
      </c>
      <c r="D54" s="326">
        <v>154224</v>
      </c>
    </row>
    <row r="55" spans="1:4" x14ac:dyDescent="0.2">
      <c r="A55" s="324" t="s">
        <v>54</v>
      </c>
      <c r="B55" s="324" t="s">
        <v>140</v>
      </c>
      <c r="C55" s="326">
        <v>165255</v>
      </c>
      <c r="D55" s="326">
        <v>155982</v>
      </c>
    </row>
    <row r="56" spans="1:4" x14ac:dyDescent="0.2">
      <c r="A56" s="324" t="s">
        <v>54</v>
      </c>
      <c r="B56" s="324" t="s">
        <v>141</v>
      </c>
      <c r="C56" s="326">
        <v>169563</v>
      </c>
      <c r="D56" s="326">
        <v>158011</v>
      </c>
    </row>
    <row r="57" spans="1:4" x14ac:dyDescent="0.2">
      <c r="A57" s="324" t="s">
        <v>54</v>
      </c>
      <c r="B57" s="324" t="s">
        <v>142</v>
      </c>
      <c r="C57" s="326">
        <v>169234</v>
      </c>
      <c r="D57" s="326">
        <v>159858</v>
      </c>
    </row>
    <row r="58" spans="1:4" x14ac:dyDescent="0.2">
      <c r="A58" s="324" t="s">
        <v>54</v>
      </c>
      <c r="B58" s="324" t="s">
        <v>143</v>
      </c>
      <c r="C58" s="326">
        <v>167441</v>
      </c>
      <c r="D58" s="326">
        <v>161649</v>
      </c>
    </row>
    <row r="59" spans="1:4" x14ac:dyDescent="0.2">
      <c r="A59" s="324" t="s">
        <v>54</v>
      </c>
      <c r="B59" s="324" t="s">
        <v>144</v>
      </c>
      <c r="C59" s="326">
        <v>167945</v>
      </c>
      <c r="D59" s="326">
        <v>163250</v>
      </c>
    </row>
    <row r="60" spans="1:4" x14ac:dyDescent="0.2">
      <c r="A60" s="324" t="s">
        <v>54</v>
      </c>
      <c r="B60" s="324" t="s">
        <v>145</v>
      </c>
      <c r="C60" s="326">
        <v>169689</v>
      </c>
      <c r="D60" s="326">
        <v>165089</v>
      </c>
    </row>
    <row r="61" spans="1:4" x14ac:dyDescent="0.2">
      <c r="A61" s="324" t="s">
        <v>54</v>
      </c>
      <c r="B61" s="324" t="s">
        <v>146</v>
      </c>
      <c r="C61" s="326">
        <v>169933</v>
      </c>
      <c r="D61" s="326">
        <v>166521</v>
      </c>
    </row>
    <row r="62" spans="1:4" x14ac:dyDescent="0.2">
      <c r="A62" s="324" t="s">
        <v>54</v>
      </c>
      <c r="B62" s="324" t="s">
        <v>147</v>
      </c>
      <c r="C62" s="326">
        <v>171982</v>
      </c>
      <c r="D62" s="326">
        <v>167815</v>
      </c>
    </row>
    <row r="63" spans="1:4" x14ac:dyDescent="0.2">
      <c r="A63" s="324" t="s">
        <v>54</v>
      </c>
      <c r="B63" s="324" t="s">
        <v>148</v>
      </c>
      <c r="C63" s="326">
        <v>175631</v>
      </c>
      <c r="D63" s="326">
        <v>168892</v>
      </c>
    </row>
    <row r="64" spans="1:4" x14ac:dyDescent="0.2">
      <c r="A64" s="324" t="s">
        <v>54</v>
      </c>
      <c r="B64" s="324" t="s">
        <v>149</v>
      </c>
      <c r="C64" s="326">
        <v>177347</v>
      </c>
      <c r="D64" s="326">
        <v>169815</v>
      </c>
    </row>
    <row r="65" spans="1:4" x14ac:dyDescent="0.2">
      <c r="A65" s="324" t="s">
        <v>54</v>
      </c>
      <c r="B65" s="324" t="s">
        <v>150</v>
      </c>
      <c r="C65" s="326">
        <v>179261</v>
      </c>
      <c r="D65" s="326">
        <v>170790</v>
      </c>
    </row>
    <row r="66" spans="1:4" x14ac:dyDescent="0.2">
      <c r="A66" s="324" t="s">
        <v>77</v>
      </c>
      <c r="B66" s="324" t="s">
        <v>139</v>
      </c>
      <c r="C66" s="326">
        <v>175560</v>
      </c>
      <c r="D66" s="326">
        <v>171570</v>
      </c>
    </row>
    <row r="67" spans="1:4" x14ac:dyDescent="0.2">
      <c r="A67" s="324" t="s">
        <v>54</v>
      </c>
      <c r="B67" s="324" t="s">
        <v>140</v>
      </c>
      <c r="C67" s="326">
        <v>175111</v>
      </c>
      <c r="D67" s="326">
        <v>172391</v>
      </c>
    </row>
    <row r="68" spans="1:4" x14ac:dyDescent="0.2">
      <c r="A68" s="324" t="s">
        <v>54</v>
      </c>
      <c r="B68" s="324" t="s">
        <v>141</v>
      </c>
      <c r="C68" s="326">
        <v>175854</v>
      </c>
      <c r="D68" s="326">
        <v>172916</v>
      </c>
    </row>
    <row r="69" spans="1:4" x14ac:dyDescent="0.2">
      <c r="A69" s="324" t="s">
        <v>54</v>
      </c>
      <c r="B69" s="324" t="s">
        <v>142</v>
      </c>
      <c r="C69" s="326">
        <v>177884</v>
      </c>
      <c r="D69" s="326">
        <v>173636</v>
      </c>
    </row>
    <row r="70" spans="1:4" x14ac:dyDescent="0.2">
      <c r="A70" s="324" t="s">
        <v>54</v>
      </c>
      <c r="B70" s="324" t="s">
        <v>143</v>
      </c>
      <c r="C70" s="326">
        <v>180730</v>
      </c>
      <c r="D70" s="326">
        <v>174744</v>
      </c>
    </row>
    <row r="71" spans="1:4" x14ac:dyDescent="0.2">
      <c r="A71" s="324" t="s">
        <v>54</v>
      </c>
      <c r="B71" s="324" t="s">
        <v>144</v>
      </c>
      <c r="C71" s="326">
        <v>182595</v>
      </c>
      <c r="D71" s="326">
        <v>175965</v>
      </c>
    </row>
    <row r="72" spans="1:4" x14ac:dyDescent="0.2">
      <c r="A72" s="324" t="s">
        <v>54</v>
      </c>
      <c r="B72" s="324" t="s">
        <v>145</v>
      </c>
      <c r="C72" s="326">
        <v>185563</v>
      </c>
      <c r="D72" s="326">
        <v>177288</v>
      </c>
    </row>
    <row r="73" spans="1:4" x14ac:dyDescent="0.2">
      <c r="A73" s="324" t="s">
        <v>54</v>
      </c>
      <c r="B73" s="324" t="s">
        <v>146</v>
      </c>
      <c r="C73" s="326">
        <v>188966</v>
      </c>
      <c r="D73" s="326">
        <v>178874</v>
      </c>
    </row>
    <row r="74" spans="1:4" x14ac:dyDescent="0.2">
      <c r="A74" s="324" t="s">
        <v>54</v>
      </c>
      <c r="B74" s="324" t="s">
        <v>147</v>
      </c>
      <c r="C74" s="326">
        <v>192371</v>
      </c>
      <c r="D74" s="326">
        <v>180573</v>
      </c>
    </row>
    <row r="75" spans="1:4" x14ac:dyDescent="0.2">
      <c r="A75" s="324" t="s">
        <v>54</v>
      </c>
      <c r="B75" s="324" t="s">
        <v>148</v>
      </c>
      <c r="C75" s="326">
        <v>194536</v>
      </c>
      <c r="D75" s="326">
        <v>182148</v>
      </c>
    </row>
    <row r="76" spans="1:4" x14ac:dyDescent="0.2">
      <c r="A76" s="324" t="s">
        <v>54</v>
      </c>
      <c r="B76" s="324" t="s">
        <v>149</v>
      </c>
      <c r="C76" s="326">
        <v>194720</v>
      </c>
      <c r="D76" s="326">
        <v>183596</v>
      </c>
    </row>
    <row r="77" spans="1:4" x14ac:dyDescent="0.2">
      <c r="A77" s="324" t="s">
        <v>54</v>
      </c>
      <c r="B77" s="324" t="s">
        <v>150</v>
      </c>
      <c r="C77" s="326">
        <v>195275</v>
      </c>
      <c r="D77" s="326">
        <v>184930</v>
      </c>
    </row>
    <row r="78" spans="1:4" x14ac:dyDescent="0.2">
      <c r="A78" s="324" t="s">
        <v>78</v>
      </c>
      <c r="B78" s="324" t="s">
        <v>139</v>
      </c>
      <c r="C78" s="326">
        <v>195653</v>
      </c>
      <c r="D78" s="326">
        <v>186605</v>
      </c>
    </row>
    <row r="79" spans="1:4" x14ac:dyDescent="0.2">
      <c r="A79" s="324" t="s">
        <v>54</v>
      </c>
      <c r="B79" s="324" t="s">
        <v>140</v>
      </c>
      <c r="C79" s="326">
        <v>195633</v>
      </c>
      <c r="D79" s="326">
        <v>188315</v>
      </c>
    </row>
    <row r="80" spans="1:4" x14ac:dyDescent="0.2">
      <c r="A80" s="324" t="s">
        <v>54</v>
      </c>
      <c r="B80" s="324" t="s">
        <v>141</v>
      </c>
      <c r="C80" s="326">
        <v>198109</v>
      </c>
      <c r="D80" s="326">
        <v>190170</v>
      </c>
    </row>
    <row r="81" spans="1:4" x14ac:dyDescent="0.2">
      <c r="A81" s="324" t="s">
        <v>54</v>
      </c>
      <c r="B81" s="324" t="s">
        <v>142</v>
      </c>
      <c r="C81" s="326">
        <v>203212</v>
      </c>
      <c r="D81" s="326">
        <v>192280</v>
      </c>
    </row>
    <row r="82" spans="1:4" x14ac:dyDescent="0.2">
      <c r="A82" s="324" t="s">
        <v>54</v>
      </c>
      <c r="B82" s="324" t="s">
        <v>143</v>
      </c>
      <c r="C82" s="326">
        <v>203538</v>
      </c>
      <c r="D82" s="326">
        <v>194181</v>
      </c>
    </row>
    <row r="83" spans="1:4" x14ac:dyDescent="0.2">
      <c r="A83" s="324" t="s">
        <v>54</v>
      </c>
      <c r="B83" s="324" t="s">
        <v>144</v>
      </c>
      <c r="C83" s="326">
        <v>204192</v>
      </c>
      <c r="D83" s="326">
        <v>195981</v>
      </c>
    </row>
    <row r="84" spans="1:4" x14ac:dyDescent="0.2">
      <c r="A84" s="324" t="s">
        <v>54</v>
      </c>
      <c r="B84" s="324" t="s">
        <v>145</v>
      </c>
      <c r="C84" s="326">
        <v>203819</v>
      </c>
      <c r="D84" s="326">
        <v>197502</v>
      </c>
    </row>
    <row r="85" spans="1:4" x14ac:dyDescent="0.2">
      <c r="A85" s="324" t="s">
        <v>54</v>
      </c>
      <c r="B85" s="324" t="s">
        <v>146</v>
      </c>
      <c r="C85" s="326">
        <v>202269</v>
      </c>
      <c r="D85" s="326">
        <v>198611</v>
      </c>
    </row>
    <row r="86" spans="1:4" x14ac:dyDescent="0.2">
      <c r="A86" s="324" t="s">
        <v>54</v>
      </c>
      <c r="B86" s="324" t="s">
        <v>147</v>
      </c>
      <c r="C86" s="326">
        <v>206125</v>
      </c>
      <c r="D86" s="326">
        <v>199757</v>
      </c>
    </row>
    <row r="87" spans="1:4" x14ac:dyDescent="0.2">
      <c r="A87" s="324" t="s">
        <v>54</v>
      </c>
      <c r="B87" s="324" t="s">
        <v>148</v>
      </c>
      <c r="C87" s="326">
        <v>207299</v>
      </c>
      <c r="D87" s="326">
        <v>200820</v>
      </c>
    </row>
    <row r="88" spans="1:4" x14ac:dyDescent="0.2">
      <c r="A88" s="324" t="s">
        <v>54</v>
      </c>
      <c r="B88" s="324" t="s">
        <v>149</v>
      </c>
      <c r="C88" s="326">
        <v>205076</v>
      </c>
      <c r="D88" s="326">
        <v>201683</v>
      </c>
    </row>
    <row r="89" spans="1:4" x14ac:dyDescent="0.2">
      <c r="A89" s="324" t="s">
        <v>54</v>
      </c>
      <c r="B89" s="324" t="s">
        <v>150</v>
      </c>
      <c r="C89" s="326">
        <v>205719</v>
      </c>
      <c r="D89" s="326">
        <v>202554</v>
      </c>
    </row>
    <row r="90" spans="1:4" x14ac:dyDescent="0.2">
      <c r="A90" s="324" t="s">
        <v>79</v>
      </c>
      <c r="B90" s="324" t="s">
        <v>139</v>
      </c>
      <c r="C90" s="326">
        <v>200803</v>
      </c>
      <c r="D90" s="326">
        <v>202983</v>
      </c>
    </row>
    <row r="91" spans="1:4" x14ac:dyDescent="0.2">
      <c r="A91" s="324" t="s">
        <v>54</v>
      </c>
      <c r="B91" s="324" t="s">
        <v>140</v>
      </c>
      <c r="C91" s="326">
        <v>200947</v>
      </c>
      <c r="D91" s="326">
        <v>203426</v>
      </c>
    </row>
    <row r="92" spans="1:4" x14ac:dyDescent="0.2">
      <c r="A92" s="324" t="s">
        <v>54</v>
      </c>
      <c r="B92" s="324" t="s">
        <v>141</v>
      </c>
      <c r="C92" s="326">
        <v>203670</v>
      </c>
      <c r="D92" s="326">
        <v>203889</v>
      </c>
    </row>
    <row r="93" spans="1:4" x14ac:dyDescent="0.2">
      <c r="A93" s="324" t="s">
        <v>54</v>
      </c>
      <c r="B93" s="324" t="s">
        <v>142</v>
      </c>
      <c r="C93" s="326">
        <v>198946</v>
      </c>
      <c r="D93" s="326">
        <v>203534</v>
      </c>
    </row>
    <row r="94" spans="1:4" x14ac:dyDescent="0.2">
      <c r="A94" s="324" t="s">
        <v>54</v>
      </c>
      <c r="B94" s="324" t="s">
        <v>143</v>
      </c>
      <c r="C94" s="326">
        <v>193758</v>
      </c>
      <c r="D94" s="326">
        <v>202719</v>
      </c>
    </row>
    <row r="95" spans="1:4" x14ac:dyDescent="0.2">
      <c r="A95" s="324" t="s">
        <v>54</v>
      </c>
      <c r="B95" s="324" t="s">
        <v>144</v>
      </c>
      <c r="C95" s="326">
        <v>194649</v>
      </c>
      <c r="D95" s="326">
        <v>201923</v>
      </c>
    </row>
    <row r="96" spans="1:4" x14ac:dyDescent="0.2">
      <c r="A96" s="324" t="s">
        <v>54</v>
      </c>
      <c r="B96" s="324" t="s">
        <v>145</v>
      </c>
      <c r="C96" s="326">
        <v>191599</v>
      </c>
      <c r="D96" s="326">
        <v>200905</v>
      </c>
    </row>
    <row r="97" spans="1:4" x14ac:dyDescent="0.2">
      <c r="A97" s="324" t="s">
        <v>54</v>
      </c>
      <c r="B97" s="324" t="s">
        <v>146</v>
      </c>
      <c r="C97" s="326">
        <v>192948</v>
      </c>
      <c r="D97" s="326">
        <v>200128</v>
      </c>
    </row>
    <row r="98" spans="1:4" x14ac:dyDescent="0.2">
      <c r="A98" s="324" t="s">
        <v>54</v>
      </c>
      <c r="B98" s="324" t="s">
        <v>147</v>
      </c>
      <c r="C98" s="326">
        <v>195648</v>
      </c>
      <c r="D98" s="326">
        <v>199255</v>
      </c>
    </row>
    <row r="99" spans="1:4" x14ac:dyDescent="0.2">
      <c r="A99" s="324" t="s">
        <v>54</v>
      </c>
      <c r="B99" s="324" t="s">
        <v>148</v>
      </c>
      <c r="C99" s="326">
        <v>195719</v>
      </c>
      <c r="D99" s="326">
        <v>198290</v>
      </c>
    </row>
    <row r="100" spans="1:4" x14ac:dyDescent="0.2">
      <c r="A100" s="324" t="s">
        <v>54</v>
      </c>
      <c r="B100" s="324" t="s">
        <v>149</v>
      </c>
      <c r="C100" s="326">
        <v>198046</v>
      </c>
      <c r="D100" s="326">
        <v>197704</v>
      </c>
    </row>
    <row r="101" spans="1:4" x14ac:dyDescent="0.2">
      <c r="A101" s="324" t="s">
        <v>54</v>
      </c>
      <c r="B101" s="324" t="s">
        <v>150</v>
      </c>
      <c r="C101" s="326">
        <v>200309</v>
      </c>
      <c r="D101" s="326">
        <v>197254</v>
      </c>
    </row>
    <row r="102" spans="1:4" x14ac:dyDescent="0.2">
      <c r="A102" s="324" t="s">
        <v>458</v>
      </c>
      <c r="B102" s="324" t="s">
        <v>139</v>
      </c>
      <c r="C102" s="326">
        <v>200718</v>
      </c>
      <c r="D102" s="326">
        <v>197246</v>
      </c>
    </row>
    <row r="103" spans="1:4" x14ac:dyDescent="0.2">
      <c r="A103" s="324" t="s">
        <v>54</v>
      </c>
      <c r="B103" s="324" t="s">
        <v>140</v>
      </c>
      <c r="C103" s="326">
        <v>205931</v>
      </c>
      <c r="D103" s="326">
        <v>197662</v>
      </c>
    </row>
    <row r="104" spans="1:4" x14ac:dyDescent="0.2">
      <c r="A104" s="324" t="s">
        <v>54</v>
      </c>
      <c r="B104" s="324" t="s">
        <v>141</v>
      </c>
      <c r="C104" s="326">
        <v>207112</v>
      </c>
      <c r="D104" s="326">
        <v>197949</v>
      </c>
    </row>
    <row r="105" spans="1:4" x14ac:dyDescent="0.2">
      <c r="A105" s="324" t="s">
        <v>54</v>
      </c>
      <c r="B105" s="324" t="s">
        <v>142</v>
      </c>
      <c r="C105" s="326">
        <v>209090</v>
      </c>
      <c r="D105" s="326">
        <v>198794</v>
      </c>
    </row>
    <row r="106" spans="1:4" x14ac:dyDescent="0.2">
      <c r="A106" s="324" t="s">
        <v>54</v>
      </c>
      <c r="B106" s="324" t="s">
        <v>143</v>
      </c>
      <c r="C106" s="326">
        <v>205309</v>
      </c>
      <c r="D106" s="326">
        <v>199756</v>
      </c>
    </row>
    <row r="107" spans="1:4" x14ac:dyDescent="0.2">
      <c r="A107" s="324" t="s">
        <v>54</v>
      </c>
      <c r="B107" s="324" t="s">
        <v>144</v>
      </c>
      <c r="C107" s="326">
        <v>204370</v>
      </c>
      <c r="D107" s="326">
        <v>200567</v>
      </c>
    </row>
    <row r="108" spans="1:4" x14ac:dyDescent="0.2">
      <c r="A108" s="324" t="s">
        <v>54</v>
      </c>
      <c r="B108" s="324" t="s">
        <v>145</v>
      </c>
      <c r="C108" s="326">
        <v>203445</v>
      </c>
      <c r="D108" s="326">
        <v>201554</v>
      </c>
    </row>
    <row r="109" spans="1:4" x14ac:dyDescent="0.2">
      <c r="A109" s="324" t="s">
        <v>54</v>
      </c>
      <c r="B109" s="324" t="s">
        <v>146</v>
      </c>
      <c r="C109" s="326">
        <v>196347</v>
      </c>
      <c r="D109" s="326">
        <v>201837</v>
      </c>
    </row>
    <row r="110" spans="1:4" x14ac:dyDescent="0.2">
      <c r="A110" s="324" t="s">
        <v>54</v>
      </c>
      <c r="B110" s="324" t="s">
        <v>147</v>
      </c>
      <c r="C110" s="326">
        <v>192303</v>
      </c>
      <c r="D110" s="326">
        <v>201558</v>
      </c>
    </row>
    <row r="111" spans="1:4" x14ac:dyDescent="0.2">
      <c r="A111" s="324" t="s">
        <v>54</v>
      </c>
      <c r="B111" s="324" t="s">
        <v>148</v>
      </c>
      <c r="C111" s="326">
        <v>187080</v>
      </c>
      <c r="D111" s="326">
        <v>200838</v>
      </c>
    </row>
    <row r="112" spans="1:4" x14ac:dyDescent="0.2">
      <c r="A112" s="324" t="s">
        <v>54</v>
      </c>
      <c r="B112" s="324" t="s">
        <v>149</v>
      </c>
      <c r="C112" s="326">
        <v>185901</v>
      </c>
      <c r="D112" s="326">
        <v>199826</v>
      </c>
    </row>
    <row r="113" spans="1:4" x14ac:dyDescent="0.2">
      <c r="A113" s="324" t="s">
        <v>54</v>
      </c>
      <c r="B113" s="324" t="s">
        <v>150</v>
      </c>
      <c r="C113" s="326">
        <v>186546</v>
      </c>
      <c r="D113" s="326">
        <v>198679</v>
      </c>
    </row>
    <row r="114" spans="1:4" x14ac:dyDescent="0.2">
      <c r="A114" s="324" t="s">
        <v>764</v>
      </c>
      <c r="B114" s="324" t="s">
        <v>139</v>
      </c>
      <c r="C114" s="326">
        <v>187153</v>
      </c>
      <c r="D114" s="326">
        <v>197549</v>
      </c>
    </row>
    <row r="115" spans="1:4" x14ac:dyDescent="0.2">
      <c r="A115" s="324" t="s">
        <v>54</v>
      </c>
      <c r="B115" s="324" t="s">
        <v>140</v>
      </c>
      <c r="C115" s="326">
        <v>195851</v>
      </c>
      <c r="D115" s="326">
        <v>196709</v>
      </c>
    </row>
    <row r="116" spans="1:4" x14ac:dyDescent="0.2">
      <c r="A116" s="324" t="s">
        <v>54</v>
      </c>
      <c r="B116" s="324" t="s">
        <v>141</v>
      </c>
      <c r="C116" s="326">
        <v>200810</v>
      </c>
      <c r="D116" s="326">
        <v>196184</v>
      </c>
    </row>
    <row r="117" spans="1:4" x14ac:dyDescent="0.2">
      <c r="A117" s="324" t="s">
        <v>54</v>
      </c>
      <c r="B117" s="324" t="s">
        <v>142</v>
      </c>
      <c r="C117" s="326">
        <v>205249</v>
      </c>
      <c r="D117" s="326">
        <v>195864</v>
      </c>
    </row>
    <row r="118" spans="1:4" x14ac:dyDescent="0.2">
      <c r="A118" s="324" t="s">
        <v>54</v>
      </c>
      <c r="B118" s="324" t="s">
        <v>143</v>
      </c>
      <c r="C118" s="326">
        <v>208966</v>
      </c>
      <c r="D118" s="326">
        <v>196168</v>
      </c>
    </row>
    <row r="119" spans="1:4" x14ac:dyDescent="0.2">
      <c r="A119" s="324" t="s">
        <v>54</v>
      </c>
      <c r="B119" s="324" t="s">
        <v>144</v>
      </c>
      <c r="C119" s="326">
        <v>212500</v>
      </c>
      <c r="D119" s="326">
        <v>196846</v>
      </c>
    </row>
    <row r="120" spans="1:4" x14ac:dyDescent="0.2">
      <c r="A120" s="324" t="s">
        <v>54</v>
      </c>
      <c r="B120" s="324" t="s">
        <v>145</v>
      </c>
      <c r="C120" s="326">
        <v>215290</v>
      </c>
      <c r="D120" s="326">
        <v>197833</v>
      </c>
    </row>
    <row r="121" spans="1:4" x14ac:dyDescent="0.2">
      <c r="A121" s="324" t="s">
        <v>54</v>
      </c>
      <c r="B121" s="324" t="s">
        <v>146</v>
      </c>
      <c r="C121" s="326">
        <v>219426</v>
      </c>
      <c r="D121" s="326">
        <v>199756</v>
      </c>
    </row>
    <row r="122" spans="1:4" x14ac:dyDescent="0.2">
      <c r="A122" s="324" t="s">
        <v>54</v>
      </c>
      <c r="B122" s="324" t="s">
        <v>147</v>
      </c>
      <c r="C122" s="326">
        <v>220685</v>
      </c>
      <c r="D122" s="326">
        <v>202121</v>
      </c>
    </row>
    <row r="123" spans="1:4" x14ac:dyDescent="0.2">
      <c r="A123" s="324" t="s">
        <v>54</v>
      </c>
      <c r="B123" s="324" t="s">
        <v>148</v>
      </c>
      <c r="C123" s="326">
        <v>221863</v>
      </c>
      <c r="D123" s="326">
        <v>205020</v>
      </c>
    </row>
    <row r="124" spans="1:4" x14ac:dyDescent="0.2">
      <c r="A124" s="324" t="s">
        <v>54</v>
      </c>
      <c r="B124" s="324" t="s">
        <v>149</v>
      </c>
      <c r="C124" s="326">
        <v>223630</v>
      </c>
      <c r="D124" s="326">
        <v>208164</v>
      </c>
    </row>
    <row r="125" spans="1:4" x14ac:dyDescent="0.2">
      <c r="A125" s="324" t="s">
        <v>54</v>
      </c>
      <c r="B125" s="324" t="s">
        <v>150</v>
      </c>
      <c r="C125" s="326">
        <v>224001</v>
      </c>
      <c r="D125" s="326">
        <v>211285</v>
      </c>
    </row>
    <row r="126" spans="1:4" x14ac:dyDescent="0.2">
      <c r="A126" s="324" t="s">
        <v>1224</v>
      </c>
      <c r="B126" s="324" t="s">
        <v>139</v>
      </c>
      <c r="C126" s="326">
        <v>223804</v>
      </c>
      <c r="D126" s="326">
        <v>214340</v>
      </c>
    </row>
    <row r="127" spans="1:4" x14ac:dyDescent="0.2">
      <c r="A127" s="324" t="s">
        <v>54</v>
      </c>
      <c r="B127" s="324" t="s">
        <v>140</v>
      </c>
      <c r="C127" s="326">
        <v>226555</v>
      </c>
      <c r="D127" s="326">
        <v>216898</v>
      </c>
    </row>
  </sheetData>
  <mergeCells count="1">
    <mergeCell ref="H1:I1"/>
  </mergeCells>
  <hyperlinks>
    <hyperlink ref="H1:I1" location="Index!A1" display="Regresar al Índice" xr:uid="{63F3DA91-7ABB-437C-8027-ACB8919E2EDD}"/>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8461F-133B-474A-A93E-F2EEEFA6222F}">
  <sheetPr codeName="Hoja108"/>
  <dimension ref="A1:K127"/>
  <sheetViews>
    <sheetView workbookViewId="0">
      <selection activeCell="A3" sqref="A3"/>
    </sheetView>
  </sheetViews>
  <sheetFormatPr baseColWidth="10" defaultRowHeight="12.75" x14ac:dyDescent="0.2"/>
  <cols>
    <col min="1" max="16384" width="11.42578125" style="324"/>
  </cols>
  <sheetData>
    <row r="1" spans="1:11" x14ac:dyDescent="0.2">
      <c r="A1" s="120" t="s">
        <v>1780</v>
      </c>
      <c r="H1" s="202" t="s">
        <v>38</v>
      </c>
      <c r="I1" s="202"/>
    </row>
    <row r="2" spans="1:11" x14ac:dyDescent="0.2">
      <c r="A2" s="324" t="s">
        <v>1817</v>
      </c>
    </row>
    <row r="5" spans="1:11" x14ac:dyDescent="0.2">
      <c r="A5" s="324" t="s">
        <v>298</v>
      </c>
      <c r="B5" s="324" t="s">
        <v>342</v>
      </c>
      <c r="C5" s="324" t="s">
        <v>52</v>
      </c>
      <c r="D5" s="324" t="s">
        <v>343</v>
      </c>
      <c r="G5" s="324" t="s">
        <v>140</v>
      </c>
      <c r="H5" s="324" t="s">
        <v>139</v>
      </c>
      <c r="I5" s="324" t="s">
        <v>1242</v>
      </c>
      <c r="J5" s="324" t="s">
        <v>1468</v>
      </c>
      <c r="K5" s="324" t="s">
        <v>1469</v>
      </c>
    </row>
    <row r="6" spans="1:11" x14ac:dyDescent="0.2">
      <c r="A6" s="324" t="s">
        <v>60</v>
      </c>
      <c r="B6" s="324" t="s">
        <v>139</v>
      </c>
      <c r="C6" s="325">
        <v>7</v>
      </c>
      <c r="D6" s="325">
        <v>4.5</v>
      </c>
      <c r="G6" s="325">
        <v>15.7</v>
      </c>
      <c r="H6" s="325">
        <v>19.600000000000001</v>
      </c>
      <c r="I6" s="325">
        <v>-4.9000000000000004</v>
      </c>
      <c r="J6" s="325">
        <v>10.6</v>
      </c>
      <c r="K6" s="325">
        <v>8.9</v>
      </c>
    </row>
    <row r="7" spans="1:11" x14ac:dyDescent="0.2">
      <c r="A7" s="324" t="s">
        <v>54</v>
      </c>
      <c r="B7" s="324" t="s">
        <v>140</v>
      </c>
      <c r="C7" s="325">
        <v>6</v>
      </c>
      <c r="D7" s="325">
        <v>4.5999999999999996</v>
      </c>
    </row>
    <row r="8" spans="1:11" x14ac:dyDescent="0.2">
      <c r="A8" s="324" t="s">
        <v>54</v>
      </c>
      <c r="B8" s="324" t="s">
        <v>141</v>
      </c>
      <c r="C8" s="325">
        <v>6.3</v>
      </c>
      <c r="D8" s="325">
        <v>4.2</v>
      </c>
    </row>
    <row r="9" spans="1:11" x14ac:dyDescent="0.2">
      <c r="A9" s="324" t="s">
        <v>54</v>
      </c>
      <c r="B9" s="324" t="s">
        <v>142</v>
      </c>
      <c r="C9" s="325">
        <v>8.3000000000000007</v>
      </c>
      <c r="D9" s="325">
        <v>4.7</v>
      </c>
    </row>
    <row r="10" spans="1:11" x14ac:dyDescent="0.2">
      <c r="A10" s="324" t="s">
        <v>54</v>
      </c>
      <c r="B10" s="324" t="s">
        <v>143</v>
      </c>
      <c r="C10" s="325">
        <v>10.7</v>
      </c>
      <c r="D10" s="325">
        <v>5.3</v>
      </c>
    </row>
    <row r="11" spans="1:11" x14ac:dyDescent="0.2">
      <c r="A11" s="324" t="s">
        <v>54</v>
      </c>
      <c r="B11" s="324" t="s">
        <v>144</v>
      </c>
      <c r="C11" s="325">
        <v>9.1</v>
      </c>
      <c r="D11" s="325">
        <v>5.6</v>
      </c>
    </row>
    <row r="12" spans="1:11" x14ac:dyDescent="0.2">
      <c r="A12" s="324" t="s">
        <v>54</v>
      </c>
      <c r="B12" s="324" t="s">
        <v>145</v>
      </c>
      <c r="C12" s="325">
        <v>9.1999999999999993</v>
      </c>
      <c r="D12" s="325">
        <v>6</v>
      </c>
    </row>
    <row r="13" spans="1:11" x14ac:dyDescent="0.2">
      <c r="A13" s="324" t="s">
        <v>54</v>
      </c>
      <c r="B13" s="324" t="s">
        <v>146</v>
      </c>
      <c r="C13" s="325">
        <v>11</v>
      </c>
      <c r="D13" s="325">
        <v>6.8</v>
      </c>
    </row>
    <row r="14" spans="1:11" x14ac:dyDescent="0.2">
      <c r="A14" s="324" t="s">
        <v>54</v>
      </c>
      <c r="B14" s="324" t="s">
        <v>147</v>
      </c>
      <c r="C14" s="325">
        <v>10.3</v>
      </c>
      <c r="D14" s="325">
        <v>7.4</v>
      </c>
    </row>
    <row r="15" spans="1:11" x14ac:dyDescent="0.2">
      <c r="A15" s="324" t="s">
        <v>54</v>
      </c>
      <c r="B15" s="324" t="s">
        <v>148</v>
      </c>
      <c r="C15" s="325">
        <v>9.5</v>
      </c>
      <c r="D15" s="325">
        <v>7.9</v>
      </c>
    </row>
    <row r="16" spans="1:11" x14ac:dyDescent="0.2">
      <c r="A16" s="324" t="s">
        <v>54</v>
      </c>
      <c r="B16" s="324" t="s">
        <v>149</v>
      </c>
      <c r="C16" s="325">
        <v>8.1</v>
      </c>
      <c r="D16" s="325">
        <v>8.3000000000000007</v>
      </c>
    </row>
    <row r="17" spans="1:4" x14ac:dyDescent="0.2">
      <c r="A17" s="324" t="s">
        <v>54</v>
      </c>
      <c r="B17" s="324" t="s">
        <v>150</v>
      </c>
      <c r="C17" s="325">
        <v>8.1</v>
      </c>
      <c r="D17" s="325">
        <v>8.6</v>
      </c>
    </row>
    <row r="18" spans="1:4" x14ac:dyDescent="0.2">
      <c r="A18" s="324" t="s">
        <v>73</v>
      </c>
      <c r="B18" s="324" t="s">
        <v>139</v>
      </c>
      <c r="C18" s="325">
        <v>3.4</v>
      </c>
      <c r="D18" s="325">
        <v>8.3000000000000007</v>
      </c>
    </row>
    <row r="19" spans="1:4" x14ac:dyDescent="0.2">
      <c r="A19" s="324" t="s">
        <v>54</v>
      </c>
      <c r="B19" s="324" t="s">
        <v>140</v>
      </c>
      <c r="C19" s="325">
        <v>4.7</v>
      </c>
      <c r="D19" s="325">
        <v>8.1999999999999993</v>
      </c>
    </row>
    <row r="20" spans="1:4" x14ac:dyDescent="0.2">
      <c r="A20" s="324" t="s">
        <v>54</v>
      </c>
      <c r="B20" s="324" t="s">
        <v>141</v>
      </c>
      <c r="C20" s="325">
        <v>0.6</v>
      </c>
      <c r="D20" s="325">
        <v>7.7</v>
      </c>
    </row>
    <row r="21" spans="1:4" x14ac:dyDescent="0.2">
      <c r="A21" s="324" t="s">
        <v>54</v>
      </c>
      <c r="B21" s="324" t="s">
        <v>142</v>
      </c>
      <c r="C21" s="325">
        <v>0.1</v>
      </c>
      <c r="D21" s="325">
        <v>7.1</v>
      </c>
    </row>
    <row r="22" spans="1:4" x14ac:dyDescent="0.2">
      <c r="A22" s="324" t="s">
        <v>54</v>
      </c>
      <c r="B22" s="324" t="s">
        <v>143</v>
      </c>
      <c r="C22" s="325">
        <v>-1</v>
      </c>
      <c r="D22" s="325">
        <v>6.1</v>
      </c>
    </row>
    <row r="23" spans="1:4" x14ac:dyDescent="0.2">
      <c r="A23" s="324" t="s">
        <v>54</v>
      </c>
      <c r="B23" s="324" t="s">
        <v>144</v>
      </c>
      <c r="C23" s="325">
        <v>-1.6</v>
      </c>
      <c r="D23" s="325">
        <v>5.2</v>
      </c>
    </row>
    <row r="24" spans="1:4" x14ac:dyDescent="0.2">
      <c r="A24" s="324" t="s">
        <v>54</v>
      </c>
      <c r="B24" s="324" t="s">
        <v>145</v>
      </c>
      <c r="C24" s="325">
        <v>-1.7</v>
      </c>
      <c r="D24" s="325">
        <v>4.3</v>
      </c>
    </row>
    <row r="25" spans="1:4" x14ac:dyDescent="0.2">
      <c r="A25" s="324" t="s">
        <v>54</v>
      </c>
      <c r="B25" s="324" t="s">
        <v>146</v>
      </c>
      <c r="C25" s="325">
        <v>0.5</v>
      </c>
      <c r="D25" s="325">
        <v>3.4</v>
      </c>
    </row>
    <row r="26" spans="1:4" x14ac:dyDescent="0.2">
      <c r="A26" s="324" t="s">
        <v>54</v>
      </c>
      <c r="B26" s="324" t="s">
        <v>147</v>
      </c>
      <c r="C26" s="325">
        <v>2</v>
      </c>
      <c r="D26" s="325">
        <v>2.7</v>
      </c>
    </row>
    <row r="27" spans="1:4" x14ac:dyDescent="0.2">
      <c r="A27" s="324" t="s">
        <v>54</v>
      </c>
      <c r="B27" s="324" t="s">
        <v>148</v>
      </c>
      <c r="C27" s="325">
        <v>0.8</v>
      </c>
      <c r="D27" s="325">
        <v>2</v>
      </c>
    </row>
    <row r="28" spans="1:4" x14ac:dyDescent="0.2">
      <c r="A28" s="324" t="s">
        <v>54</v>
      </c>
      <c r="B28" s="324" t="s">
        <v>149</v>
      </c>
      <c r="C28" s="325">
        <v>3.2</v>
      </c>
      <c r="D28" s="325">
        <v>1.6</v>
      </c>
    </row>
    <row r="29" spans="1:4" x14ac:dyDescent="0.2">
      <c r="A29" s="324" t="s">
        <v>54</v>
      </c>
      <c r="B29" s="324" t="s">
        <v>150</v>
      </c>
      <c r="C29" s="325">
        <v>1.1000000000000001</v>
      </c>
      <c r="D29" s="325">
        <v>1</v>
      </c>
    </row>
    <row r="30" spans="1:4" x14ac:dyDescent="0.2">
      <c r="A30" s="324" t="s">
        <v>74</v>
      </c>
      <c r="B30" s="324" t="s">
        <v>139</v>
      </c>
      <c r="C30" s="325">
        <v>0.9</v>
      </c>
      <c r="D30" s="325">
        <v>0.8</v>
      </c>
    </row>
    <row r="31" spans="1:4" x14ac:dyDescent="0.2">
      <c r="A31" s="324" t="s">
        <v>54</v>
      </c>
      <c r="B31" s="324" t="s">
        <v>140</v>
      </c>
      <c r="C31" s="325">
        <v>-2.1</v>
      </c>
      <c r="D31" s="325">
        <v>0.2</v>
      </c>
    </row>
    <row r="32" spans="1:4" x14ac:dyDescent="0.2">
      <c r="A32" s="324" t="s">
        <v>54</v>
      </c>
      <c r="B32" s="324" t="s">
        <v>141</v>
      </c>
      <c r="C32" s="325">
        <v>0.5</v>
      </c>
      <c r="D32" s="325">
        <v>0.2</v>
      </c>
    </row>
    <row r="33" spans="1:4" x14ac:dyDescent="0.2">
      <c r="A33" s="324" t="s">
        <v>54</v>
      </c>
      <c r="B33" s="324" t="s">
        <v>142</v>
      </c>
      <c r="C33" s="325">
        <v>1.7</v>
      </c>
      <c r="D33" s="325">
        <v>0.4</v>
      </c>
    </row>
    <row r="34" spans="1:4" x14ac:dyDescent="0.2">
      <c r="A34" s="324" t="s">
        <v>54</v>
      </c>
      <c r="B34" s="324" t="s">
        <v>143</v>
      </c>
      <c r="C34" s="325">
        <v>2.2999999999999998</v>
      </c>
      <c r="D34" s="325">
        <v>0.6</v>
      </c>
    </row>
    <row r="35" spans="1:4" x14ac:dyDescent="0.2">
      <c r="A35" s="324" t="s">
        <v>54</v>
      </c>
      <c r="B35" s="324" t="s">
        <v>144</v>
      </c>
      <c r="C35" s="325">
        <v>4.3</v>
      </c>
      <c r="D35" s="325">
        <v>1.1000000000000001</v>
      </c>
    </row>
    <row r="36" spans="1:4" x14ac:dyDescent="0.2">
      <c r="A36" s="324" t="s">
        <v>54</v>
      </c>
      <c r="B36" s="324" t="s">
        <v>145</v>
      </c>
      <c r="C36" s="325">
        <v>5.9</v>
      </c>
      <c r="D36" s="325">
        <v>1.8</v>
      </c>
    </row>
    <row r="37" spans="1:4" x14ac:dyDescent="0.2">
      <c r="A37" s="324" t="s">
        <v>54</v>
      </c>
      <c r="B37" s="324" t="s">
        <v>146</v>
      </c>
      <c r="C37" s="325">
        <v>3.3</v>
      </c>
      <c r="D37" s="325">
        <v>2</v>
      </c>
    </row>
    <row r="38" spans="1:4" x14ac:dyDescent="0.2">
      <c r="A38" s="324" t="s">
        <v>54</v>
      </c>
      <c r="B38" s="324" t="s">
        <v>147</v>
      </c>
      <c r="C38" s="325">
        <v>3.7</v>
      </c>
      <c r="D38" s="325">
        <v>2.1</v>
      </c>
    </row>
    <row r="39" spans="1:4" x14ac:dyDescent="0.2">
      <c r="A39" s="324" t="s">
        <v>54</v>
      </c>
      <c r="B39" s="324" t="s">
        <v>148</v>
      </c>
      <c r="C39" s="325">
        <v>4.8</v>
      </c>
      <c r="D39" s="325">
        <v>2.5</v>
      </c>
    </row>
    <row r="40" spans="1:4" x14ac:dyDescent="0.2">
      <c r="A40" s="324" t="s">
        <v>54</v>
      </c>
      <c r="B40" s="324" t="s">
        <v>149</v>
      </c>
      <c r="C40" s="325">
        <v>4.0999999999999996</v>
      </c>
      <c r="D40" s="325">
        <v>2.5</v>
      </c>
    </row>
    <row r="41" spans="1:4" x14ac:dyDescent="0.2">
      <c r="A41" s="324" t="s">
        <v>54</v>
      </c>
      <c r="B41" s="324" t="s">
        <v>150</v>
      </c>
      <c r="C41" s="325">
        <v>6.8</v>
      </c>
      <c r="D41" s="325">
        <v>3</v>
      </c>
    </row>
    <row r="42" spans="1:4" x14ac:dyDescent="0.2">
      <c r="A42" s="324" t="s">
        <v>75</v>
      </c>
      <c r="B42" s="324" t="s">
        <v>139</v>
      </c>
      <c r="C42" s="325">
        <v>3.7</v>
      </c>
      <c r="D42" s="325">
        <v>3.2</v>
      </c>
    </row>
    <row r="43" spans="1:4" x14ac:dyDescent="0.2">
      <c r="A43" s="324" t="s">
        <v>54</v>
      </c>
      <c r="B43" s="324" t="s">
        <v>140</v>
      </c>
      <c r="C43" s="325">
        <v>6.6</v>
      </c>
      <c r="D43" s="325">
        <v>4</v>
      </c>
    </row>
    <row r="44" spans="1:4" x14ac:dyDescent="0.2">
      <c r="A44" s="324" t="s">
        <v>54</v>
      </c>
      <c r="B44" s="324" t="s">
        <v>141</v>
      </c>
      <c r="C44" s="325">
        <v>6.5</v>
      </c>
      <c r="D44" s="325">
        <v>4.5</v>
      </c>
    </row>
    <row r="45" spans="1:4" x14ac:dyDescent="0.2">
      <c r="A45" s="324" t="s">
        <v>54</v>
      </c>
      <c r="B45" s="324" t="s">
        <v>142</v>
      </c>
      <c r="C45" s="325">
        <v>6.6</v>
      </c>
      <c r="D45" s="325">
        <v>4.9000000000000004</v>
      </c>
    </row>
    <row r="46" spans="1:4" x14ac:dyDescent="0.2">
      <c r="A46" s="324" t="s">
        <v>54</v>
      </c>
      <c r="B46" s="324" t="s">
        <v>143</v>
      </c>
      <c r="C46" s="325">
        <v>5</v>
      </c>
      <c r="D46" s="325">
        <v>5.0999999999999996</v>
      </c>
    </row>
    <row r="47" spans="1:4" x14ac:dyDescent="0.2">
      <c r="A47" s="324" t="s">
        <v>54</v>
      </c>
      <c r="B47" s="324" t="s">
        <v>144</v>
      </c>
      <c r="C47" s="325">
        <v>5.5</v>
      </c>
      <c r="D47" s="325">
        <v>5.2</v>
      </c>
    </row>
    <row r="48" spans="1:4" x14ac:dyDescent="0.2">
      <c r="A48" s="324" t="s">
        <v>54</v>
      </c>
      <c r="B48" s="324" t="s">
        <v>145</v>
      </c>
      <c r="C48" s="325">
        <v>4.5999999999999996</v>
      </c>
      <c r="D48" s="325">
        <v>5.0999999999999996</v>
      </c>
    </row>
    <row r="49" spans="1:4" x14ac:dyDescent="0.2">
      <c r="A49" s="324" t="s">
        <v>54</v>
      </c>
      <c r="B49" s="324" t="s">
        <v>146</v>
      </c>
      <c r="C49" s="325">
        <v>8.4</v>
      </c>
      <c r="D49" s="325">
        <v>5.5</v>
      </c>
    </row>
    <row r="50" spans="1:4" x14ac:dyDescent="0.2">
      <c r="A50" s="324" t="s">
        <v>54</v>
      </c>
      <c r="B50" s="324" t="s">
        <v>147</v>
      </c>
      <c r="C50" s="325">
        <v>9.3000000000000007</v>
      </c>
      <c r="D50" s="325">
        <v>6</v>
      </c>
    </row>
    <row r="51" spans="1:4" x14ac:dyDescent="0.2">
      <c r="A51" s="324" t="s">
        <v>54</v>
      </c>
      <c r="B51" s="324" t="s">
        <v>148</v>
      </c>
      <c r="C51" s="325">
        <v>12.2</v>
      </c>
      <c r="D51" s="325">
        <v>6.6</v>
      </c>
    </row>
    <row r="52" spans="1:4" x14ac:dyDescent="0.2">
      <c r="A52" s="324" t="s">
        <v>54</v>
      </c>
      <c r="B52" s="324" t="s">
        <v>149</v>
      </c>
      <c r="C52" s="325">
        <v>13.2</v>
      </c>
      <c r="D52" s="325">
        <v>7.4</v>
      </c>
    </row>
    <row r="53" spans="1:4" x14ac:dyDescent="0.2">
      <c r="A53" s="324" t="s">
        <v>54</v>
      </c>
      <c r="B53" s="324" t="s">
        <v>150</v>
      </c>
      <c r="C53" s="325">
        <v>13.1</v>
      </c>
      <c r="D53" s="325">
        <v>7.9</v>
      </c>
    </row>
    <row r="54" spans="1:4" x14ac:dyDescent="0.2">
      <c r="A54" s="324" t="s">
        <v>76</v>
      </c>
      <c r="B54" s="324" t="s">
        <v>139</v>
      </c>
      <c r="C54" s="325">
        <v>15.9</v>
      </c>
      <c r="D54" s="325">
        <v>8.9</v>
      </c>
    </row>
    <row r="55" spans="1:4" x14ac:dyDescent="0.2">
      <c r="A55" s="324" t="s">
        <v>54</v>
      </c>
      <c r="B55" s="324" t="s">
        <v>140</v>
      </c>
      <c r="C55" s="325">
        <v>14.6</v>
      </c>
      <c r="D55" s="325">
        <v>9.6</v>
      </c>
    </row>
    <row r="56" spans="1:4" x14ac:dyDescent="0.2">
      <c r="A56" s="324" t="s">
        <v>54</v>
      </c>
      <c r="B56" s="324" t="s">
        <v>141</v>
      </c>
      <c r="C56" s="325">
        <v>16.8</v>
      </c>
      <c r="D56" s="325">
        <v>10.5</v>
      </c>
    </row>
    <row r="57" spans="1:4" x14ac:dyDescent="0.2">
      <c r="A57" s="324" t="s">
        <v>54</v>
      </c>
      <c r="B57" s="324" t="s">
        <v>142</v>
      </c>
      <c r="C57" s="325">
        <v>15.1</v>
      </c>
      <c r="D57" s="325">
        <v>11.2</v>
      </c>
    </row>
    <row r="58" spans="1:4" x14ac:dyDescent="0.2">
      <c r="A58" s="324" t="s">
        <v>54</v>
      </c>
      <c r="B58" s="324" t="s">
        <v>143</v>
      </c>
      <c r="C58" s="325">
        <v>14.7</v>
      </c>
      <c r="D58" s="325">
        <v>12</v>
      </c>
    </row>
    <row r="59" spans="1:4" x14ac:dyDescent="0.2">
      <c r="A59" s="324" t="s">
        <v>54</v>
      </c>
      <c r="B59" s="324" t="s">
        <v>144</v>
      </c>
      <c r="C59" s="325">
        <v>12.9</v>
      </c>
      <c r="D59" s="325">
        <v>12.6</v>
      </c>
    </row>
    <row r="60" spans="1:4" x14ac:dyDescent="0.2">
      <c r="A60" s="324" t="s">
        <v>54</v>
      </c>
      <c r="B60" s="324" t="s">
        <v>145</v>
      </c>
      <c r="C60" s="325">
        <v>14.9</v>
      </c>
      <c r="D60" s="325">
        <v>13.4</v>
      </c>
    </row>
    <row r="61" spans="1:4" x14ac:dyDescent="0.2">
      <c r="A61" s="324" t="s">
        <v>54</v>
      </c>
      <c r="B61" s="324" t="s">
        <v>146</v>
      </c>
      <c r="C61" s="325">
        <v>11.3</v>
      </c>
      <c r="D61" s="325">
        <v>13.7</v>
      </c>
    </row>
    <row r="62" spans="1:4" x14ac:dyDescent="0.2">
      <c r="A62" s="324" t="s">
        <v>54</v>
      </c>
      <c r="B62" s="324" t="s">
        <v>147</v>
      </c>
      <c r="C62" s="325">
        <v>9.9</v>
      </c>
      <c r="D62" s="325">
        <v>13.7</v>
      </c>
    </row>
    <row r="63" spans="1:4" x14ac:dyDescent="0.2">
      <c r="A63" s="324" t="s">
        <v>54</v>
      </c>
      <c r="B63" s="324" t="s">
        <v>148</v>
      </c>
      <c r="C63" s="325">
        <v>7.9</v>
      </c>
      <c r="D63" s="325">
        <v>13.4</v>
      </c>
    </row>
    <row r="64" spans="1:4" x14ac:dyDescent="0.2">
      <c r="A64" s="324" t="s">
        <v>54</v>
      </c>
      <c r="B64" s="324" t="s">
        <v>149</v>
      </c>
      <c r="C64" s="325">
        <v>6.7</v>
      </c>
      <c r="D64" s="325">
        <v>12.8</v>
      </c>
    </row>
    <row r="65" spans="1:4" x14ac:dyDescent="0.2">
      <c r="A65" s="324" t="s">
        <v>54</v>
      </c>
      <c r="B65" s="324" t="s">
        <v>150</v>
      </c>
      <c r="C65" s="325">
        <v>7</v>
      </c>
      <c r="D65" s="325">
        <v>12.3</v>
      </c>
    </row>
    <row r="66" spans="1:4" x14ac:dyDescent="0.2">
      <c r="A66" s="324" t="s">
        <v>77</v>
      </c>
      <c r="B66" s="324" t="s">
        <v>139</v>
      </c>
      <c r="C66" s="325">
        <v>5.6</v>
      </c>
      <c r="D66" s="325">
        <v>11.5</v>
      </c>
    </row>
    <row r="67" spans="1:4" x14ac:dyDescent="0.2">
      <c r="A67" s="324" t="s">
        <v>54</v>
      </c>
      <c r="B67" s="324" t="s">
        <v>140</v>
      </c>
      <c r="C67" s="325">
        <v>6</v>
      </c>
      <c r="D67" s="325">
        <v>10.7</v>
      </c>
    </row>
    <row r="68" spans="1:4" x14ac:dyDescent="0.2">
      <c r="A68" s="324" t="s">
        <v>54</v>
      </c>
      <c r="B68" s="324" t="s">
        <v>141</v>
      </c>
      <c r="C68" s="325">
        <v>3.7</v>
      </c>
      <c r="D68" s="325">
        <v>9.6</v>
      </c>
    </row>
    <row r="69" spans="1:4" x14ac:dyDescent="0.2">
      <c r="A69" s="324" t="s">
        <v>54</v>
      </c>
      <c r="B69" s="324" t="s">
        <v>142</v>
      </c>
      <c r="C69" s="325">
        <v>5.0999999999999996</v>
      </c>
      <c r="D69" s="325">
        <v>8.8000000000000007</v>
      </c>
    </row>
    <row r="70" spans="1:4" x14ac:dyDescent="0.2">
      <c r="A70" s="324" t="s">
        <v>54</v>
      </c>
      <c r="B70" s="324" t="s">
        <v>143</v>
      </c>
      <c r="C70" s="325">
        <v>7.9</v>
      </c>
      <c r="D70" s="325">
        <v>8.1999999999999993</v>
      </c>
    </row>
    <row r="71" spans="1:4" x14ac:dyDescent="0.2">
      <c r="A71" s="324" t="s">
        <v>54</v>
      </c>
      <c r="B71" s="324" t="s">
        <v>144</v>
      </c>
      <c r="C71" s="325">
        <v>8.6999999999999993</v>
      </c>
      <c r="D71" s="325">
        <v>7.9</v>
      </c>
    </row>
    <row r="72" spans="1:4" x14ac:dyDescent="0.2">
      <c r="A72" s="324" t="s">
        <v>54</v>
      </c>
      <c r="B72" s="324" t="s">
        <v>145</v>
      </c>
      <c r="C72" s="325">
        <v>9.4</v>
      </c>
      <c r="D72" s="325">
        <v>7.4</v>
      </c>
    </row>
    <row r="73" spans="1:4" x14ac:dyDescent="0.2">
      <c r="A73" s="324" t="s">
        <v>54</v>
      </c>
      <c r="B73" s="324" t="s">
        <v>146</v>
      </c>
      <c r="C73" s="325">
        <v>11.2</v>
      </c>
      <c r="D73" s="325">
        <v>7.4</v>
      </c>
    </row>
    <row r="74" spans="1:4" x14ac:dyDescent="0.2">
      <c r="A74" s="324" t="s">
        <v>54</v>
      </c>
      <c r="B74" s="324" t="s">
        <v>147</v>
      </c>
      <c r="C74" s="325">
        <v>11.9</v>
      </c>
      <c r="D74" s="325">
        <v>7.6</v>
      </c>
    </row>
    <row r="75" spans="1:4" x14ac:dyDescent="0.2">
      <c r="A75" s="324" t="s">
        <v>54</v>
      </c>
      <c r="B75" s="324" t="s">
        <v>148</v>
      </c>
      <c r="C75" s="325">
        <v>10.8</v>
      </c>
      <c r="D75" s="325">
        <v>7.8</v>
      </c>
    </row>
    <row r="76" spans="1:4" x14ac:dyDescent="0.2">
      <c r="A76" s="324" t="s">
        <v>54</v>
      </c>
      <c r="B76" s="324" t="s">
        <v>149</v>
      </c>
      <c r="C76" s="325">
        <v>9.8000000000000007</v>
      </c>
      <c r="D76" s="325">
        <v>8.1</v>
      </c>
    </row>
    <row r="77" spans="1:4" x14ac:dyDescent="0.2">
      <c r="A77" s="324" t="s">
        <v>54</v>
      </c>
      <c r="B77" s="324" t="s">
        <v>150</v>
      </c>
      <c r="C77" s="325">
        <v>8.9</v>
      </c>
      <c r="D77" s="325">
        <v>8.1999999999999993</v>
      </c>
    </row>
    <row r="78" spans="1:4" x14ac:dyDescent="0.2">
      <c r="A78" s="324" t="s">
        <v>78</v>
      </c>
      <c r="B78" s="324" t="s">
        <v>139</v>
      </c>
      <c r="C78" s="325">
        <v>11.4</v>
      </c>
      <c r="D78" s="325">
        <v>8.6999999999999993</v>
      </c>
    </row>
    <row r="79" spans="1:4" x14ac:dyDescent="0.2">
      <c r="A79" s="324" t="s">
        <v>54</v>
      </c>
      <c r="B79" s="324" t="s">
        <v>140</v>
      </c>
      <c r="C79" s="325">
        <v>11.7</v>
      </c>
      <c r="D79" s="325">
        <v>9.1999999999999993</v>
      </c>
    </row>
    <row r="80" spans="1:4" x14ac:dyDescent="0.2">
      <c r="A80" s="324" t="s">
        <v>54</v>
      </c>
      <c r="B80" s="324" t="s">
        <v>141</v>
      </c>
      <c r="C80" s="325">
        <v>12.7</v>
      </c>
      <c r="D80" s="325">
        <v>10</v>
      </c>
    </row>
    <row r="81" spans="1:4" x14ac:dyDescent="0.2">
      <c r="A81" s="324" t="s">
        <v>54</v>
      </c>
      <c r="B81" s="324" t="s">
        <v>142</v>
      </c>
      <c r="C81" s="325">
        <v>14.2</v>
      </c>
      <c r="D81" s="325">
        <v>10.7</v>
      </c>
    </row>
    <row r="82" spans="1:4" x14ac:dyDescent="0.2">
      <c r="A82" s="324" t="s">
        <v>54</v>
      </c>
      <c r="B82" s="324" t="s">
        <v>143</v>
      </c>
      <c r="C82" s="325">
        <v>12.6</v>
      </c>
      <c r="D82" s="325">
        <v>11.1</v>
      </c>
    </row>
    <row r="83" spans="1:4" x14ac:dyDescent="0.2">
      <c r="A83" s="324" t="s">
        <v>54</v>
      </c>
      <c r="B83" s="324" t="s">
        <v>144</v>
      </c>
      <c r="C83" s="325">
        <v>11.8</v>
      </c>
      <c r="D83" s="325">
        <v>11.4</v>
      </c>
    </row>
    <row r="84" spans="1:4" x14ac:dyDescent="0.2">
      <c r="A84" s="324" t="s">
        <v>54</v>
      </c>
      <c r="B84" s="324" t="s">
        <v>145</v>
      </c>
      <c r="C84" s="325">
        <v>9.8000000000000007</v>
      </c>
      <c r="D84" s="325">
        <v>11.4</v>
      </c>
    </row>
    <row r="85" spans="1:4" x14ac:dyDescent="0.2">
      <c r="A85" s="324" t="s">
        <v>54</v>
      </c>
      <c r="B85" s="324" t="s">
        <v>146</v>
      </c>
      <c r="C85" s="325">
        <v>7</v>
      </c>
      <c r="D85" s="325">
        <v>11.1</v>
      </c>
    </row>
    <row r="86" spans="1:4" x14ac:dyDescent="0.2">
      <c r="A86" s="324" t="s">
        <v>54</v>
      </c>
      <c r="B86" s="324" t="s">
        <v>147</v>
      </c>
      <c r="C86" s="325">
        <v>7.1</v>
      </c>
      <c r="D86" s="325">
        <v>10.7</v>
      </c>
    </row>
    <row r="87" spans="1:4" x14ac:dyDescent="0.2">
      <c r="A87" s="324" t="s">
        <v>54</v>
      </c>
      <c r="B87" s="324" t="s">
        <v>148</v>
      </c>
      <c r="C87" s="325">
        <v>6.6</v>
      </c>
      <c r="D87" s="325">
        <v>10.3</v>
      </c>
    </row>
    <row r="88" spans="1:4" x14ac:dyDescent="0.2">
      <c r="A88" s="324" t="s">
        <v>54</v>
      </c>
      <c r="B88" s="324" t="s">
        <v>149</v>
      </c>
      <c r="C88" s="325">
        <v>5.3</v>
      </c>
      <c r="D88" s="325">
        <v>9.9</v>
      </c>
    </row>
    <row r="89" spans="1:4" x14ac:dyDescent="0.2">
      <c r="A89" s="324" t="s">
        <v>54</v>
      </c>
      <c r="B89" s="324" t="s">
        <v>150</v>
      </c>
      <c r="C89" s="325">
        <v>5.3</v>
      </c>
      <c r="D89" s="325">
        <v>9.6</v>
      </c>
    </row>
    <row r="90" spans="1:4" x14ac:dyDescent="0.2">
      <c r="A90" s="324" t="s">
        <v>79</v>
      </c>
      <c r="B90" s="324" t="s">
        <v>139</v>
      </c>
      <c r="C90" s="325">
        <v>2.6</v>
      </c>
      <c r="D90" s="325">
        <v>8.9</v>
      </c>
    </row>
    <row r="91" spans="1:4" x14ac:dyDescent="0.2">
      <c r="A91" s="324" t="s">
        <v>54</v>
      </c>
      <c r="B91" s="324" t="s">
        <v>140</v>
      </c>
      <c r="C91" s="325">
        <v>2.7</v>
      </c>
      <c r="D91" s="325">
        <v>8.1999999999999993</v>
      </c>
    </row>
    <row r="92" spans="1:4" x14ac:dyDescent="0.2">
      <c r="A92" s="324" t="s">
        <v>54</v>
      </c>
      <c r="B92" s="324" t="s">
        <v>141</v>
      </c>
      <c r="C92" s="325">
        <v>2.8</v>
      </c>
      <c r="D92" s="325">
        <v>7.3</v>
      </c>
    </row>
    <row r="93" spans="1:4" x14ac:dyDescent="0.2">
      <c r="A93" s="324" t="s">
        <v>54</v>
      </c>
      <c r="B93" s="324" t="s">
        <v>142</v>
      </c>
      <c r="C93" s="325">
        <v>-2.1</v>
      </c>
      <c r="D93" s="325">
        <v>6</v>
      </c>
    </row>
    <row r="94" spans="1:4" x14ac:dyDescent="0.2">
      <c r="A94" s="324" t="s">
        <v>54</v>
      </c>
      <c r="B94" s="324" t="s">
        <v>143</v>
      </c>
      <c r="C94" s="325">
        <v>-4.8</v>
      </c>
      <c r="D94" s="325">
        <v>4.5</v>
      </c>
    </row>
    <row r="95" spans="1:4" x14ac:dyDescent="0.2">
      <c r="A95" s="324" t="s">
        <v>54</v>
      </c>
      <c r="B95" s="324" t="s">
        <v>144</v>
      </c>
      <c r="C95" s="325">
        <v>-4.7</v>
      </c>
      <c r="D95" s="325">
        <v>3.2</v>
      </c>
    </row>
    <row r="96" spans="1:4" x14ac:dyDescent="0.2">
      <c r="A96" s="324" t="s">
        <v>54</v>
      </c>
      <c r="B96" s="324" t="s">
        <v>145</v>
      </c>
      <c r="C96" s="325">
        <v>-6</v>
      </c>
      <c r="D96" s="325">
        <v>1.8</v>
      </c>
    </row>
    <row r="97" spans="1:4" x14ac:dyDescent="0.2">
      <c r="A97" s="324" t="s">
        <v>54</v>
      </c>
      <c r="B97" s="324" t="s">
        <v>146</v>
      </c>
      <c r="C97" s="325">
        <v>-4.5999999999999996</v>
      </c>
      <c r="D97" s="325">
        <v>0.9</v>
      </c>
    </row>
    <row r="98" spans="1:4" x14ac:dyDescent="0.2">
      <c r="A98" s="324" t="s">
        <v>54</v>
      </c>
      <c r="B98" s="324" t="s">
        <v>147</v>
      </c>
      <c r="C98" s="325">
        <v>-5.0999999999999996</v>
      </c>
      <c r="D98" s="325">
        <v>-0.2</v>
      </c>
    </row>
    <row r="99" spans="1:4" x14ac:dyDescent="0.2">
      <c r="A99" s="324" t="s">
        <v>54</v>
      </c>
      <c r="B99" s="324" t="s">
        <v>148</v>
      </c>
      <c r="C99" s="325">
        <v>-5.6</v>
      </c>
      <c r="D99" s="325">
        <v>-1.2</v>
      </c>
    </row>
    <row r="100" spans="1:4" x14ac:dyDescent="0.2">
      <c r="A100" s="324" t="s">
        <v>54</v>
      </c>
      <c r="B100" s="324" t="s">
        <v>149</v>
      </c>
      <c r="C100" s="325">
        <v>-3.4</v>
      </c>
      <c r="D100" s="325">
        <v>-1.9</v>
      </c>
    </row>
    <row r="101" spans="1:4" x14ac:dyDescent="0.2">
      <c r="A101" s="324" t="s">
        <v>54</v>
      </c>
      <c r="B101" s="324" t="s">
        <v>150</v>
      </c>
      <c r="C101" s="325">
        <v>-2.6</v>
      </c>
      <c r="D101" s="325">
        <v>-2.6</v>
      </c>
    </row>
    <row r="102" spans="1:4" x14ac:dyDescent="0.2">
      <c r="A102" s="324" t="s">
        <v>458</v>
      </c>
      <c r="B102" s="324" t="s">
        <v>139</v>
      </c>
      <c r="C102" s="325">
        <v>0</v>
      </c>
      <c r="D102" s="325">
        <v>-2.8</v>
      </c>
    </row>
    <row r="103" spans="1:4" x14ac:dyDescent="0.2">
      <c r="A103" s="324" t="s">
        <v>54</v>
      </c>
      <c r="B103" s="324" t="s">
        <v>140</v>
      </c>
      <c r="C103" s="325">
        <v>2.5</v>
      </c>
      <c r="D103" s="325">
        <v>-2.8</v>
      </c>
    </row>
    <row r="104" spans="1:4" x14ac:dyDescent="0.2">
      <c r="A104" s="324" t="s">
        <v>54</v>
      </c>
      <c r="B104" s="324" t="s">
        <v>141</v>
      </c>
      <c r="C104" s="325">
        <v>1.7</v>
      </c>
      <c r="D104" s="325">
        <v>-2.9</v>
      </c>
    </row>
    <row r="105" spans="1:4" x14ac:dyDescent="0.2">
      <c r="A105" s="324" t="s">
        <v>54</v>
      </c>
      <c r="B105" s="324" t="s">
        <v>142</v>
      </c>
      <c r="C105" s="325">
        <v>5.0999999999999996</v>
      </c>
      <c r="D105" s="325">
        <v>-2.2999999999999998</v>
      </c>
    </row>
    <row r="106" spans="1:4" x14ac:dyDescent="0.2">
      <c r="A106" s="324" t="s">
        <v>54</v>
      </c>
      <c r="B106" s="324" t="s">
        <v>143</v>
      </c>
      <c r="C106" s="325">
        <v>6</v>
      </c>
      <c r="D106" s="325">
        <v>-1.4</v>
      </c>
    </row>
    <row r="107" spans="1:4" x14ac:dyDescent="0.2">
      <c r="A107" s="324" t="s">
        <v>54</v>
      </c>
      <c r="B107" s="324" t="s">
        <v>144</v>
      </c>
      <c r="C107" s="325">
        <v>5</v>
      </c>
      <c r="D107" s="325">
        <v>-0.6</v>
      </c>
    </row>
    <row r="108" spans="1:4" x14ac:dyDescent="0.2">
      <c r="A108" s="324" t="s">
        <v>54</v>
      </c>
      <c r="B108" s="324" t="s">
        <v>145</v>
      </c>
      <c r="C108" s="325">
        <v>6.2</v>
      </c>
      <c r="D108" s="325">
        <v>0.4</v>
      </c>
    </row>
    <row r="109" spans="1:4" x14ac:dyDescent="0.2">
      <c r="A109" s="324" t="s">
        <v>54</v>
      </c>
      <c r="B109" s="324" t="s">
        <v>146</v>
      </c>
      <c r="C109" s="325">
        <v>1.8</v>
      </c>
      <c r="D109" s="325">
        <v>1</v>
      </c>
    </row>
    <row r="110" spans="1:4" x14ac:dyDescent="0.2">
      <c r="A110" s="324" t="s">
        <v>54</v>
      </c>
      <c r="B110" s="324" t="s">
        <v>147</v>
      </c>
      <c r="C110" s="325">
        <v>-1.7</v>
      </c>
      <c r="D110" s="325">
        <v>1.2</v>
      </c>
    </row>
    <row r="111" spans="1:4" x14ac:dyDescent="0.2">
      <c r="A111" s="324" t="s">
        <v>54</v>
      </c>
      <c r="B111" s="324" t="s">
        <v>148</v>
      </c>
      <c r="C111" s="325">
        <v>-4.4000000000000004</v>
      </c>
      <c r="D111" s="325">
        <v>1.3</v>
      </c>
    </row>
    <row r="112" spans="1:4" x14ac:dyDescent="0.2">
      <c r="A112" s="324" t="s">
        <v>54</v>
      </c>
      <c r="B112" s="324" t="s">
        <v>149</v>
      </c>
      <c r="C112" s="325">
        <v>-6.1</v>
      </c>
      <c r="D112" s="325">
        <v>1.1000000000000001</v>
      </c>
    </row>
    <row r="113" spans="1:4" x14ac:dyDescent="0.2">
      <c r="A113" s="324" t="s">
        <v>54</v>
      </c>
      <c r="B113" s="324" t="s">
        <v>150</v>
      </c>
      <c r="C113" s="325">
        <v>-6.9</v>
      </c>
      <c r="D113" s="325">
        <v>0.7</v>
      </c>
    </row>
    <row r="114" spans="1:4" x14ac:dyDescent="0.2">
      <c r="A114" s="324" t="s">
        <v>764</v>
      </c>
      <c r="B114" s="324" t="s">
        <v>139</v>
      </c>
      <c r="C114" s="325">
        <v>-6.8</v>
      </c>
      <c r="D114" s="325">
        <v>0.2</v>
      </c>
    </row>
    <row r="115" spans="1:4" x14ac:dyDescent="0.2">
      <c r="A115" s="324" t="s">
        <v>54</v>
      </c>
      <c r="B115" s="324" t="s">
        <v>140</v>
      </c>
      <c r="C115" s="325">
        <v>-4.9000000000000004</v>
      </c>
      <c r="D115" s="325">
        <v>-0.4</v>
      </c>
    </row>
    <row r="116" spans="1:4" x14ac:dyDescent="0.2">
      <c r="A116" s="324" t="s">
        <v>54</v>
      </c>
      <c r="B116" s="324" t="s">
        <v>141</v>
      </c>
      <c r="C116" s="325">
        <v>-3</v>
      </c>
      <c r="D116" s="325">
        <v>-0.8</v>
      </c>
    </row>
    <row r="117" spans="1:4" x14ac:dyDescent="0.2">
      <c r="A117" s="324" t="s">
        <v>54</v>
      </c>
      <c r="B117" s="324" t="s">
        <v>142</v>
      </c>
      <c r="C117" s="325">
        <v>-1.8</v>
      </c>
      <c r="D117" s="325">
        <v>-1.4</v>
      </c>
    </row>
    <row r="118" spans="1:4" x14ac:dyDescent="0.2">
      <c r="A118" s="324" t="s">
        <v>54</v>
      </c>
      <c r="B118" s="324" t="s">
        <v>143</v>
      </c>
      <c r="C118" s="325">
        <v>1.8</v>
      </c>
      <c r="D118" s="325">
        <v>-1.7</v>
      </c>
    </row>
    <row r="119" spans="1:4" x14ac:dyDescent="0.2">
      <c r="A119" s="324" t="s">
        <v>54</v>
      </c>
      <c r="B119" s="324" t="s">
        <v>144</v>
      </c>
      <c r="C119" s="325">
        <v>4</v>
      </c>
      <c r="D119" s="325">
        <v>-1.8</v>
      </c>
    </row>
    <row r="120" spans="1:4" x14ac:dyDescent="0.2">
      <c r="A120" s="324" t="s">
        <v>54</v>
      </c>
      <c r="B120" s="324" t="s">
        <v>145</v>
      </c>
      <c r="C120" s="325">
        <v>5.8</v>
      </c>
      <c r="D120" s="325">
        <v>-1.9</v>
      </c>
    </row>
    <row r="121" spans="1:4" x14ac:dyDescent="0.2">
      <c r="A121" s="324" t="s">
        <v>54</v>
      </c>
      <c r="B121" s="324" t="s">
        <v>146</v>
      </c>
      <c r="C121" s="325">
        <v>11.8</v>
      </c>
      <c r="D121" s="325">
        <v>-1</v>
      </c>
    </row>
    <row r="122" spans="1:4" x14ac:dyDescent="0.2">
      <c r="A122" s="324" t="s">
        <v>54</v>
      </c>
      <c r="B122" s="324" t="s">
        <v>147</v>
      </c>
      <c r="C122" s="325">
        <v>14.8</v>
      </c>
      <c r="D122" s="325">
        <v>0.3</v>
      </c>
    </row>
    <row r="123" spans="1:4" x14ac:dyDescent="0.2">
      <c r="A123" s="324" t="s">
        <v>54</v>
      </c>
      <c r="B123" s="324" t="s">
        <v>148</v>
      </c>
      <c r="C123" s="325">
        <v>18.600000000000001</v>
      </c>
      <c r="D123" s="325">
        <v>2.2999999999999998</v>
      </c>
    </row>
    <row r="124" spans="1:4" x14ac:dyDescent="0.2">
      <c r="A124" s="324" t="s">
        <v>54</v>
      </c>
      <c r="B124" s="324" t="s">
        <v>149</v>
      </c>
      <c r="C124" s="325">
        <v>20.3</v>
      </c>
      <c r="D124" s="325">
        <v>4.5</v>
      </c>
    </row>
    <row r="125" spans="1:4" x14ac:dyDescent="0.2">
      <c r="A125" s="324" t="s">
        <v>54</v>
      </c>
      <c r="B125" s="324" t="s">
        <v>150</v>
      </c>
      <c r="C125" s="325">
        <v>20.100000000000001</v>
      </c>
      <c r="D125" s="325">
        <v>6.7</v>
      </c>
    </row>
    <row r="126" spans="1:4" x14ac:dyDescent="0.2">
      <c r="A126" s="324" t="s">
        <v>1224</v>
      </c>
      <c r="B126" s="324" t="s">
        <v>139</v>
      </c>
      <c r="C126" s="325">
        <v>19.600000000000001</v>
      </c>
      <c r="D126" s="325">
        <v>8.9</v>
      </c>
    </row>
    <row r="127" spans="1:4" x14ac:dyDescent="0.2">
      <c r="A127" s="324" t="s">
        <v>54</v>
      </c>
      <c r="B127" s="324" t="s">
        <v>140</v>
      </c>
      <c r="C127" s="325">
        <v>15.7</v>
      </c>
      <c r="D127" s="325">
        <v>10.6</v>
      </c>
    </row>
  </sheetData>
  <mergeCells count="1">
    <mergeCell ref="H1:I1"/>
  </mergeCells>
  <hyperlinks>
    <hyperlink ref="H1:I1" location="Index!A1" display="Regresar al Índice" xr:uid="{211B2A45-DC4A-4A3F-A392-59662D9E2E1B}"/>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C49C-AFCD-4212-A65C-A40B40B64294}">
  <sheetPr codeName="Hoja109"/>
  <dimension ref="A1:I24"/>
  <sheetViews>
    <sheetView workbookViewId="0">
      <selection activeCell="A3" sqref="A3"/>
    </sheetView>
  </sheetViews>
  <sheetFormatPr baseColWidth="10" defaultRowHeight="12.75" x14ac:dyDescent="0.2"/>
  <cols>
    <col min="1" max="16384" width="11.42578125" style="324"/>
  </cols>
  <sheetData>
    <row r="1" spans="1:9" x14ac:dyDescent="0.2">
      <c r="A1" s="120" t="s">
        <v>1781</v>
      </c>
      <c r="H1" s="202" t="s">
        <v>38</v>
      </c>
      <c r="I1" s="202"/>
    </row>
    <row r="2" spans="1:9" x14ac:dyDescent="0.2">
      <c r="A2" s="324" t="s">
        <v>1817</v>
      </c>
    </row>
    <row r="5" spans="1:9" x14ac:dyDescent="0.2">
      <c r="A5" s="324" t="s">
        <v>2</v>
      </c>
      <c r="B5" s="324" t="s">
        <v>642</v>
      </c>
    </row>
    <row r="6" spans="1:9" x14ac:dyDescent="0.2">
      <c r="A6" s="324" t="s">
        <v>17</v>
      </c>
      <c r="B6" s="325">
        <v>0.23861602068538401</v>
      </c>
    </row>
    <row r="7" spans="1:9" x14ac:dyDescent="0.2">
      <c r="A7" s="324" t="s">
        <v>31</v>
      </c>
      <c r="B7" s="325">
        <v>0.69765530903860096</v>
      </c>
    </row>
    <row r="8" spans="1:9" x14ac:dyDescent="0.2">
      <c r="A8" s="324" t="s">
        <v>32</v>
      </c>
      <c r="B8" s="325">
        <v>0.74724574828327905</v>
      </c>
    </row>
    <row r="9" spans="1:9" x14ac:dyDescent="0.2">
      <c r="A9" s="324" t="s">
        <v>9</v>
      </c>
      <c r="B9" s="325">
        <v>1.2578578145228001</v>
      </c>
    </row>
    <row r="10" spans="1:9" x14ac:dyDescent="0.2">
      <c r="A10" s="324" t="s">
        <v>26</v>
      </c>
      <c r="B10" s="325">
        <v>1.29152559822664</v>
      </c>
    </row>
    <row r="11" spans="1:9" x14ac:dyDescent="0.2">
      <c r="A11" s="324" t="s">
        <v>12</v>
      </c>
      <c r="B11" s="325">
        <v>1.4833328484064101</v>
      </c>
    </row>
    <row r="12" spans="1:9" x14ac:dyDescent="0.2">
      <c r="A12" s="324" t="s">
        <v>3</v>
      </c>
      <c r="B12" s="325">
        <v>2.1014068529446801</v>
      </c>
    </row>
    <row r="13" spans="1:9" x14ac:dyDescent="0.2">
      <c r="A13" s="324" t="s">
        <v>22</v>
      </c>
      <c r="B13" s="325">
        <v>2.5495752519728301</v>
      </c>
    </row>
    <row r="14" spans="1:9" x14ac:dyDescent="0.2">
      <c r="A14" s="324" t="s">
        <v>25</v>
      </c>
      <c r="B14" s="325">
        <v>3.15322934155343</v>
      </c>
    </row>
    <row r="15" spans="1:9" x14ac:dyDescent="0.2">
      <c r="A15" s="324" t="s">
        <v>23</v>
      </c>
      <c r="B15" s="325">
        <v>3.6915941487757902</v>
      </c>
    </row>
    <row r="16" spans="1:9" x14ac:dyDescent="0.2">
      <c r="A16" s="324" t="s">
        <v>13</v>
      </c>
      <c r="B16" s="325">
        <v>4.6850335670681096</v>
      </c>
    </row>
    <row r="17" spans="1:2" x14ac:dyDescent="0.2">
      <c r="A17" s="324" t="s">
        <v>27</v>
      </c>
      <c r="B17" s="325">
        <v>5.2761221875170898</v>
      </c>
    </row>
    <row r="18" spans="1:2" x14ac:dyDescent="0.2">
      <c r="A18" s="324" t="s">
        <v>14</v>
      </c>
      <c r="B18" s="325">
        <v>6.2889693405750497</v>
      </c>
    </row>
    <row r="19" spans="1:2" x14ac:dyDescent="0.2">
      <c r="A19" s="324" t="s">
        <v>0</v>
      </c>
      <c r="B19" s="325">
        <v>7.2436892089477602</v>
      </c>
    </row>
    <row r="20" spans="1:2" x14ac:dyDescent="0.2">
      <c r="A20" s="324" t="s">
        <v>29</v>
      </c>
      <c r="B20" s="325">
        <v>8.5904964767128007</v>
      </c>
    </row>
    <row r="21" spans="1:2" x14ac:dyDescent="0.2">
      <c r="A21" s="324" t="s">
        <v>10</v>
      </c>
      <c r="B21" s="325">
        <v>9.5387577578982601</v>
      </c>
    </row>
    <row r="22" spans="1:2" x14ac:dyDescent="0.2">
      <c r="A22" s="324" t="s">
        <v>20</v>
      </c>
      <c r="B22" s="325">
        <v>11.1677285500568</v>
      </c>
    </row>
    <row r="23" spans="1:2" x14ac:dyDescent="0.2">
      <c r="A23" s="324" t="s">
        <v>4</v>
      </c>
      <c r="B23" s="325">
        <v>13.462861045415099</v>
      </c>
    </row>
    <row r="24" spans="1:2" x14ac:dyDescent="0.2">
      <c r="A24" s="324" t="s">
        <v>8</v>
      </c>
      <c r="B24" s="325">
        <v>14.4471241541889</v>
      </c>
    </row>
  </sheetData>
  <mergeCells count="1">
    <mergeCell ref="H1:I1"/>
  </mergeCells>
  <hyperlinks>
    <hyperlink ref="H1:I1" location="Index!A1" display="Regresar al Índice" xr:uid="{99EE1514-9D86-405D-9112-E27D2F670284}"/>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5"/>
  <dimension ref="A1:K52"/>
  <sheetViews>
    <sheetView zoomScaleNormal="100" workbookViewId="0">
      <selection activeCell="A3" sqref="A3"/>
    </sheetView>
  </sheetViews>
  <sheetFormatPr baseColWidth="10" defaultColWidth="11.42578125" defaultRowHeight="12.75" x14ac:dyDescent="0.2"/>
  <cols>
    <col min="1" max="1" width="18.42578125" style="33" customWidth="1"/>
    <col min="2" max="2" width="12.7109375" style="33" bestFit="1" customWidth="1"/>
    <col min="3" max="6" width="11.5703125" style="33" bestFit="1" customWidth="1"/>
    <col min="7" max="7" width="12.7109375" style="33" bestFit="1" customWidth="1"/>
    <col min="8" max="8" width="11.5703125" style="33" bestFit="1" customWidth="1"/>
    <col min="9" max="9" width="14.42578125" style="33" bestFit="1" customWidth="1"/>
    <col min="10" max="10" width="12.7109375" style="33" bestFit="1" customWidth="1"/>
    <col min="11" max="16384" width="11.42578125" style="33"/>
  </cols>
  <sheetData>
    <row r="1" spans="1:11" x14ac:dyDescent="0.2">
      <c r="A1" s="120" t="s">
        <v>1646</v>
      </c>
      <c r="H1" s="202" t="s">
        <v>38</v>
      </c>
      <c r="I1" s="202"/>
    </row>
    <row r="2" spans="1:11" x14ac:dyDescent="0.2">
      <c r="A2" s="33" t="s">
        <v>1817</v>
      </c>
    </row>
    <row r="5" spans="1:11" x14ac:dyDescent="0.2">
      <c r="I5" s="33" t="s">
        <v>1</v>
      </c>
    </row>
    <row r="6" spans="1:11" ht="25.5" x14ac:dyDescent="0.2">
      <c r="A6" s="93" t="s">
        <v>0</v>
      </c>
      <c r="B6" s="97">
        <v>44621</v>
      </c>
      <c r="C6" s="97">
        <v>44896</v>
      </c>
      <c r="D6" s="97">
        <v>44958</v>
      </c>
      <c r="E6" s="97">
        <v>44986</v>
      </c>
      <c r="F6" s="97" t="s">
        <v>1252</v>
      </c>
      <c r="G6" s="97" t="s">
        <v>1231</v>
      </c>
      <c r="H6" s="97" t="s">
        <v>1253</v>
      </c>
      <c r="I6" s="97">
        <v>44986</v>
      </c>
      <c r="J6" s="97" t="s">
        <v>1151</v>
      </c>
      <c r="K6" s="120"/>
    </row>
    <row r="7" spans="1:11" ht="51" x14ac:dyDescent="0.2">
      <c r="A7" s="94" t="s">
        <v>299</v>
      </c>
      <c r="B7" s="98">
        <v>330.55950000000001</v>
      </c>
      <c r="C7" s="98">
        <v>328.75330000000002</v>
      </c>
      <c r="D7" s="98">
        <v>351.57929999999999</v>
      </c>
      <c r="E7" s="98">
        <v>354.61</v>
      </c>
      <c r="F7" s="159">
        <f>E7/D7-1</f>
        <v>8.6202458449631258E-3</v>
      </c>
      <c r="G7" s="159">
        <f>E7/B7-1</f>
        <v>7.2756946933910438E-2</v>
      </c>
      <c r="H7" s="159">
        <f>E7/C7-1</f>
        <v>7.865076943714322E-2</v>
      </c>
      <c r="I7" s="98">
        <v>345.43</v>
      </c>
      <c r="J7" s="159">
        <f t="shared" ref="J7:J15" si="0">E7/I7-1</f>
        <v>2.65755724748864E-2</v>
      </c>
      <c r="K7" s="120"/>
    </row>
    <row r="8" spans="1:11" x14ac:dyDescent="0.2">
      <c r="A8" s="95" t="s">
        <v>280</v>
      </c>
      <c r="B8" s="98">
        <v>463.62959999999998</v>
      </c>
      <c r="C8" s="98">
        <v>447.97789999999998</v>
      </c>
      <c r="D8" s="98">
        <v>491.20229999999998</v>
      </c>
      <c r="E8" s="98">
        <v>486.12</v>
      </c>
      <c r="F8" s="159">
        <f t="shared" ref="F8:F15" si="1">E8/D8-1</f>
        <v>-1.0346653507119163E-2</v>
      </c>
      <c r="G8" s="159">
        <f t="shared" ref="G8:G15" si="2">E8/B8-1</f>
        <v>4.8509413549091773E-2</v>
      </c>
      <c r="H8" s="159">
        <f t="shared" ref="H8:H15" si="3">E8/C8-1</f>
        <v>8.5142816196959847E-2</v>
      </c>
      <c r="I8" s="98">
        <v>477.17</v>
      </c>
      <c r="J8" s="159">
        <f t="shared" si="0"/>
        <v>1.8756418048075041E-2</v>
      </c>
      <c r="K8" s="120"/>
    </row>
    <row r="9" spans="1:11" ht="25.5" x14ac:dyDescent="0.2">
      <c r="A9" s="94" t="s">
        <v>1254</v>
      </c>
      <c r="B9" s="98">
        <v>321.15679999999998</v>
      </c>
      <c r="C9" s="98">
        <v>312.54199999999997</v>
      </c>
      <c r="D9" s="98">
        <v>338.39400000000001</v>
      </c>
      <c r="E9" s="98">
        <v>337.96</v>
      </c>
      <c r="F9" s="159">
        <f t="shared" si="1"/>
        <v>-1.2825286500351973E-3</v>
      </c>
      <c r="G9" s="159">
        <f t="shared" si="2"/>
        <v>5.2320860090771859E-2</v>
      </c>
      <c r="H9" s="159">
        <f t="shared" si="3"/>
        <v>8.132666969559299E-2</v>
      </c>
      <c r="I9" s="98">
        <v>388.29</v>
      </c>
      <c r="J9" s="159">
        <f t="shared" si="0"/>
        <v>-0.1296196142058772</v>
      </c>
      <c r="K9" s="120"/>
    </row>
    <row r="10" spans="1:11" ht="25.5" x14ac:dyDescent="0.2">
      <c r="A10" s="95" t="s">
        <v>1255</v>
      </c>
      <c r="B10" s="98">
        <v>489.4658</v>
      </c>
      <c r="C10" s="98">
        <v>487.41489999999999</v>
      </c>
      <c r="D10" s="98">
        <v>513.09079999999994</v>
      </c>
      <c r="E10" s="98">
        <v>514.70000000000005</v>
      </c>
      <c r="F10" s="159">
        <f t="shared" si="1"/>
        <v>3.1362869885800393E-3</v>
      </c>
      <c r="G10" s="159">
        <f t="shared" si="2"/>
        <v>5.1554572352144001E-2</v>
      </c>
      <c r="H10" s="159">
        <f t="shared" si="3"/>
        <v>5.5979207857618007E-2</v>
      </c>
      <c r="I10" s="98">
        <v>549.26</v>
      </c>
      <c r="J10" s="159">
        <f t="shared" si="0"/>
        <v>-6.2921021010086231E-2</v>
      </c>
      <c r="K10" s="120"/>
    </row>
    <row r="11" spans="1:11" ht="51" x14ac:dyDescent="0.2">
      <c r="A11" s="94" t="s">
        <v>1256</v>
      </c>
      <c r="B11" s="98">
        <v>1134.5788</v>
      </c>
      <c r="C11" s="98">
        <v>1041.624</v>
      </c>
      <c r="D11" s="98">
        <v>1068.4142999999999</v>
      </c>
      <c r="E11" s="98">
        <v>1076.4000000000001</v>
      </c>
      <c r="F11" s="159">
        <f t="shared" si="1"/>
        <v>7.4743477319614282E-3</v>
      </c>
      <c r="G11" s="159">
        <f t="shared" si="2"/>
        <v>-5.1277883916039935E-2</v>
      </c>
      <c r="H11" s="159">
        <f t="shared" si="3"/>
        <v>3.3386327503974522E-2</v>
      </c>
      <c r="I11" s="98">
        <v>1080.21</v>
      </c>
      <c r="J11" s="159">
        <f t="shared" si="0"/>
        <v>-3.5270919543421986E-3</v>
      </c>
      <c r="K11" s="120"/>
    </row>
    <row r="12" spans="1:11" x14ac:dyDescent="0.2">
      <c r="A12" s="95" t="s">
        <v>1257</v>
      </c>
      <c r="B12" s="98">
        <v>535.46439999999996</v>
      </c>
      <c r="C12" s="98">
        <v>555.35619999999994</v>
      </c>
      <c r="D12" s="98">
        <v>568.06759999999997</v>
      </c>
      <c r="E12" s="98">
        <v>540.20000000000005</v>
      </c>
      <c r="F12" s="159">
        <f>E12/D12-1</f>
        <v>-4.905683760172197E-2</v>
      </c>
      <c r="G12" s="159">
        <f t="shared" si="2"/>
        <v>8.8439119388703524E-3</v>
      </c>
      <c r="H12" s="159">
        <f t="shared" si="3"/>
        <v>-2.729095308560503E-2</v>
      </c>
      <c r="I12" s="98">
        <v>822.49</v>
      </c>
      <c r="J12" s="159">
        <f t="shared" si="0"/>
        <v>-0.34321389925713375</v>
      </c>
      <c r="K12" s="120"/>
    </row>
    <row r="13" spans="1:11" ht="51" x14ac:dyDescent="0.2">
      <c r="A13" s="94" t="s">
        <v>1258</v>
      </c>
      <c r="B13" s="98">
        <v>474.43209999999999</v>
      </c>
      <c r="C13" s="98">
        <v>474.20830000000001</v>
      </c>
      <c r="D13" s="98">
        <v>502.72309999999999</v>
      </c>
      <c r="E13" s="98">
        <v>506.46</v>
      </c>
      <c r="F13" s="159">
        <f t="shared" si="1"/>
        <v>7.4333166707476472E-3</v>
      </c>
      <c r="G13" s="159">
        <f t="shared" si="2"/>
        <v>6.7507868881553357E-2</v>
      </c>
      <c r="H13" s="159">
        <f t="shared" si="3"/>
        <v>6.8011673351141111E-2</v>
      </c>
      <c r="I13" s="98">
        <v>541.5</v>
      </c>
      <c r="J13" s="159">
        <f t="shared" si="0"/>
        <v>-6.4709141274238213E-2</v>
      </c>
      <c r="K13" s="120"/>
    </row>
    <row r="14" spans="1:11" ht="25.5" x14ac:dyDescent="0.2">
      <c r="A14" s="95" t="s">
        <v>1259</v>
      </c>
      <c r="B14" s="98">
        <v>684.24130000000002</v>
      </c>
      <c r="C14" s="98">
        <v>691.73609999999996</v>
      </c>
      <c r="D14" s="98">
        <v>684.56889999999999</v>
      </c>
      <c r="E14" s="98">
        <v>697.52</v>
      </c>
      <c r="F14" s="159">
        <f t="shared" si="1"/>
        <v>1.8918621631803578E-2</v>
      </c>
      <c r="G14" s="159">
        <f t="shared" si="2"/>
        <v>1.9406457926465448E-2</v>
      </c>
      <c r="H14" s="159">
        <f t="shared" si="3"/>
        <v>8.3614256939894549E-3</v>
      </c>
      <c r="I14" s="98">
        <v>617.83000000000004</v>
      </c>
      <c r="J14" s="159">
        <f t="shared" si="0"/>
        <v>0.12898370101807921</v>
      </c>
      <c r="K14" s="120"/>
    </row>
    <row r="15" spans="1:11" ht="25.5" x14ac:dyDescent="0.2">
      <c r="A15" s="94" t="s">
        <v>304</v>
      </c>
      <c r="B15" s="98">
        <v>496.95589999999999</v>
      </c>
      <c r="C15" s="98">
        <v>485.34410000000003</v>
      </c>
      <c r="D15" s="98">
        <v>514.37419999999997</v>
      </c>
      <c r="E15" s="98">
        <v>517.09</v>
      </c>
      <c r="F15" s="159">
        <f t="shared" si="1"/>
        <v>5.2798138009255702E-3</v>
      </c>
      <c r="G15" s="159">
        <f t="shared" si="2"/>
        <v>4.0514862586398692E-2</v>
      </c>
      <c r="H15" s="159">
        <f t="shared" si="3"/>
        <v>6.5409057202920673E-2</v>
      </c>
      <c r="I15" s="98">
        <v>545.73</v>
      </c>
      <c r="J15" s="159">
        <f t="shared" si="0"/>
        <v>-5.2480164183753897E-2</v>
      </c>
      <c r="K15" s="120"/>
    </row>
    <row r="17" spans="1:8" x14ac:dyDescent="0.2">
      <c r="A17" s="120"/>
      <c r="B17" s="120"/>
      <c r="C17" s="120"/>
      <c r="D17" s="120"/>
      <c r="E17" s="120"/>
      <c r="F17" s="120"/>
      <c r="G17" s="120"/>
      <c r="H17" s="120"/>
    </row>
    <row r="18" spans="1:8" ht="15" customHeight="1" x14ac:dyDescent="0.2">
      <c r="A18" s="120"/>
      <c r="B18" s="120"/>
      <c r="C18" s="120"/>
      <c r="D18" s="120"/>
      <c r="E18" s="120"/>
      <c r="F18" s="120"/>
      <c r="G18" s="120"/>
      <c r="H18" s="120"/>
    </row>
    <row r="19" spans="1:8" x14ac:dyDescent="0.2">
      <c r="A19" s="120"/>
      <c r="B19" s="120"/>
      <c r="C19" s="120"/>
      <c r="D19" s="120"/>
      <c r="E19" s="120"/>
      <c r="F19" s="120"/>
      <c r="G19" s="120"/>
      <c r="H19" s="120"/>
    </row>
    <row r="20" spans="1:8" x14ac:dyDescent="0.2">
      <c r="A20" s="120"/>
      <c r="B20" s="120"/>
      <c r="C20" s="120"/>
      <c r="D20" s="120"/>
      <c r="E20" s="120"/>
      <c r="F20" s="120"/>
      <c r="G20" s="120"/>
      <c r="H20" s="120"/>
    </row>
    <row r="21" spans="1:8" x14ac:dyDescent="0.2">
      <c r="A21" s="120"/>
      <c r="B21" s="120"/>
      <c r="C21" s="120"/>
      <c r="D21" s="120"/>
      <c r="E21" s="120"/>
      <c r="F21" s="120"/>
      <c r="G21" s="120"/>
      <c r="H21" s="120"/>
    </row>
    <row r="22" spans="1:8" x14ac:dyDescent="0.2">
      <c r="A22" s="120"/>
      <c r="B22" s="120"/>
      <c r="C22" s="120"/>
      <c r="D22" s="120"/>
      <c r="E22" s="120"/>
      <c r="F22" s="120"/>
      <c r="G22" s="120"/>
      <c r="H22" s="120"/>
    </row>
    <row r="23" spans="1:8" x14ac:dyDescent="0.2">
      <c r="A23" s="120"/>
      <c r="B23" s="120"/>
      <c r="C23" s="120"/>
      <c r="D23" s="120"/>
      <c r="E23" s="120"/>
      <c r="F23" s="120"/>
      <c r="G23" s="120"/>
      <c r="H23" s="120"/>
    </row>
    <row r="24" spans="1:8" x14ac:dyDescent="0.2">
      <c r="A24" s="120"/>
      <c r="B24" s="120"/>
      <c r="C24" s="120"/>
      <c r="D24" s="120"/>
      <c r="E24" s="120"/>
      <c r="F24" s="120"/>
      <c r="G24" s="120"/>
      <c r="H24" s="120"/>
    </row>
    <row r="25" spans="1:8" x14ac:dyDescent="0.2">
      <c r="A25" s="120"/>
      <c r="B25" s="120"/>
      <c r="C25" s="120"/>
      <c r="D25" s="120"/>
      <c r="E25" s="120"/>
      <c r="F25" s="120"/>
      <c r="G25" s="120"/>
      <c r="H25" s="120"/>
    </row>
    <row r="26" spans="1:8" x14ac:dyDescent="0.2">
      <c r="A26" s="120"/>
      <c r="B26" s="120"/>
      <c r="C26" s="120"/>
      <c r="D26" s="120"/>
      <c r="E26" s="120"/>
      <c r="F26" s="120"/>
      <c r="G26" s="120"/>
      <c r="H26" s="120"/>
    </row>
    <row r="27" spans="1:8" x14ac:dyDescent="0.2">
      <c r="A27" s="120"/>
      <c r="B27" s="120"/>
      <c r="C27" s="120"/>
      <c r="D27" s="120"/>
      <c r="E27" s="120"/>
      <c r="F27" s="120"/>
      <c r="G27" s="120"/>
      <c r="H27" s="120"/>
    </row>
    <row r="28" spans="1:8" x14ac:dyDescent="0.2">
      <c r="A28" s="120"/>
      <c r="B28" s="120"/>
      <c r="C28" s="120"/>
      <c r="D28" s="120"/>
      <c r="E28" s="120"/>
      <c r="F28" s="120"/>
      <c r="G28" s="120"/>
      <c r="H28" s="120"/>
    </row>
    <row r="29" spans="1:8" x14ac:dyDescent="0.2">
      <c r="A29" s="120"/>
      <c r="B29" s="120"/>
      <c r="C29" s="120"/>
      <c r="D29" s="120"/>
      <c r="E29" s="120"/>
      <c r="F29" s="120"/>
      <c r="G29" s="120"/>
      <c r="H29" s="120"/>
    </row>
    <row r="30" spans="1:8" x14ac:dyDescent="0.2">
      <c r="A30" s="120"/>
      <c r="B30" s="120"/>
      <c r="C30" s="120"/>
      <c r="D30" s="120"/>
      <c r="E30" s="120"/>
      <c r="F30" s="120"/>
      <c r="G30" s="120"/>
      <c r="H30" s="120"/>
    </row>
    <row r="31" spans="1:8" x14ac:dyDescent="0.2">
      <c r="A31" s="120"/>
      <c r="B31" s="120"/>
      <c r="C31" s="120"/>
      <c r="D31" s="120"/>
      <c r="E31" s="120"/>
      <c r="F31" s="120"/>
      <c r="G31" s="120"/>
      <c r="H31" s="120"/>
    </row>
    <row r="32" spans="1:8" x14ac:dyDescent="0.2">
      <c r="A32" s="120"/>
      <c r="B32" s="120"/>
      <c r="C32" s="120"/>
      <c r="D32" s="120"/>
      <c r="E32" s="120"/>
      <c r="F32" s="120"/>
      <c r="G32" s="120"/>
      <c r="H32" s="120"/>
    </row>
    <row r="33" spans="1:8" x14ac:dyDescent="0.2">
      <c r="A33" s="120"/>
      <c r="B33" s="120"/>
      <c r="C33" s="120"/>
      <c r="D33" s="120"/>
      <c r="E33" s="120"/>
      <c r="F33" s="120"/>
      <c r="G33" s="120"/>
      <c r="H33" s="120"/>
    </row>
    <row r="34" spans="1:8" x14ac:dyDescent="0.2">
      <c r="A34" s="120"/>
      <c r="B34" s="120"/>
      <c r="C34" s="120"/>
      <c r="D34" s="120"/>
      <c r="E34" s="120"/>
      <c r="F34" s="120"/>
      <c r="G34" s="120"/>
      <c r="H34" s="120"/>
    </row>
    <row r="35" spans="1:8" x14ac:dyDescent="0.2">
      <c r="A35" s="120"/>
      <c r="B35" s="120"/>
      <c r="C35" s="120"/>
      <c r="D35" s="120"/>
      <c r="E35" s="120"/>
      <c r="F35" s="120"/>
      <c r="G35" s="120"/>
      <c r="H35" s="120"/>
    </row>
    <row r="36" spans="1:8" x14ac:dyDescent="0.2">
      <c r="A36" s="120"/>
      <c r="B36" s="120"/>
      <c r="C36" s="120"/>
      <c r="D36" s="120"/>
      <c r="E36" s="120"/>
      <c r="F36" s="120"/>
      <c r="G36" s="120"/>
      <c r="H36" s="120"/>
    </row>
    <row r="37" spans="1:8" x14ac:dyDescent="0.2">
      <c r="A37" s="120"/>
      <c r="B37" s="120"/>
      <c r="C37" s="120"/>
      <c r="D37" s="120"/>
      <c r="E37" s="120"/>
      <c r="F37" s="120"/>
      <c r="G37" s="120"/>
      <c r="H37" s="120"/>
    </row>
    <row r="38" spans="1:8" x14ac:dyDescent="0.2">
      <c r="A38" s="120"/>
      <c r="B38" s="120"/>
      <c r="C38" s="120"/>
      <c r="D38" s="120"/>
      <c r="E38" s="120"/>
      <c r="F38" s="120"/>
      <c r="G38" s="120"/>
      <c r="H38" s="120"/>
    </row>
    <row r="39" spans="1:8" x14ac:dyDescent="0.2">
      <c r="A39" s="120"/>
      <c r="B39" s="120"/>
      <c r="C39" s="120"/>
      <c r="D39" s="120"/>
      <c r="E39" s="120"/>
      <c r="F39" s="120"/>
      <c r="G39" s="120"/>
      <c r="H39" s="120"/>
    </row>
    <row r="40" spans="1:8" x14ac:dyDescent="0.2">
      <c r="A40" s="120"/>
      <c r="B40" s="120"/>
      <c r="C40" s="120"/>
      <c r="D40" s="120"/>
      <c r="E40" s="120"/>
      <c r="F40" s="120"/>
      <c r="G40" s="120"/>
      <c r="H40" s="120"/>
    </row>
    <row r="41" spans="1:8" x14ac:dyDescent="0.2">
      <c r="A41" s="120"/>
      <c r="B41" s="120"/>
      <c r="C41" s="120"/>
      <c r="D41" s="120"/>
      <c r="E41" s="120"/>
      <c r="F41" s="120"/>
      <c r="G41" s="120"/>
      <c r="H41" s="120"/>
    </row>
    <row r="42" spans="1:8" x14ac:dyDescent="0.2">
      <c r="A42" s="120"/>
      <c r="B42" s="120"/>
      <c r="C42" s="120"/>
      <c r="D42" s="120"/>
      <c r="E42" s="120"/>
      <c r="F42" s="120"/>
      <c r="G42" s="120"/>
      <c r="H42" s="120"/>
    </row>
    <row r="43" spans="1:8" x14ac:dyDescent="0.2">
      <c r="A43" s="120"/>
      <c r="B43" s="120"/>
      <c r="C43" s="120"/>
      <c r="D43" s="120"/>
      <c r="E43" s="120"/>
      <c r="F43" s="120"/>
      <c r="G43" s="120"/>
      <c r="H43" s="120"/>
    </row>
    <row r="44" spans="1:8" x14ac:dyDescent="0.2">
      <c r="A44" s="120"/>
      <c r="B44" s="120"/>
      <c r="C44" s="120"/>
      <c r="D44" s="120"/>
      <c r="E44" s="120"/>
      <c r="F44" s="120"/>
      <c r="G44" s="120"/>
      <c r="H44" s="120"/>
    </row>
    <row r="45" spans="1:8" x14ac:dyDescent="0.2">
      <c r="A45" s="120"/>
      <c r="B45" s="120"/>
      <c r="C45" s="120"/>
      <c r="D45" s="120"/>
      <c r="E45" s="120"/>
      <c r="F45" s="120"/>
      <c r="G45" s="120"/>
      <c r="H45" s="120"/>
    </row>
    <row r="46" spans="1:8" x14ac:dyDescent="0.2">
      <c r="A46" s="120"/>
      <c r="B46" s="120"/>
      <c r="C46" s="120"/>
      <c r="D46" s="120"/>
      <c r="E46" s="120"/>
      <c r="F46" s="120"/>
      <c r="G46" s="120"/>
      <c r="H46" s="120"/>
    </row>
    <row r="47" spans="1:8" x14ac:dyDescent="0.2">
      <c r="A47" s="120"/>
      <c r="B47" s="120"/>
      <c r="C47" s="120"/>
      <c r="D47" s="120"/>
      <c r="E47" s="120"/>
      <c r="F47" s="120"/>
      <c r="G47" s="120"/>
      <c r="H47" s="120"/>
    </row>
    <row r="48" spans="1:8" x14ac:dyDescent="0.2">
      <c r="A48" s="120"/>
      <c r="B48" s="120"/>
      <c r="C48" s="120"/>
      <c r="D48" s="120"/>
      <c r="E48" s="120"/>
      <c r="F48" s="120"/>
      <c r="G48" s="120"/>
      <c r="H48" s="120"/>
    </row>
    <row r="49" spans="1:8" x14ac:dyDescent="0.2">
      <c r="A49" s="120"/>
      <c r="B49" s="120"/>
      <c r="C49" s="120"/>
      <c r="D49" s="120"/>
      <c r="E49" s="120"/>
      <c r="F49" s="120"/>
      <c r="G49" s="120"/>
      <c r="H49" s="120"/>
    </row>
    <row r="50" spans="1:8" x14ac:dyDescent="0.2">
      <c r="A50" s="120"/>
      <c r="B50" s="120"/>
      <c r="C50" s="120"/>
      <c r="D50" s="120"/>
      <c r="E50" s="120"/>
      <c r="F50" s="120"/>
      <c r="G50" s="120"/>
      <c r="H50" s="120"/>
    </row>
    <row r="51" spans="1:8" x14ac:dyDescent="0.2">
      <c r="A51" s="120"/>
      <c r="B51" s="120"/>
      <c r="C51" s="120"/>
      <c r="D51" s="120"/>
      <c r="E51" s="120"/>
      <c r="F51" s="120"/>
      <c r="G51" s="120"/>
      <c r="H51" s="120"/>
    </row>
    <row r="52" spans="1:8" x14ac:dyDescent="0.2">
      <c r="A52" s="120"/>
      <c r="B52" s="120"/>
      <c r="C52" s="120"/>
      <c r="D52" s="120"/>
      <c r="E52" s="120"/>
      <c r="F52" s="120"/>
      <c r="G52" s="120"/>
      <c r="H52" s="120"/>
    </row>
  </sheetData>
  <sortState ref="F18:I26">
    <sortCondition ref="F18:F26"/>
  </sortState>
  <mergeCells count="1">
    <mergeCell ref="H1:I1"/>
  </mergeCells>
  <hyperlinks>
    <hyperlink ref="H1:I1" location="Index!A1" display="Regresar al Índice" xr:uid="{00000000-0004-0000-0A00-000000000000}"/>
  </hyperlinks>
  <pageMargins left="0.7" right="0.7" top="0.75" bottom="0.75" header="0.3" footer="0.3"/>
  <pageSetup orientation="portrait" horizontalDpi="4294967295" verticalDpi="4294967295"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233"/>
  <dimension ref="A1:I216"/>
  <sheetViews>
    <sheetView zoomScaleNormal="100" workbookViewId="0">
      <selection activeCell="A3" sqref="A3"/>
    </sheetView>
  </sheetViews>
  <sheetFormatPr baseColWidth="10" defaultColWidth="9.140625" defaultRowHeight="12.75" x14ac:dyDescent="0.2"/>
  <cols>
    <col min="1" max="3" width="9.140625" style="39"/>
    <col min="4" max="5" width="9.140625" style="8"/>
    <col min="6" max="6" width="9.140625" style="39"/>
    <col min="7" max="7" width="9.140625" style="38"/>
    <col min="8" max="16384" width="9.140625" style="39"/>
  </cols>
  <sheetData>
    <row r="1" spans="1:9" x14ac:dyDescent="0.2">
      <c r="A1" s="120" t="s">
        <v>1782</v>
      </c>
      <c r="H1" s="202" t="s">
        <v>38</v>
      </c>
      <c r="I1" s="202"/>
    </row>
    <row r="2" spans="1:9" x14ac:dyDescent="0.2">
      <c r="A2" s="39" t="s">
        <v>1817</v>
      </c>
    </row>
    <row r="5" spans="1:9" x14ac:dyDescent="0.2">
      <c r="B5" s="14"/>
    </row>
    <row r="6" spans="1:9" x14ac:dyDescent="0.2">
      <c r="A6" s="39" t="s">
        <v>459</v>
      </c>
      <c r="B6" s="14" t="s">
        <v>657</v>
      </c>
      <c r="C6" s="39" t="s">
        <v>570</v>
      </c>
      <c r="D6" s="7" t="s">
        <v>646</v>
      </c>
      <c r="E6" s="7" t="s">
        <v>134</v>
      </c>
      <c r="F6" s="7" t="s">
        <v>1117</v>
      </c>
      <c r="G6" s="39"/>
    </row>
    <row r="7" spans="1:9" x14ac:dyDescent="0.2">
      <c r="A7" s="120" t="s">
        <v>673</v>
      </c>
      <c r="B7" s="6">
        <v>2017</v>
      </c>
      <c r="C7" s="120" t="s">
        <v>674</v>
      </c>
      <c r="D7" s="6">
        <v>115.99312569</v>
      </c>
      <c r="E7" s="6">
        <v>3.177770803689639</v>
      </c>
      <c r="F7" s="6">
        <v>-12.02154303939701</v>
      </c>
      <c r="G7" s="39"/>
    </row>
    <row r="8" spans="1:9" x14ac:dyDescent="0.2">
      <c r="A8" s="120" t="s">
        <v>675</v>
      </c>
      <c r="B8" s="6">
        <v>2017</v>
      </c>
      <c r="C8" s="145" t="s">
        <v>676</v>
      </c>
      <c r="D8" s="6">
        <v>110.37354422999999</v>
      </c>
      <c r="E8" s="6">
        <v>-0.18208700542614586</v>
      </c>
      <c r="F8" s="6">
        <v>-4.8447538822419043</v>
      </c>
      <c r="G8" s="39"/>
    </row>
    <row r="9" spans="1:9" x14ac:dyDescent="0.2">
      <c r="A9" s="120" t="s">
        <v>677</v>
      </c>
      <c r="B9" s="6">
        <v>2017</v>
      </c>
      <c r="C9" s="145" t="s">
        <v>678</v>
      </c>
      <c r="D9" s="6">
        <v>118.54175123</v>
      </c>
      <c r="E9" s="6">
        <v>2.5922514982530833</v>
      </c>
      <c r="F9" s="6">
        <v>7.4005116506713184</v>
      </c>
      <c r="G9" s="39"/>
    </row>
    <row r="10" spans="1:9" x14ac:dyDescent="0.2">
      <c r="A10" s="120" t="s">
        <v>679</v>
      </c>
      <c r="B10" s="6">
        <v>2017</v>
      </c>
      <c r="C10" s="145" t="s">
        <v>680</v>
      </c>
      <c r="D10" s="6">
        <v>105.87396776999999</v>
      </c>
      <c r="E10" s="6">
        <v>-11.102037284209374</v>
      </c>
      <c r="F10" s="6">
        <v>-10.686347492388071</v>
      </c>
      <c r="G10" s="39"/>
    </row>
    <row r="11" spans="1:9" x14ac:dyDescent="0.2">
      <c r="A11" s="120" t="s">
        <v>681</v>
      </c>
      <c r="B11" s="6">
        <v>2017</v>
      </c>
      <c r="C11" s="145" t="s">
        <v>682</v>
      </c>
      <c r="D11" s="6">
        <v>121.00493101000001</v>
      </c>
      <c r="E11" s="6">
        <v>3.2875126152830512</v>
      </c>
      <c r="F11" s="6">
        <v>14.291485960808073</v>
      </c>
      <c r="G11" s="39"/>
    </row>
    <row r="12" spans="1:9" x14ac:dyDescent="0.2">
      <c r="A12" s="120" t="s">
        <v>653</v>
      </c>
      <c r="B12" s="6">
        <v>2017</v>
      </c>
      <c r="C12" s="145" t="s">
        <v>683</v>
      </c>
      <c r="D12" s="6">
        <v>117.72037435999999</v>
      </c>
      <c r="E12" s="6">
        <v>-2.9473666168794774</v>
      </c>
      <c r="F12" s="6">
        <v>-2.7143990105069133</v>
      </c>
      <c r="G12" s="39"/>
    </row>
    <row r="13" spans="1:9" x14ac:dyDescent="0.2">
      <c r="A13" s="120" t="s">
        <v>659</v>
      </c>
      <c r="B13" s="6">
        <v>2017</v>
      </c>
      <c r="C13" s="145" t="s">
        <v>684</v>
      </c>
      <c r="D13" s="6">
        <v>114.91360561</v>
      </c>
      <c r="E13" s="6">
        <v>-0.56358506025530031</v>
      </c>
      <c r="F13" s="6">
        <v>-2.3842676047025013</v>
      </c>
      <c r="G13" s="39"/>
    </row>
    <row r="14" spans="1:9" x14ac:dyDescent="0.2">
      <c r="A14" s="120" t="s">
        <v>668</v>
      </c>
      <c r="B14" s="6">
        <v>2017</v>
      </c>
      <c r="C14" s="145" t="s">
        <v>685</v>
      </c>
      <c r="D14" s="6">
        <v>125.60599207999999</v>
      </c>
      <c r="E14" s="6">
        <v>2.1227620494419241</v>
      </c>
      <c r="F14" s="6">
        <v>9.3047175860867046</v>
      </c>
      <c r="G14" s="39"/>
    </row>
    <row r="15" spans="1:9" x14ac:dyDescent="0.2">
      <c r="A15" s="120" t="s">
        <v>686</v>
      </c>
      <c r="B15" s="6">
        <v>2017</v>
      </c>
      <c r="C15" s="145" t="s">
        <v>687</v>
      </c>
      <c r="D15" s="6">
        <v>119.37358476999999</v>
      </c>
      <c r="E15" s="6">
        <v>2.2007243953537303</v>
      </c>
      <c r="F15" s="6">
        <v>-4.9618710117193316</v>
      </c>
      <c r="G15" s="39"/>
    </row>
    <row r="16" spans="1:9" x14ac:dyDescent="0.2">
      <c r="A16" s="120" t="s">
        <v>688</v>
      </c>
      <c r="B16" s="6">
        <v>2017</v>
      </c>
      <c r="C16" s="145" t="s">
        <v>689</v>
      </c>
      <c r="D16" s="6">
        <v>123.75250882</v>
      </c>
      <c r="E16" s="6">
        <v>3.8234149470121617</v>
      </c>
      <c r="F16" s="6">
        <v>3.6682521166110482</v>
      </c>
      <c r="G16" s="39"/>
    </row>
    <row r="17" spans="1:7" x14ac:dyDescent="0.2">
      <c r="A17" s="120" t="s">
        <v>690</v>
      </c>
      <c r="B17" s="6">
        <v>2017</v>
      </c>
      <c r="C17" s="145" t="s">
        <v>691</v>
      </c>
      <c r="D17" s="6">
        <v>125.78826072</v>
      </c>
      <c r="E17" s="6">
        <v>4.8489393337890885</v>
      </c>
      <c r="F17" s="6">
        <v>1.6450186904582498</v>
      </c>
      <c r="G17" s="39"/>
    </row>
    <row r="18" spans="1:7" x14ac:dyDescent="0.2">
      <c r="A18" s="120" t="s">
        <v>692</v>
      </c>
      <c r="B18" s="6">
        <v>2017</v>
      </c>
      <c r="C18" s="145" t="s">
        <v>693</v>
      </c>
      <c r="D18" s="6">
        <v>126.97495757</v>
      </c>
      <c r="E18" s="6">
        <v>-3.6920440483507413</v>
      </c>
      <c r="F18" s="6">
        <v>0.94340826656435561</v>
      </c>
      <c r="G18" s="39"/>
    </row>
    <row r="19" spans="1:7" x14ac:dyDescent="0.2">
      <c r="A19" s="120" t="s">
        <v>694</v>
      </c>
      <c r="B19" s="6">
        <v>2018</v>
      </c>
      <c r="C19" s="145" t="s">
        <v>674</v>
      </c>
      <c r="D19" s="6">
        <v>120.9402458</v>
      </c>
      <c r="E19" s="6">
        <v>4.2650114656117948</v>
      </c>
      <c r="F19" s="6">
        <v>-4.7526787056992132</v>
      </c>
      <c r="G19" s="39"/>
    </row>
    <row r="20" spans="1:7" x14ac:dyDescent="0.2">
      <c r="A20" s="120" t="s">
        <v>695</v>
      </c>
      <c r="B20" s="6">
        <v>2018</v>
      </c>
      <c r="C20" s="145" t="s">
        <v>676</v>
      </c>
      <c r="D20" s="6">
        <v>111.96391915</v>
      </c>
      <c r="E20" s="6">
        <v>1.4409022842339165</v>
      </c>
      <c r="F20" s="6">
        <v>-7.422117088172814</v>
      </c>
      <c r="G20" s="39"/>
    </row>
    <row r="21" spans="1:7" x14ac:dyDescent="0.2">
      <c r="A21" s="120" t="s">
        <v>696</v>
      </c>
      <c r="B21" s="6">
        <v>2018</v>
      </c>
      <c r="C21" s="145" t="s">
        <v>678</v>
      </c>
      <c r="D21" s="6">
        <v>119.53079078</v>
      </c>
      <c r="E21" s="6">
        <v>0.83433856825771235</v>
      </c>
      <c r="F21" s="6">
        <v>6.7583125773424735</v>
      </c>
      <c r="G21" s="39"/>
    </row>
    <row r="22" spans="1:7" x14ac:dyDescent="0.2">
      <c r="A22" s="120" t="s">
        <v>697</v>
      </c>
      <c r="B22" s="6">
        <v>2018</v>
      </c>
      <c r="C22" s="145" t="s">
        <v>680</v>
      </c>
      <c r="D22" s="6">
        <v>122.95719656</v>
      </c>
      <c r="E22" s="6">
        <v>16.135438342229243</v>
      </c>
      <c r="F22" s="6">
        <v>2.8665465673245638</v>
      </c>
      <c r="G22" s="39"/>
    </row>
    <row r="23" spans="1:7" x14ac:dyDescent="0.2">
      <c r="A23" s="120" t="s">
        <v>698</v>
      </c>
      <c r="B23" s="6">
        <v>2018</v>
      </c>
      <c r="C23" s="145" t="s">
        <v>682</v>
      </c>
      <c r="D23" s="6">
        <v>126.69993621</v>
      </c>
      <c r="E23" s="6">
        <v>4.7064240708747267</v>
      </c>
      <c r="F23" s="6">
        <v>3.0439370404591504</v>
      </c>
      <c r="G23" s="39"/>
    </row>
    <row r="24" spans="1:7" x14ac:dyDescent="0.2">
      <c r="A24" s="120" t="s">
        <v>654</v>
      </c>
      <c r="B24" s="6">
        <v>2018</v>
      </c>
      <c r="C24" s="145" t="s">
        <v>683</v>
      </c>
      <c r="D24" s="6">
        <v>130.51131328</v>
      </c>
      <c r="E24" s="6">
        <v>10.86552688057558</v>
      </c>
      <c r="F24" s="6">
        <v>3.008191782893078</v>
      </c>
      <c r="G24" s="39"/>
    </row>
    <row r="25" spans="1:7" x14ac:dyDescent="0.2">
      <c r="A25" s="120" t="s">
        <v>660</v>
      </c>
      <c r="B25" s="6">
        <v>2018</v>
      </c>
      <c r="C25" s="145" t="s">
        <v>684</v>
      </c>
      <c r="D25" s="6">
        <v>129.91334911999999</v>
      </c>
      <c r="E25" s="6">
        <v>13.053061411115168</v>
      </c>
      <c r="F25" s="6">
        <v>-0.45817036467721889</v>
      </c>
      <c r="G25" s="39"/>
    </row>
    <row r="26" spans="1:7" x14ac:dyDescent="0.2">
      <c r="A26" s="120" t="s">
        <v>669</v>
      </c>
      <c r="B26" s="6">
        <v>2018</v>
      </c>
      <c r="C26" s="145" t="s">
        <v>685</v>
      </c>
      <c r="D26" s="6">
        <v>131.51297635</v>
      </c>
      <c r="E26" s="6">
        <v>4.7027885948608077</v>
      </c>
      <c r="F26" s="6">
        <v>1.2313032038935785</v>
      </c>
      <c r="G26" s="39"/>
    </row>
    <row r="27" spans="1:7" x14ac:dyDescent="0.2">
      <c r="A27" s="120" t="s">
        <v>699</v>
      </c>
      <c r="B27" s="6">
        <v>2018</v>
      </c>
      <c r="C27" s="145" t="s">
        <v>687</v>
      </c>
      <c r="D27" s="6">
        <v>129.85588039000001</v>
      </c>
      <c r="E27" s="6">
        <v>8.7810847267395982</v>
      </c>
      <c r="F27" s="6">
        <v>-1.2600246804466702</v>
      </c>
      <c r="G27" s="39"/>
    </row>
    <row r="28" spans="1:7" x14ac:dyDescent="0.2">
      <c r="A28" s="120" t="s">
        <v>700</v>
      </c>
      <c r="B28" s="6">
        <v>2018</v>
      </c>
      <c r="C28" s="145" t="s">
        <v>689</v>
      </c>
      <c r="D28" s="6">
        <v>141.06096993</v>
      </c>
      <c r="E28" s="6">
        <v>13.986351690999193</v>
      </c>
      <c r="F28" s="6">
        <v>8.628865713549061</v>
      </c>
      <c r="G28" s="39"/>
    </row>
    <row r="29" spans="1:7" x14ac:dyDescent="0.2">
      <c r="A29" s="120" t="s">
        <v>701</v>
      </c>
      <c r="B29" s="6">
        <v>2018</v>
      </c>
      <c r="C29" s="145" t="s">
        <v>691</v>
      </c>
      <c r="D29" s="6">
        <v>137.05680620000001</v>
      </c>
      <c r="E29" s="6">
        <v>8.9583442965980566</v>
      </c>
      <c r="F29" s="6">
        <v>-2.8386049890249665</v>
      </c>
      <c r="G29" s="39"/>
    </row>
    <row r="30" spans="1:7" x14ac:dyDescent="0.2">
      <c r="A30" s="120" t="s">
        <v>702</v>
      </c>
      <c r="B30" s="6">
        <v>2018</v>
      </c>
      <c r="C30" s="145" t="s">
        <v>693</v>
      </c>
      <c r="D30" s="6">
        <v>130.70353964</v>
      </c>
      <c r="E30" s="6">
        <v>2.9364704201176615</v>
      </c>
      <c r="F30" s="6">
        <v>-4.6354987659124429</v>
      </c>
      <c r="G30" s="39"/>
    </row>
    <row r="31" spans="1:7" x14ac:dyDescent="0.2">
      <c r="A31" s="120" t="s">
        <v>703</v>
      </c>
      <c r="B31" s="6">
        <v>2019</v>
      </c>
      <c r="C31" s="145" t="s">
        <v>674</v>
      </c>
      <c r="D31" s="6">
        <v>123.70871904000001</v>
      </c>
      <c r="E31" s="6">
        <v>2.2891248663230397</v>
      </c>
      <c r="F31" s="6">
        <v>-5.3516688371761045</v>
      </c>
      <c r="G31" s="39"/>
    </row>
    <row r="32" spans="1:7" x14ac:dyDescent="0.2">
      <c r="A32" s="120" t="s">
        <v>704</v>
      </c>
      <c r="B32" s="6">
        <v>2019</v>
      </c>
      <c r="C32" s="145" t="s">
        <v>676</v>
      </c>
      <c r="D32" s="6">
        <v>114.81824799</v>
      </c>
      <c r="E32" s="6">
        <v>2.5493291603842612</v>
      </c>
      <c r="F32" s="6">
        <v>-7.1866163670527987</v>
      </c>
      <c r="G32" s="39"/>
    </row>
    <row r="33" spans="1:7" x14ac:dyDescent="0.2">
      <c r="A33" s="120" t="s">
        <v>705</v>
      </c>
      <c r="B33" s="6">
        <v>2019</v>
      </c>
      <c r="C33" s="145" t="s">
        <v>678</v>
      </c>
      <c r="D33" s="6">
        <v>129.02405442</v>
      </c>
      <c r="E33" s="6">
        <v>7.9421072830285473</v>
      </c>
      <c r="F33" s="6">
        <v>12.372429190207848</v>
      </c>
      <c r="G33" s="39"/>
    </row>
    <row r="34" spans="1:7" x14ac:dyDescent="0.2">
      <c r="A34" s="120" t="s">
        <v>706</v>
      </c>
      <c r="B34" s="6">
        <v>2019</v>
      </c>
      <c r="C34" s="145" t="s">
        <v>680</v>
      </c>
      <c r="D34" s="6">
        <v>123.02637178000001</v>
      </c>
      <c r="E34" s="6">
        <v>5.6259594342856989E-2</v>
      </c>
      <c r="F34" s="6">
        <v>-4.648499589445775</v>
      </c>
      <c r="G34" s="39"/>
    </row>
    <row r="35" spans="1:7" x14ac:dyDescent="0.2">
      <c r="A35" s="120" t="s">
        <v>707</v>
      </c>
      <c r="B35" s="6">
        <v>2019</v>
      </c>
      <c r="C35" s="145" t="s">
        <v>682</v>
      </c>
      <c r="D35" s="6">
        <v>127.61605267</v>
      </c>
      <c r="E35" s="6">
        <v>0.72305992205203007</v>
      </c>
      <c r="F35" s="6">
        <v>3.7306480095238626</v>
      </c>
      <c r="G35" s="39"/>
    </row>
    <row r="36" spans="1:7" x14ac:dyDescent="0.2">
      <c r="A36" s="120" t="s">
        <v>655</v>
      </c>
      <c r="B36" s="6">
        <v>2019</v>
      </c>
      <c r="C36" s="145" t="s">
        <v>683</v>
      </c>
      <c r="D36" s="6">
        <v>126.08918317</v>
      </c>
      <c r="E36" s="6">
        <v>-3.3883117094322124</v>
      </c>
      <c r="F36" s="6">
        <v>-1.1964556715668893</v>
      </c>
      <c r="G36" s="39"/>
    </row>
    <row r="37" spans="1:7" x14ac:dyDescent="0.2">
      <c r="A37" s="120" t="s">
        <v>661</v>
      </c>
      <c r="B37" s="6">
        <v>2019</v>
      </c>
      <c r="C37" s="145" t="s">
        <v>684</v>
      </c>
      <c r="D37" s="6">
        <v>128.2249486</v>
      </c>
      <c r="E37" s="6">
        <v>-1.2996358968780219</v>
      </c>
      <c r="F37" s="6">
        <v>1.6938530144338044</v>
      </c>
      <c r="G37" s="39"/>
    </row>
    <row r="38" spans="1:7" x14ac:dyDescent="0.2">
      <c r="A38" s="120" t="s">
        <v>670</v>
      </c>
      <c r="B38" s="6">
        <v>2019</v>
      </c>
      <c r="C38" s="145" t="s">
        <v>685</v>
      </c>
      <c r="D38" s="6">
        <v>127.47552039999999</v>
      </c>
      <c r="E38" s="6">
        <v>-3.0700057606900999</v>
      </c>
      <c r="F38" s="6">
        <v>-0.58446363845920946</v>
      </c>
      <c r="G38" s="39"/>
    </row>
    <row r="39" spans="1:7" x14ac:dyDescent="0.2">
      <c r="A39" s="120" t="s">
        <v>708</v>
      </c>
      <c r="B39" s="6">
        <v>2019</v>
      </c>
      <c r="C39" s="145" t="s">
        <v>687</v>
      </c>
      <c r="D39" s="6">
        <v>128.58001426999999</v>
      </c>
      <c r="E39" s="6">
        <v>-0.98252471599142921</v>
      </c>
      <c r="F39" s="6">
        <v>0.86643605496510601</v>
      </c>
      <c r="G39" s="39"/>
    </row>
    <row r="40" spans="1:7" x14ac:dyDescent="0.2">
      <c r="A40" s="120" t="s">
        <v>709</v>
      </c>
      <c r="B40" s="6">
        <v>2019</v>
      </c>
      <c r="C40" s="145" t="s">
        <v>689</v>
      </c>
      <c r="D40" s="6">
        <v>134.24909568999999</v>
      </c>
      <c r="E40" s="6">
        <v>-4.8290283580074123</v>
      </c>
      <c r="F40" s="6">
        <v>4.4089911267980746</v>
      </c>
      <c r="G40" s="39"/>
    </row>
    <row r="41" spans="1:7" x14ac:dyDescent="0.2">
      <c r="A41" s="120" t="s">
        <v>710</v>
      </c>
      <c r="B41" s="6">
        <v>2019</v>
      </c>
      <c r="C41" s="120" t="s">
        <v>691</v>
      </c>
      <c r="D41" s="6">
        <v>129.67938014000001</v>
      </c>
      <c r="E41" s="6">
        <v>-5.3827506014072029</v>
      </c>
      <c r="F41" s="6">
        <v>-3.4039078822192579</v>
      </c>
      <c r="G41" s="39"/>
    </row>
    <row r="42" spans="1:7" x14ac:dyDescent="0.2">
      <c r="A42" s="120" t="s">
        <v>711</v>
      </c>
      <c r="B42" s="6">
        <v>2019</v>
      </c>
      <c r="C42" s="120" t="s">
        <v>693</v>
      </c>
      <c r="D42" s="6">
        <v>132.91144260999999</v>
      </c>
      <c r="E42" s="6">
        <v>1.689244970779884</v>
      </c>
      <c r="F42" s="6">
        <v>2.4923487963242112</v>
      </c>
      <c r="G42" s="39"/>
    </row>
    <row r="43" spans="1:7" x14ac:dyDescent="0.2">
      <c r="A43" s="120" t="s">
        <v>712</v>
      </c>
      <c r="B43" s="6">
        <v>2020</v>
      </c>
      <c r="C43" s="120" t="s">
        <v>674</v>
      </c>
      <c r="D43" s="6">
        <v>120.74146316</v>
      </c>
      <c r="E43" s="6">
        <v>-2.3985826569270166</v>
      </c>
      <c r="F43" s="6">
        <v>-9.1564572703572136</v>
      </c>
      <c r="G43" s="39"/>
    </row>
    <row r="44" spans="1:7" x14ac:dyDescent="0.2">
      <c r="A44" s="120" t="s">
        <v>713</v>
      </c>
      <c r="B44" s="6">
        <v>2020</v>
      </c>
      <c r="C44" s="120" t="s">
        <v>676</v>
      </c>
      <c r="D44" s="6">
        <v>112.68866939999999</v>
      </c>
      <c r="E44" s="6">
        <v>-1.8547387956881927</v>
      </c>
      <c r="F44" s="6">
        <v>-6.6694518595727779</v>
      </c>
      <c r="G44" s="39"/>
    </row>
    <row r="45" spans="1:7" x14ac:dyDescent="0.2">
      <c r="A45" s="120" t="s">
        <v>714</v>
      </c>
      <c r="B45" s="6">
        <v>2020</v>
      </c>
      <c r="C45" s="120" t="s">
        <v>678</v>
      </c>
      <c r="D45" s="6">
        <v>127.33004078</v>
      </c>
      <c r="E45" s="6">
        <v>-1.3129440456782029</v>
      </c>
      <c r="F45" s="6">
        <v>12.992762677877542</v>
      </c>
      <c r="G45" s="39"/>
    </row>
    <row r="46" spans="1:7" x14ac:dyDescent="0.2">
      <c r="A46" s="120" t="s">
        <v>715</v>
      </c>
      <c r="B46" s="6">
        <v>2020</v>
      </c>
      <c r="C46" s="120" t="s">
        <v>680</v>
      </c>
      <c r="D46" s="6">
        <v>99.4292643</v>
      </c>
      <c r="E46" s="6">
        <v>-19.180527832030329</v>
      </c>
      <c r="F46" s="6">
        <v>-21.912171164860286</v>
      </c>
      <c r="G46" s="39"/>
    </row>
    <row r="47" spans="1:7" x14ac:dyDescent="0.2">
      <c r="A47" s="120" t="s">
        <v>716</v>
      </c>
      <c r="B47" s="6">
        <v>2020</v>
      </c>
      <c r="C47" s="120" t="s">
        <v>682</v>
      </c>
      <c r="D47" s="6">
        <v>102.25599106</v>
      </c>
      <c r="E47" s="6">
        <v>-19.872156425005652</v>
      </c>
      <c r="F47" s="6">
        <v>2.8429525048793907</v>
      </c>
      <c r="G47" s="39"/>
    </row>
    <row r="48" spans="1:7" x14ac:dyDescent="0.2">
      <c r="A48" s="120" t="s">
        <v>666</v>
      </c>
      <c r="B48" s="6">
        <v>2020</v>
      </c>
      <c r="C48" s="120" t="s">
        <v>683</v>
      </c>
      <c r="D48" s="6">
        <v>113.15818578</v>
      </c>
      <c r="E48" s="6">
        <v>-10.255437512483333</v>
      </c>
      <c r="F48" s="6">
        <v>10.661668433297953</v>
      </c>
      <c r="G48" s="39"/>
    </row>
    <row r="49" spans="1:7" x14ac:dyDescent="0.2">
      <c r="A49" s="120" t="s">
        <v>662</v>
      </c>
      <c r="B49" s="6">
        <v>2020</v>
      </c>
      <c r="C49" s="120" t="s">
        <v>684</v>
      </c>
      <c r="D49" s="6">
        <v>118.18236351</v>
      </c>
      <c r="E49" s="6">
        <v>-7.8320055493475174</v>
      </c>
      <c r="F49" s="6">
        <v>4.4399595975919199</v>
      </c>
      <c r="G49" s="39"/>
    </row>
    <row r="50" spans="1:7" x14ac:dyDescent="0.2">
      <c r="A50" s="120" t="s">
        <v>671</v>
      </c>
      <c r="B50" s="6">
        <v>2020</v>
      </c>
      <c r="C50" s="120" t="s">
        <v>685</v>
      </c>
      <c r="D50" s="6">
        <v>116.84421390999999</v>
      </c>
      <c r="E50" s="6">
        <v>-8.339880830955213</v>
      </c>
      <c r="F50" s="6">
        <v>-1.1322752060943349</v>
      </c>
      <c r="G50" s="39"/>
    </row>
    <row r="51" spans="1:7" x14ac:dyDescent="0.2">
      <c r="A51" s="120" t="s">
        <v>717</v>
      </c>
      <c r="B51" s="6">
        <v>2020</v>
      </c>
      <c r="C51" s="120" t="s">
        <v>687</v>
      </c>
      <c r="D51" s="6">
        <v>117.86210248</v>
      </c>
      <c r="E51" s="6">
        <v>-8.3355969828202667</v>
      </c>
      <c r="F51" s="6">
        <v>0.87115017161572605</v>
      </c>
      <c r="G51" s="39"/>
    </row>
    <row r="52" spans="1:7" x14ac:dyDescent="0.2">
      <c r="A52" s="120" t="s">
        <v>718</v>
      </c>
      <c r="B52" s="6">
        <v>2020</v>
      </c>
      <c r="C52" s="120" t="s">
        <v>689</v>
      </c>
      <c r="D52" s="6">
        <v>126.81491112</v>
      </c>
      <c r="E52" s="6">
        <v>-5.5376049512963279</v>
      </c>
      <c r="F52" s="6">
        <v>7.5960028301032558</v>
      </c>
      <c r="G52" s="39"/>
    </row>
    <row r="53" spans="1:7" x14ac:dyDescent="0.2">
      <c r="A53" s="120" t="s">
        <v>719</v>
      </c>
      <c r="B53" s="6">
        <v>2020</v>
      </c>
      <c r="C53" s="120" t="s">
        <v>691</v>
      </c>
      <c r="D53" s="6">
        <v>126.91642170999999</v>
      </c>
      <c r="E53" s="6">
        <v>-2.1306073695117616</v>
      </c>
      <c r="F53" s="6">
        <v>8.004625726065763E-2</v>
      </c>
      <c r="G53" s="39"/>
    </row>
    <row r="54" spans="1:7" x14ac:dyDescent="0.2">
      <c r="A54" s="120" t="s">
        <v>720</v>
      </c>
      <c r="B54" s="6">
        <v>2020</v>
      </c>
      <c r="C54" s="120" t="s">
        <v>693</v>
      </c>
      <c r="D54" s="6">
        <v>138.68191218999999</v>
      </c>
      <c r="E54" s="6">
        <v>4.341589758326676</v>
      </c>
      <c r="F54" s="6">
        <v>9.2702664647162614</v>
      </c>
      <c r="G54" s="39"/>
    </row>
    <row r="55" spans="1:7" x14ac:dyDescent="0.2">
      <c r="A55" s="120" t="s">
        <v>721</v>
      </c>
      <c r="B55" s="6">
        <v>2021</v>
      </c>
      <c r="C55" s="120" t="s">
        <v>674</v>
      </c>
      <c r="D55" s="6">
        <v>121.0944495</v>
      </c>
      <c r="E55" s="6">
        <v>0.29234890050341933</v>
      </c>
      <c r="F55" s="6">
        <v>-12.681872071322783</v>
      </c>
      <c r="G55" s="39"/>
    </row>
    <row r="56" spans="1:7" x14ac:dyDescent="0.2">
      <c r="A56" s="120" t="s">
        <v>722</v>
      </c>
      <c r="B56" s="6">
        <v>2021</v>
      </c>
      <c r="C56" s="120" t="s">
        <v>676</v>
      </c>
      <c r="D56" s="6">
        <v>119.60751548</v>
      </c>
      <c r="E56" s="6">
        <v>6.1397886023845532</v>
      </c>
      <c r="F56" s="6">
        <v>-1.2279126137816849</v>
      </c>
      <c r="G56" s="39"/>
    </row>
    <row r="57" spans="1:7" x14ac:dyDescent="0.2">
      <c r="A57" s="120" t="s">
        <v>723</v>
      </c>
      <c r="B57" s="6">
        <v>2021</v>
      </c>
      <c r="C57" s="120" t="s">
        <v>678</v>
      </c>
      <c r="D57" s="6">
        <v>139.32210660999999</v>
      </c>
      <c r="E57" s="6">
        <v>9.4180962768399628</v>
      </c>
      <c r="F57" s="6">
        <v>16.482736098047731</v>
      </c>
      <c r="G57" s="39"/>
    </row>
    <row r="58" spans="1:7" x14ac:dyDescent="0.2">
      <c r="A58" s="120" t="s">
        <v>724</v>
      </c>
      <c r="B58" s="6">
        <v>2021</v>
      </c>
      <c r="C58" s="120" t="s">
        <v>680</v>
      </c>
      <c r="D58" s="6">
        <v>130.10592036</v>
      </c>
      <c r="E58" s="6">
        <v>30.852743682626244</v>
      </c>
      <c r="F58" s="6">
        <v>-6.6150207416821329</v>
      </c>
      <c r="G58" s="39"/>
    </row>
    <row r="59" spans="1:7" x14ac:dyDescent="0.2">
      <c r="A59" s="120" t="s">
        <v>725</v>
      </c>
      <c r="B59" s="6">
        <v>2021</v>
      </c>
      <c r="C59" s="120" t="s">
        <v>682</v>
      </c>
      <c r="D59" s="6">
        <v>131.95605337000001</v>
      </c>
      <c r="E59" s="6">
        <v>29.044813904911564</v>
      </c>
      <c r="F59" s="6">
        <v>1.4220206158803022</v>
      </c>
      <c r="G59" s="39"/>
    </row>
    <row r="60" spans="1:7" x14ac:dyDescent="0.2">
      <c r="A60" s="120" t="s">
        <v>656</v>
      </c>
      <c r="B60" s="6">
        <v>2021</v>
      </c>
      <c r="C60" s="120" t="s">
        <v>683</v>
      </c>
      <c r="D60" s="6">
        <v>140.89576604999999</v>
      </c>
      <c r="E60" s="6">
        <v>24.512217192954004</v>
      </c>
      <c r="F60" s="6">
        <v>6.7747651219405247</v>
      </c>
      <c r="G60" s="39"/>
    </row>
    <row r="61" spans="1:7" x14ac:dyDescent="0.2">
      <c r="A61" s="120" t="s">
        <v>663</v>
      </c>
      <c r="B61" s="6">
        <v>2021</v>
      </c>
      <c r="C61" s="120" t="s">
        <v>684</v>
      </c>
      <c r="D61" s="6">
        <v>139.99120855999999</v>
      </c>
      <c r="E61" s="6">
        <v>18.453552968717393</v>
      </c>
      <c r="F61" s="6">
        <v>-0.64200473538644143</v>
      </c>
      <c r="G61" s="39"/>
    </row>
    <row r="62" spans="1:7" x14ac:dyDescent="0.2">
      <c r="A62" s="120" t="s">
        <v>672</v>
      </c>
      <c r="B62" s="6">
        <v>2021</v>
      </c>
      <c r="C62" s="120" t="s">
        <v>685</v>
      </c>
      <c r="D62" s="6">
        <v>141.34121474</v>
      </c>
      <c r="E62" s="6">
        <v>20.965523246935426</v>
      </c>
      <c r="F62" s="6">
        <v>0.9643506859371086</v>
      </c>
      <c r="G62" s="39"/>
    </row>
    <row r="63" spans="1:7" x14ac:dyDescent="0.2">
      <c r="A63" s="120" t="s">
        <v>727</v>
      </c>
      <c r="B63" s="6">
        <v>2021</v>
      </c>
      <c r="C63" s="120" t="s">
        <v>687</v>
      </c>
      <c r="D63" s="6">
        <v>141.08226887000001</v>
      </c>
      <c r="E63" s="6">
        <v>19.701130305171866</v>
      </c>
      <c r="F63" s="6">
        <v>-0.18320620101951651</v>
      </c>
      <c r="G63" s="39"/>
    </row>
    <row r="64" spans="1:7" x14ac:dyDescent="0.2">
      <c r="A64" s="120" t="s">
        <v>741</v>
      </c>
      <c r="B64" s="6">
        <v>2021</v>
      </c>
      <c r="C64" s="120" t="s">
        <v>689</v>
      </c>
      <c r="D64" s="6">
        <v>141.24581943000001</v>
      </c>
      <c r="E64" s="6">
        <v>11.37950433631941</v>
      </c>
      <c r="F64" s="6">
        <v>0.11592566614498367</v>
      </c>
      <c r="G64" s="39"/>
    </row>
    <row r="65" spans="1:7" x14ac:dyDescent="0.2">
      <c r="A65" s="120" t="s">
        <v>751</v>
      </c>
      <c r="B65" s="6">
        <v>2021</v>
      </c>
      <c r="C65" s="120" t="s">
        <v>691</v>
      </c>
      <c r="D65" s="6">
        <v>147.14450736000001</v>
      </c>
      <c r="E65" s="6">
        <v>15.938115318300216</v>
      </c>
      <c r="F65" s="6">
        <v>4.1761858537153547</v>
      </c>
      <c r="G65" s="39"/>
    </row>
    <row r="66" spans="1:7" x14ac:dyDescent="0.2">
      <c r="A66" s="120" t="s">
        <v>755</v>
      </c>
      <c r="B66" s="6">
        <v>2021</v>
      </c>
      <c r="C66" s="120" t="s">
        <v>693</v>
      </c>
      <c r="D66" s="6">
        <v>146.44803827000001</v>
      </c>
      <c r="E66" s="6">
        <v>5.5999560125476959</v>
      </c>
      <c r="F66" s="6">
        <v>-0.47332319941513701</v>
      </c>
      <c r="G66" s="39"/>
    </row>
    <row r="67" spans="1:7" x14ac:dyDescent="0.2">
      <c r="A67" s="120" t="s">
        <v>1042</v>
      </c>
      <c r="B67" s="6">
        <v>2022</v>
      </c>
      <c r="C67" s="120" t="s">
        <v>674</v>
      </c>
      <c r="D67" s="6">
        <v>130.86514982</v>
      </c>
      <c r="E67" s="6">
        <v>8.0686607522832858</v>
      </c>
      <c r="F67" s="6">
        <v>-10.640557998646937</v>
      </c>
      <c r="G67" s="39"/>
    </row>
    <row r="68" spans="1:7" x14ac:dyDescent="0.2">
      <c r="A68" s="120" t="s">
        <v>1015</v>
      </c>
      <c r="B68" s="6">
        <v>2022</v>
      </c>
      <c r="C68" s="120" t="s">
        <v>676</v>
      </c>
      <c r="D68" s="6">
        <v>126.67974219</v>
      </c>
      <c r="E68" s="6">
        <v>5.9128614799983596</v>
      </c>
      <c r="F68" s="6">
        <v>-3.1982599154602034</v>
      </c>
      <c r="G68" s="39"/>
    </row>
    <row r="69" spans="1:7" x14ac:dyDescent="0.2">
      <c r="A69" s="120" t="s">
        <v>1097</v>
      </c>
      <c r="B69" s="6">
        <v>2022</v>
      </c>
      <c r="C69" s="120" t="s">
        <v>678</v>
      </c>
      <c r="D69" s="6">
        <v>151.00685272000001</v>
      </c>
      <c r="E69" s="6">
        <v>8.3868571860665035</v>
      </c>
      <c r="F69" s="6">
        <v>19.20363122740897</v>
      </c>
      <c r="G69" s="39"/>
    </row>
    <row r="70" spans="1:7" x14ac:dyDescent="0.2">
      <c r="A70" s="120" t="s">
        <v>1069</v>
      </c>
      <c r="B70" s="6">
        <v>2022</v>
      </c>
      <c r="C70" s="120" t="s">
        <v>680</v>
      </c>
      <c r="D70" s="6">
        <v>139.76130326000001</v>
      </c>
      <c r="E70" s="6">
        <v>7.4211710530034223</v>
      </c>
      <c r="F70" s="6">
        <v>-7.4470457846384859</v>
      </c>
      <c r="G70" s="39"/>
    </row>
    <row r="71" spans="1:7" x14ac:dyDescent="0.2">
      <c r="A71" s="120" t="s">
        <v>1107</v>
      </c>
      <c r="B71" s="6">
        <v>2022</v>
      </c>
      <c r="C71" s="120" t="s">
        <v>682</v>
      </c>
      <c r="D71" s="6">
        <v>147.74490291000001</v>
      </c>
      <c r="E71" s="6">
        <v>11.965233224828751</v>
      </c>
      <c r="F71" s="6">
        <v>5.7123105350184051</v>
      </c>
      <c r="G71" s="39"/>
    </row>
    <row r="72" spans="1:7" x14ac:dyDescent="0.2">
      <c r="A72" s="120" t="s">
        <v>1118</v>
      </c>
      <c r="B72" s="6">
        <v>2022</v>
      </c>
      <c r="C72" s="120" t="s">
        <v>683</v>
      </c>
      <c r="D72" s="6">
        <v>150.41512166000001</v>
      </c>
      <c r="E72" s="6">
        <v>6.7563106237144597</v>
      </c>
      <c r="F72" s="6">
        <v>1.8073170020806666</v>
      </c>
      <c r="G72" s="39"/>
    </row>
    <row r="73" spans="1:7" x14ac:dyDescent="0.2">
      <c r="A73" s="120" t="s">
        <v>1129</v>
      </c>
      <c r="B73" s="6">
        <v>2022</v>
      </c>
      <c r="C73" s="120" t="s">
        <v>684</v>
      </c>
      <c r="D73" s="6">
        <v>145.32847290999999</v>
      </c>
      <c r="E73" s="6">
        <v>3.8125710927857699</v>
      </c>
      <c r="F73" s="6">
        <v>-3.3817402757536175</v>
      </c>
    </row>
    <row r="74" spans="1:7" x14ac:dyDescent="0.2">
      <c r="A74" s="120" t="s">
        <v>1149</v>
      </c>
      <c r="B74" s="6">
        <v>2022</v>
      </c>
      <c r="C74" s="120" t="s">
        <v>685</v>
      </c>
      <c r="D74" s="6">
        <v>151.53882229000001</v>
      </c>
      <c r="E74" s="6">
        <v>7.2148860251121505</v>
      </c>
      <c r="F74" s="6">
        <v>4.2733190927052629</v>
      </c>
    </row>
    <row r="75" spans="1:7" x14ac:dyDescent="0.2">
      <c r="A75" s="120" t="s">
        <v>1153</v>
      </c>
      <c r="B75" s="6">
        <v>2022</v>
      </c>
      <c r="C75" s="120" t="s">
        <v>687</v>
      </c>
      <c r="D75" s="6">
        <v>149.03255698999999</v>
      </c>
      <c r="E75" s="6">
        <v>5.6352142502937488</v>
      </c>
      <c r="F75" s="6">
        <v>-1.653876717613511</v>
      </c>
    </row>
    <row r="76" spans="1:7" x14ac:dyDescent="0.2">
      <c r="A76" s="120" t="s">
        <v>1157</v>
      </c>
      <c r="B76" s="6">
        <v>2022</v>
      </c>
      <c r="C76" s="120" t="s">
        <v>689</v>
      </c>
      <c r="D76" s="6">
        <v>151.49415574</v>
      </c>
      <c r="E76" s="6">
        <v>7.2556740803779718</v>
      </c>
      <c r="F76" s="6">
        <v>1.6517187919987038</v>
      </c>
    </row>
    <row r="77" spans="1:7" x14ac:dyDescent="0.2">
      <c r="A77" s="120" t="s">
        <v>1172</v>
      </c>
      <c r="B77" s="6">
        <v>2022</v>
      </c>
      <c r="C77" s="120" t="s">
        <v>691</v>
      </c>
      <c r="D77" s="6">
        <v>152.23975442</v>
      </c>
      <c r="E77" s="6">
        <v>3.462750429096269</v>
      </c>
      <c r="F77" s="6">
        <v>0.49216332891390557</v>
      </c>
    </row>
    <row r="78" spans="1:7" x14ac:dyDescent="0.2">
      <c r="A78" s="39" t="s">
        <v>1214</v>
      </c>
      <c r="B78" s="14">
        <v>2022</v>
      </c>
      <c r="C78" s="39" t="s">
        <v>693</v>
      </c>
      <c r="D78" s="8">
        <v>147.73305151</v>
      </c>
      <c r="E78" s="8">
        <v>0.87745336515253247</v>
      </c>
      <c r="F78" s="39">
        <v>-2.9602668023011129</v>
      </c>
    </row>
    <row r="79" spans="1:7" x14ac:dyDescent="0.2">
      <c r="A79" s="39" t="s">
        <v>1476</v>
      </c>
      <c r="B79" s="14">
        <v>2023</v>
      </c>
      <c r="C79" s="39" t="s">
        <v>674</v>
      </c>
      <c r="D79" s="8">
        <v>132.84589858999999</v>
      </c>
      <c r="E79" s="8">
        <v>1.5135800270159283</v>
      </c>
      <c r="F79" s="39">
        <v>-10.077063167541963</v>
      </c>
    </row>
    <row r="80" spans="1:7" x14ac:dyDescent="0.2">
      <c r="A80" s="39" t="s">
        <v>1465</v>
      </c>
      <c r="B80" s="14">
        <v>2023</v>
      </c>
      <c r="C80" s="39" t="s">
        <v>676</v>
      </c>
      <c r="D80" s="8">
        <v>125.43348997</v>
      </c>
      <c r="E80" s="8">
        <v>-0.98378177793479948</v>
      </c>
      <c r="F80" s="39">
        <v>-5.5797045288366665</v>
      </c>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8D00-000000000000}"/>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234"/>
  <dimension ref="A1:I216"/>
  <sheetViews>
    <sheetView zoomScaleNormal="100" workbookViewId="0">
      <selection activeCell="A3" sqref="A3"/>
    </sheetView>
  </sheetViews>
  <sheetFormatPr baseColWidth="10" defaultColWidth="9.140625" defaultRowHeight="12.75" x14ac:dyDescent="0.2"/>
  <cols>
    <col min="1" max="16384" width="9.140625" style="38"/>
  </cols>
  <sheetData>
    <row r="1" spans="1:9" x14ac:dyDescent="0.2">
      <c r="A1" s="120" t="s">
        <v>1783</v>
      </c>
      <c r="H1" s="202" t="s">
        <v>38</v>
      </c>
      <c r="I1" s="202"/>
    </row>
    <row r="2" spans="1:9" x14ac:dyDescent="0.2">
      <c r="A2" s="38" t="s">
        <v>1817</v>
      </c>
    </row>
    <row r="5" spans="1:9" x14ac:dyDescent="0.2">
      <c r="B5" s="14"/>
    </row>
    <row r="6" spans="1:9" x14ac:dyDescent="0.2">
      <c r="A6" s="38" t="s">
        <v>616</v>
      </c>
      <c r="B6" s="14" t="s">
        <v>617</v>
      </c>
    </row>
    <row r="7" spans="1:9" x14ac:dyDescent="0.2">
      <c r="A7" s="32" t="s">
        <v>11</v>
      </c>
      <c r="B7" s="32">
        <v>-16.306735624606809</v>
      </c>
    </row>
    <row r="8" spans="1:9" x14ac:dyDescent="0.2">
      <c r="A8" s="32" t="s">
        <v>17</v>
      </c>
      <c r="B8" s="32">
        <v>-7.6118954181540719</v>
      </c>
    </row>
    <row r="9" spans="1:9" x14ac:dyDescent="0.2">
      <c r="A9" s="32" t="s">
        <v>27</v>
      </c>
      <c r="B9" s="32">
        <v>-7.2886945470501345</v>
      </c>
    </row>
    <row r="10" spans="1:9" x14ac:dyDescent="0.2">
      <c r="A10" s="32" t="s">
        <v>6</v>
      </c>
      <c r="B10" s="32">
        <v>-6.6819260158975879</v>
      </c>
    </row>
    <row r="11" spans="1:9" x14ac:dyDescent="0.2">
      <c r="A11" s="32" t="s">
        <v>26</v>
      </c>
      <c r="B11" s="32">
        <v>-6.1568104620093944</v>
      </c>
    </row>
    <row r="12" spans="1:9" x14ac:dyDescent="0.2">
      <c r="A12" s="32" t="s">
        <v>16</v>
      </c>
      <c r="B12" s="32">
        <v>-5.6468649546986764</v>
      </c>
    </row>
    <row r="13" spans="1:9" x14ac:dyDescent="0.2">
      <c r="A13" s="32" t="s">
        <v>18</v>
      </c>
      <c r="B13" s="32">
        <v>-4.8129751287239353</v>
      </c>
    </row>
    <row r="14" spans="1:9" x14ac:dyDescent="0.2">
      <c r="A14" s="32" t="s">
        <v>21</v>
      </c>
      <c r="B14" s="32">
        <v>-4.3407196481130219</v>
      </c>
    </row>
    <row r="15" spans="1:9" x14ac:dyDescent="0.2">
      <c r="A15" s="32" t="s">
        <v>15</v>
      </c>
      <c r="B15" s="32">
        <v>-3.9490003857644176</v>
      </c>
    </row>
    <row r="16" spans="1:9" x14ac:dyDescent="0.2">
      <c r="A16" s="32" t="s">
        <v>30</v>
      </c>
      <c r="B16" s="32">
        <v>-3.4794468539330903</v>
      </c>
    </row>
    <row r="17" spans="1:2" x14ac:dyDescent="0.2">
      <c r="A17" s="32" t="s">
        <v>619</v>
      </c>
      <c r="B17" s="32">
        <v>-2.5024516259527774</v>
      </c>
    </row>
    <row r="18" spans="1:2" x14ac:dyDescent="0.2">
      <c r="A18" s="32" t="s">
        <v>8</v>
      </c>
      <c r="B18" s="32">
        <v>-2.4220707419751006</v>
      </c>
    </row>
    <row r="19" spans="1:2" x14ac:dyDescent="0.2">
      <c r="A19" s="32" t="s">
        <v>622</v>
      </c>
      <c r="B19" s="32">
        <v>-2.1338388875532135</v>
      </c>
    </row>
    <row r="20" spans="1:2" x14ac:dyDescent="0.2">
      <c r="A20" s="32" t="s">
        <v>7</v>
      </c>
      <c r="B20" s="32">
        <v>-2.0529853629126125</v>
      </c>
    </row>
    <row r="21" spans="1:2" x14ac:dyDescent="0.2">
      <c r="A21" s="32" t="s">
        <v>620</v>
      </c>
      <c r="B21" s="32">
        <v>-1.8015079772220555</v>
      </c>
    </row>
    <row r="22" spans="1:2" x14ac:dyDescent="0.2">
      <c r="A22" s="32" t="s">
        <v>1</v>
      </c>
      <c r="B22" s="32">
        <v>-1.7466452162477206</v>
      </c>
    </row>
    <row r="23" spans="1:2" x14ac:dyDescent="0.2">
      <c r="A23" s="32" t="s">
        <v>28</v>
      </c>
      <c r="B23" s="32">
        <v>-1.6858762677010048</v>
      </c>
    </row>
    <row r="24" spans="1:2" x14ac:dyDescent="0.2">
      <c r="A24" s="32" t="s">
        <v>621</v>
      </c>
      <c r="B24" s="32">
        <v>-1.5261012431070358</v>
      </c>
    </row>
    <row r="25" spans="1:2" x14ac:dyDescent="0.2">
      <c r="A25" s="32" t="s">
        <v>23</v>
      </c>
      <c r="B25" s="32">
        <v>-1.2998772332143886</v>
      </c>
    </row>
    <row r="26" spans="1:2" x14ac:dyDescent="0.2">
      <c r="A26" s="32" t="s">
        <v>10</v>
      </c>
      <c r="B26" s="32">
        <v>-1.1503414389203086</v>
      </c>
    </row>
    <row r="27" spans="1:2" x14ac:dyDescent="0.2">
      <c r="A27" s="32" t="s">
        <v>0</v>
      </c>
      <c r="B27" s="32">
        <v>-0.98378177793479948</v>
      </c>
    </row>
    <row r="28" spans="1:2" x14ac:dyDescent="0.2">
      <c r="A28" s="32" t="s">
        <v>623</v>
      </c>
      <c r="B28" s="32">
        <v>-0.2772873302172057</v>
      </c>
    </row>
    <row r="29" spans="1:2" x14ac:dyDescent="0.2">
      <c r="A29" s="32" t="s">
        <v>22</v>
      </c>
      <c r="B29" s="32">
        <v>0.29574231740317553</v>
      </c>
    </row>
    <row r="30" spans="1:2" x14ac:dyDescent="0.2">
      <c r="A30" s="32" t="s">
        <v>14</v>
      </c>
      <c r="B30" s="32">
        <v>0.5027797818533577</v>
      </c>
    </row>
    <row r="31" spans="1:2" x14ac:dyDescent="0.2">
      <c r="A31" s="32" t="s">
        <v>32</v>
      </c>
      <c r="B31" s="32">
        <v>1.4321446965760061</v>
      </c>
    </row>
    <row r="32" spans="1:2" x14ac:dyDescent="0.2">
      <c r="A32" s="32" t="s">
        <v>19</v>
      </c>
      <c r="B32" s="32">
        <v>1.5350331111454043</v>
      </c>
    </row>
    <row r="33" spans="1:2" x14ac:dyDescent="0.2">
      <c r="A33" s="32" t="s">
        <v>3</v>
      </c>
      <c r="B33" s="32">
        <v>1.5452240007504092</v>
      </c>
    </row>
    <row r="34" spans="1:2" x14ac:dyDescent="0.2">
      <c r="A34" s="32" t="s">
        <v>618</v>
      </c>
      <c r="B34" s="32">
        <v>1.6548539905995376</v>
      </c>
    </row>
    <row r="35" spans="1:2" x14ac:dyDescent="0.2">
      <c r="A35" s="32" t="s">
        <v>33</v>
      </c>
      <c r="B35" s="32">
        <v>1.8269197683078553</v>
      </c>
    </row>
    <row r="36" spans="1:2" x14ac:dyDescent="0.2">
      <c r="A36" s="32" t="s">
        <v>624</v>
      </c>
      <c r="B36" s="32">
        <v>1.9456857827048515</v>
      </c>
    </row>
    <row r="37" spans="1:2" x14ac:dyDescent="0.2">
      <c r="A37" s="32" t="s">
        <v>29</v>
      </c>
      <c r="B37" s="32">
        <v>2.9218443829038008</v>
      </c>
    </row>
    <row r="38" spans="1:2" x14ac:dyDescent="0.2">
      <c r="A38" s="32" t="s">
        <v>31</v>
      </c>
      <c r="B38" s="32">
        <v>3.8237679969586291</v>
      </c>
    </row>
    <row r="39" spans="1:2" x14ac:dyDescent="0.2">
      <c r="A39" s="32" t="s">
        <v>12</v>
      </c>
      <c r="B39" s="32">
        <v>6.3095164530844157</v>
      </c>
    </row>
    <row r="40" spans="1:2" x14ac:dyDescent="0.2">
      <c r="B40" s="14"/>
    </row>
    <row r="41" spans="1:2" x14ac:dyDescent="0.2">
      <c r="B41" s="14"/>
    </row>
    <row r="42" spans="1:2" x14ac:dyDescent="0.2">
      <c r="B42" s="14"/>
    </row>
    <row r="43" spans="1:2" x14ac:dyDescent="0.2">
      <c r="B43" s="14"/>
    </row>
    <row r="44" spans="1:2" x14ac:dyDescent="0.2">
      <c r="B44" s="14"/>
    </row>
    <row r="45" spans="1:2" x14ac:dyDescent="0.2">
      <c r="B45" s="14"/>
    </row>
    <row r="46" spans="1:2" x14ac:dyDescent="0.2">
      <c r="B46" s="14"/>
    </row>
    <row r="47" spans="1:2" x14ac:dyDescent="0.2">
      <c r="B47" s="14"/>
    </row>
    <row r="48" spans="1: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autoFilter ref="A6:B39" xr:uid="{36421D6B-495F-4CC7-B3AC-DF4869E93CA4}">
    <sortState ref="A7:B39">
      <sortCondition ref="B6:B39"/>
    </sortState>
  </autoFilter>
  <sortState ref="A7:B39">
    <sortCondition ref="B7:B39"/>
  </sortState>
  <mergeCells count="1">
    <mergeCell ref="H1:I1"/>
  </mergeCells>
  <hyperlinks>
    <hyperlink ref="H1:I1" location="Index!A1" display="Regresar al Índice" xr:uid="{00000000-0004-0000-8E00-000000000000}"/>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235"/>
  <dimension ref="A1:I216"/>
  <sheetViews>
    <sheetView zoomScaleNormal="100" workbookViewId="0">
      <selection activeCell="A3" sqref="A3"/>
    </sheetView>
  </sheetViews>
  <sheetFormatPr baseColWidth="10" defaultColWidth="9.140625" defaultRowHeight="12.75" x14ac:dyDescent="0.2"/>
  <cols>
    <col min="1" max="16384" width="9.140625" style="38"/>
  </cols>
  <sheetData>
    <row r="1" spans="1:9" x14ac:dyDescent="0.2">
      <c r="A1" s="120" t="s">
        <v>1784</v>
      </c>
      <c r="H1" s="202" t="s">
        <v>38</v>
      </c>
      <c r="I1" s="202"/>
    </row>
    <row r="2" spans="1:9" x14ac:dyDescent="0.2">
      <c r="A2" s="38" t="s">
        <v>1817</v>
      </c>
    </row>
    <row r="5" spans="1:9" x14ac:dyDescent="0.2">
      <c r="B5" s="14"/>
    </row>
    <row r="6" spans="1:9" x14ac:dyDescent="0.2">
      <c r="A6" s="38" t="s">
        <v>616</v>
      </c>
      <c r="B6" s="14" t="s">
        <v>625</v>
      </c>
    </row>
    <row r="7" spans="1:9" x14ac:dyDescent="0.2">
      <c r="A7" s="32" t="s">
        <v>7</v>
      </c>
      <c r="B7" s="27">
        <v>-1.770432603908968</v>
      </c>
    </row>
    <row r="8" spans="1:9" x14ac:dyDescent="0.2">
      <c r="A8" s="32" t="s">
        <v>22</v>
      </c>
      <c r="B8" s="27">
        <v>-1.6041520111504268</v>
      </c>
    </row>
    <row r="9" spans="1:9" x14ac:dyDescent="0.2">
      <c r="A9" s="32" t="s">
        <v>620</v>
      </c>
      <c r="B9" s="27">
        <v>-1.0715180896509968</v>
      </c>
    </row>
    <row r="10" spans="1:9" x14ac:dyDescent="0.2">
      <c r="A10" s="32" t="s">
        <v>17</v>
      </c>
      <c r="B10" s="27">
        <v>-1.0252822352611151</v>
      </c>
    </row>
    <row r="11" spans="1:9" x14ac:dyDescent="0.2">
      <c r="A11" s="32" t="s">
        <v>28</v>
      </c>
      <c r="B11" s="27">
        <v>8.8582648559059549E-2</v>
      </c>
    </row>
    <row r="12" spans="1:9" x14ac:dyDescent="0.2">
      <c r="A12" s="32" t="s">
        <v>11</v>
      </c>
      <c r="B12" s="27">
        <v>0.47498521654143033</v>
      </c>
    </row>
    <row r="13" spans="1:9" x14ac:dyDescent="0.2">
      <c r="A13" s="32" t="s">
        <v>624</v>
      </c>
      <c r="B13" s="27">
        <v>0.68475696527155405</v>
      </c>
    </row>
    <row r="14" spans="1:9" x14ac:dyDescent="0.2">
      <c r="A14" s="32" t="s">
        <v>32</v>
      </c>
      <c r="B14" s="27">
        <v>0.84824364626929183</v>
      </c>
    </row>
    <row r="15" spans="1:9" x14ac:dyDescent="0.2">
      <c r="A15" s="32" t="s">
        <v>8</v>
      </c>
      <c r="B15" s="27">
        <v>0.85938440577238728</v>
      </c>
    </row>
    <row r="16" spans="1:9" x14ac:dyDescent="0.2">
      <c r="A16" s="32" t="s">
        <v>31</v>
      </c>
      <c r="B16" s="27">
        <v>0.93213194920733433</v>
      </c>
    </row>
    <row r="17" spans="1:2" x14ac:dyDescent="0.2">
      <c r="A17" s="32" t="s">
        <v>21</v>
      </c>
      <c r="B17" s="27">
        <v>1.1200112442643653</v>
      </c>
    </row>
    <row r="18" spans="1:2" x14ac:dyDescent="0.2">
      <c r="A18" s="32" t="s">
        <v>27</v>
      </c>
      <c r="B18" s="27">
        <v>1.1650849135652814</v>
      </c>
    </row>
    <row r="19" spans="1:2" x14ac:dyDescent="0.2">
      <c r="A19" s="32" t="s">
        <v>26</v>
      </c>
      <c r="B19" s="27">
        <v>1.551381781897182</v>
      </c>
    </row>
    <row r="20" spans="1:2" x14ac:dyDescent="0.2">
      <c r="A20" s="32" t="s">
        <v>19</v>
      </c>
      <c r="B20" s="27">
        <v>1.6370103981048811</v>
      </c>
    </row>
    <row r="21" spans="1:2" x14ac:dyDescent="0.2">
      <c r="A21" s="32" t="s">
        <v>1</v>
      </c>
      <c r="B21" s="27">
        <v>1.6449562892870231</v>
      </c>
    </row>
    <row r="22" spans="1:2" x14ac:dyDescent="0.2">
      <c r="A22" s="32" t="s">
        <v>622</v>
      </c>
      <c r="B22" s="27">
        <v>1.9216781315719027</v>
      </c>
    </row>
    <row r="23" spans="1:2" x14ac:dyDescent="0.2">
      <c r="A23" s="32" t="s">
        <v>623</v>
      </c>
      <c r="B23" s="27">
        <v>1.9323336163200551</v>
      </c>
    </row>
    <row r="24" spans="1:2" x14ac:dyDescent="0.2">
      <c r="A24" s="32" t="s">
        <v>30</v>
      </c>
      <c r="B24" s="27">
        <v>2.0689558841159092</v>
      </c>
    </row>
    <row r="25" spans="1:2" x14ac:dyDescent="0.2">
      <c r="A25" s="32" t="s">
        <v>15</v>
      </c>
      <c r="B25" s="27">
        <v>2.0982847155204718</v>
      </c>
    </row>
    <row r="26" spans="1:2" x14ac:dyDescent="0.2">
      <c r="A26" s="32" t="s">
        <v>10</v>
      </c>
      <c r="B26" s="27">
        <v>2.11882398367616</v>
      </c>
    </row>
    <row r="27" spans="1:2" x14ac:dyDescent="0.2">
      <c r="A27" s="32" t="s">
        <v>6</v>
      </c>
      <c r="B27" s="27">
        <v>2.5008000604448259</v>
      </c>
    </row>
    <row r="28" spans="1:2" x14ac:dyDescent="0.2">
      <c r="A28" s="32" t="s">
        <v>33</v>
      </c>
      <c r="B28" s="27">
        <v>2.6817912830123851</v>
      </c>
    </row>
    <row r="29" spans="1:2" x14ac:dyDescent="0.2">
      <c r="A29" s="32" t="s">
        <v>3</v>
      </c>
      <c r="B29" s="27">
        <v>2.8057960889695437</v>
      </c>
    </row>
    <row r="30" spans="1:2" x14ac:dyDescent="0.2">
      <c r="A30" s="32" t="s">
        <v>12</v>
      </c>
      <c r="B30" s="27">
        <v>2.8648269869291472</v>
      </c>
    </row>
    <row r="31" spans="1:2" x14ac:dyDescent="0.2">
      <c r="A31" s="32" t="s">
        <v>23</v>
      </c>
      <c r="B31" s="27">
        <v>3.0280575950168429</v>
      </c>
    </row>
    <row r="32" spans="1:2" x14ac:dyDescent="0.2">
      <c r="A32" s="32" t="s">
        <v>29</v>
      </c>
      <c r="B32" s="27">
        <v>3.0823626489192399</v>
      </c>
    </row>
    <row r="33" spans="1:2" x14ac:dyDescent="0.2">
      <c r="A33" s="32" t="s">
        <v>18</v>
      </c>
      <c r="B33" s="27">
        <v>3.2482402449631369</v>
      </c>
    </row>
    <row r="34" spans="1:2" x14ac:dyDescent="0.2">
      <c r="A34" s="32" t="s">
        <v>619</v>
      </c>
      <c r="B34" s="27">
        <v>3.6326879953463767</v>
      </c>
    </row>
    <row r="35" spans="1:2" x14ac:dyDescent="0.2">
      <c r="A35" s="32" t="s">
        <v>621</v>
      </c>
      <c r="B35" s="27">
        <v>3.8498601979780007</v>
      </c>
    </row>
    <row r="36" spans="1:2" x14ac:dyDescent="0.2">
      <c r="A36" s="32" t="s">
        <v>14</v>
      </c>
      <c r="B36" s="27">
        <v>4.2618502524759165</v>
      </c>
    </row>
    <row r="37" spans="1:2" x14ac:dyDescent="0.2">
      <c r="A37" s="32" t="s">
        <v>618</v>
      </c>
      <c r="B37" s="27">
        <v>4.8493302285252833</v>
      </c>
    </row>
    <row r="38" spans="1:2" x14ac:dyDescent="0.2">
      <c r="A38" s="32" t="s">
        <v>16</v>
      </c>
      <c r="B38" s="27">
        <v>5.153621817919027</v>
      </c>
    </row>
    <row r="39" spans="1:2" x14ac:dyDescent="0.2">
      <c r="A39" s="32" t="s">
        <v>0</v>
      </c>
      <c r="B39" s="27">
        <v>6.5736487448515142</v>
      </c>
    </row>
    <row r="40" spans="1:2" x14ac:dyDescent="0.2">
      <c r="B40" s="14"/>
    </row>
    <row r="41" spans="1:2" x14ac:dyDescent="0.2">
      <c r="B41" s="14"/>
    </row>
    <row r="42" spans="1:2" x14ac:dyDescent="0.2">
      <c r="B42" s="14"/>
    </row>
    <row r="43" spans="1:2" x14ac:dyDescent="0.2">
      <c r="B43" s="14"/>
    </row>
    <row r="44" spans="1:2" x14ac:dyDescent="0.2">
      <c r="B44" s="14"/>
    </row>
    <row r="45" spans="1:2" x14ac:dyDescent="0.2">
      <c r="B45" s="14"/>
    </row>
    <row r="46" spans="1:2" x14ac:dyDescent="0.2">
      <c r="B46" s="14"/>
    </row>
    <row r="47" spans="1:2" x14ac:dyDescent="0.2">
      <c r="B47" s="14"/>
    </row>
    <row r="48" spans="1: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sortState ref="A7:B39">
    <sortCondition ref="B7:B39"/>
  </sortState>
  <mergeCells count="1">
    <mergeCell ref="H1:I1"/>
  </mergeCells>
  <hyperlinks>
    <hyperlink ref="H1:I1" location="Index!A1" display="Regresar al Índice" xr:uid="{00000000-0004-0000-8F00-000000000000}"/>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236"/>
  <dimension ref="A1:I216"/>
  <sheetViews>
    <sheetView zoomScaleNormal="100" workbookViewId="0">
      <selection activeCell="A3" sqref="A3"/>
    </sheetView>
  </sheetViews>
  <sheetFormatPr baseColWidth="10" defaultColWidth="9.140625" defaultRowHeight="12.75" x14ac:dyDescent="0.2"/>
  <cols>
    <col min="1" max="1" width="9.140625" style="39"/>
    <col min="2" max="2" width="9.28515625" style="39" bestFit="1" customWidth="1"/>
    <col min="3" max="3" width="9.140625" style="39"/>
    <col min="4" max="4" width="11.28515625" style="39" bestFit="1" customWidth="1"/>
    <col min="5" max="6" width="9.28515625" style="39" bestFit="1" customWidth="1"/>
    <col min="7" max="7" width="9.28515625" style="38" bestFit="1" customWidth="1"/>
    <col min="8" max="16384" width="9.140625" style="39"/>
  </cols>
  <sheetData>
    <row r="1" spans="1:9" x14ac:dyDescent="0.2">
      <c r="A1" s="120" t="s">
        <v>1785</v>
      </c>
      <c r="H1" s="202" t="s">
        <v>38</v>
      </c>
      <c r="I1" s="202"/>
    </row>
    <row r="2" spans="1:9" x14ac:dyDescent="0.2">
      <c r="A2" s="39" t="s">
        <v>1817</v>
      </c>
    </row>
    <row r="5" spans="1:9" x14ac:dyDescent="0.2">
      <c r="B5" s="14"/>
    </row>
    <row r="6" spans="1:9" x14ac:dyDescent="0.2">
      <c r="A6" s="39" t="s">
        <v>459</v>
      </c>
      <c r="B6" s="14" t="s">
        <v>657</v>
      </c>
      <c r="C6" s="39" t="s">
        <v>570</v>
      </c>
      <c r="D6" s="39" t="s">
        <v>1128</v>
      </c>
      <c r="E6" s="7" t="s">
        <v>646</v>
      </c>
      <c r="F6" s="7" t="s">
        <v>134</v>
      </c>
      <c r="G6" s="7" t="s">
        <v>414</v>
      </c>
    </row>
    <row r="7" spans="1:9" x14ac:dyDescent="0.2">
      <c r="A7" s="120" t="s">
        <v>673</v>
      </c>
      <c r="B7" s="6">
        <v>2017</v>
      </c>
      <c r="C7" s="120" t="s">
        <v>674</v>
      </c>
      <c r="D7" s="1">
        <v>42736</v>
      </c>
      <c r="E7" s="6">
        <v>119.16402352999999</v>
      </c>
      <c r="F7" s="6">
        <v>6.5238452227488937</v>
      </c>
      <c r="G7" s="6">
        <v>-21.587962467427495</v>
      </c>
    </row>
    <row r="8" spans="1:9" x14ac:dyDescent="0.2">
      <c r="A8" s="120" t="s">
        <v>675</v>
      </c>
      <c r="B8" s="6">
        <v>2017</v>
      </c>
      <c r="C8" s="120" t="s">
        <v>676</v>
      </c>
      <c r="D8" s="1">
        <v>42767</v>
      </c>
      <c r="E8" s="6">
        <v>107.77492137999999</v>
      </c>
      <c r="F8" s="6">
        <v>1.8349767404104034</v>
      </c>
      <c r="G8" s="6">
        <v>-9.5575005044477628</v>
      </c>
    </row>
    <row r="9" spans="1:9" x14ac:dyDescent="0.2">
      <c r="A9" s="120" t="s">
        <v>677</v>
      </c>
      <c r="B9" s="6">
        <v>2017</v>
      </c>
      <c r="C9" s="120" t="s">
        <v>678</v>
      </c>
      <c r="D9" s="1">
        <v>42795</v>
      </c>
      <c r="E9" s="6">
        <v>119.65573381999999</v>
      </c>
      <c r="F9" s="6">
        <v>8.6080518042491097</v>
      </c>
      <c r="G9" s="6">
        <v>11.023726380750341</v>
      </c>
    </row>
    <row r="10" spans="1:9" x14ac:dyDescent="0.2">
      <c r="A10" s="120" t="s">
        <v>679</v>
      </c>
      <c r="B10" s="6">
        <v>2017</v>
      </c>
      <c r="C10" s="120" t="s">
        <v>680</v>
      </c>
      <c r="D10" s="1">
        <v>42826</v>
      </c>
      <c r="E10" s="6">
        <v>111.33380151999999</v>
      </c>
      <c r="F10" s="6">
        <v>-0.10922593003631297</v>
      </c>
      <c r="G10" s="6">
        <v>-6.954896380075537</v>
      </c>
    </row>
    <row r="11" spans="1:9" x14ac:dyDescent="0.2">
      <c r="A11" s="120" t="s">
        <v>681</v>
      </c>
      <c r="B11" s="6">
        <v>2017</v>
      </c>
      <c r="C11" s="120" t="s">
        <v>682</v>
      </c>
      <c r="D11" s="1">
        <v>42856</v>
      </c>
      <c r="E11" s="6">
        <v>120.24029007999999</v>
      </c>
      <c r="F11" s="6">
        <v>4.0604841699900893</v>
      </c>
      <c r="G11" s="6">
        <v>7.9998063826106209</v>
      </c>
    </row>
    <row r="12" spans="1:9" x14ac:dyDescent="0.2">
      <c r="A12" s="120" t="s">
        <v>653</v>
      </c>
      <c r="B12" s="6">
        <v>2017</v>
      </c>
      <c r="C12" s="120" t="s">
        <v>683</v>
      </c>
      <c r="D12" s="1">
        <v>42887</v>
      </c>
      <c r="E12" s="6">
        <v>116.52997763</v>
      </c>
      <c r="F12" s="6">
        <v>1.25227310506141</v>
      </c>
      <c r="G12" s="6">
        <v>-3.0857480862125262</v>
      </c>
    </row>
    <row r="13" spans="1:9" x14ac:dyDescent="0.2">
      <c r="A13" s="120" t="s">
        <v>659</v>
      </c>
      <c r="B13" s="6">
        <v>2017</v>
      </c>
      <c r="C13" s="120" t="s">
        <v>684</v>
      </c>
      <c r="D13" s="1">
        <v>42917</v>
      </c>
      <c r="E13" s="6">
        <v>118.00932204</v>
      </c>
      <c r="F13" s="6">
        <v>1.2226416111677916</v>
      </c>
      <c r="G13" s="6">
        <v>1.2694968625988536</v>
      </c>
    </row>
    <row r="14" spans="1:9" x14ac:dyDescent="0.2">
      <c r="A14" s="120" t="s">
        <v>668</v>
      </c>
      <c r="B14" s="6">
        <v>2017</v>
      </c>
      <c r="C14" s="120" t="s">
        <v>685</v>
      </c>
      <c r="D14" s="1">
        <v>42948</v>
      </c>
      <c r="E14" s="6">
        <v>118.89282722999999</v>
      </c>
      <c r="F14" s="6">
        <v>-0.92502262485056175</v>
      </c>
      <c r="G14" s="6">
        <v>0.74867406635937139</v>
      </c>
    </row>
    <row r="15" spans="1:9" x14ac:dyDescent="0.2">
      <c r="A15" s="120" t="s">
        <v>686</v>
      </c>
      <c r="B15" s="6">
        <v>2017</v>
      </c>
      <c r="C15" s="120" t="s">
        <v>687</v>
      </c>
      <c r="D15" s="1">
        <v>42979</v>
      </c>
      <c r="E15" s="6">
        <v>110.50748848000001</v>
      </c>
      <c r="F15" s="6">
        <v>-1.8331071209711773</v>
      </c>
      <c r="G15" s="6">
        <v>-7.0528550337005793</v>
      </c>
    </row>
    <row r="16" spans="1:9" x14ac:dyDescent="0.2">
      <c r="A16" s="120" t="s">
        <v>688</v>
      </c>
      <c r="B16" s="6">
        <v>2017</v>
      </c>
      <c r="C16" s="120" t="s">
        <v>689</v>
      </c>
      <c r="D16" s="1">
        <v>43009</v>
      </c>
      <c r="E16" s="6">
        <v>119.43846694</v>
      </c>
      <c r="F16" s="6">
        <v>-1.3180116940570952</v>
      </c>
      <c r="G16" s="6">
        <v>8.0817857530228352</v>
      </c>
    </row>
    <row r="17" spans="1:7" x14ac:dyDescent="0.2">
      <c r="A17" s="120" t="s">
        <v>690</v>
      </c>
      <c r="B17" s="6">
        <v>2017</v>
      </c>
      <c r="C17" s="120" t="s">
        <v>691</v>
      </c>
      <c r="D17" s="1">
        <v>43040</v>
      </c>
      <c r="E17" s="6">
        <v>132.41448543999999</v>
      </c>
      <c r="F17" s="6">
        <v>-0.96862772042760314</v>
      </c>
      <c r="G17" s="6">
        <v>10.864187085152816</v>
      </c>
    </row>
    <row r="18" spans="1:7" x14ac:dyDescent="0.2">
      <c r="A18" s="120" t="s">
        <v>692</v>
      </c>
      <c r="B18" s="6">
        <v>2017</v>
      </c>
      <c r="C18" s="120" t="s">
        <v>693</v>
      </c>
      <c r="D18" s="1">
        <v>43070</v>
      </c>
      <c r="E18" s="6">
        <v>150.62825685000001</v>
      </c>
      <c r="F18" s="6">
        <v>-0.88393980239605296</v>
      </c>
      <c r="G18" s="6">
        <v>13.755120030469095</v>
      </c>
    </row>
    <row r="19" spans="1:7" x14ac:dyDescent="0.2">
      <c r="A19" s="120" t="s">
        <v>694</v>
      </c>
      <c r="B19" s="6">
        <v>2018</v>
      </c>
      <c r="C19" s="120" t="s">
        <v>674</v>
      </c>
      <c r="D19" s="1">
        <v>43101</v>
      </c>
      <c r="E19" s="6">
        <v>122.23512018</v>
      </c>
      <c r="F19" s="6">
        <v>2.5772012047133011</v>
      </c>
      <c r="G19" s="6">
        <v>-18.849807641520229</v>
      </c>
    </row>
    <row r="20" spans="1:7" x14ac:dyDescent="0.2">
      <c r="A20" s="120" t="s">
        <v>695</v>
      </c>
      <c r="B20" s="6">
        <v>2018</v>
      </c>
      <c r="C20" s="120" t="s">
        <v>676</v>
      </c>
      <c r="D20" s="1">
        <v>43132</v>
      </c>
      <c r="E20" s="6">
        <v>109.98281101000001</v>
      </c>
      <c r="F20" s="6">
        <v>2.0486116823182701</v>
      </c>
      <c r="G20" s="6">
        <v>-10.023558820049086</v>
      </c>
    </row>
    <row r="21" spans="1:7" x14ac:dyDescent="0.2">
      <c r="A21" s="120" t="s">
        <v>696</v>
      </c>
      <c r="B21" s="6">
        <v>2018</v>
      </c>
      <c r="C21" s="120" t="s">
        <v>678</v>
      </c>
      <c r="D21" s="1">
        <v>43160</v>
      </c>
      <c r="E21" s="6">
        <v>120.84814083000001</v>
      </c>
      <c r="F21" s="6">
        <v>0.99653144227402213</v>
      </c>
      <c r="G21" s="6">
        <v>9.8791163093768226</v>
      </c>
    </row>
    <row r="22" spans="1:7" x14ac:dyDescent="0.2">
      <c r="A22" s="120" t="s">
        <v>697</v>
      </c>
      <c r="B22" s="6">
        <v>2018</v>
      </c>
      <c r="C22" s="120" t="s">
        <v>680</v>
      </c>
      <c r="D22" s="1">
        <v>43191</v>
      </c>
      <c r="E22" s="6">
        <v>117.26158272000001</v>
      </c>
      <c r="F22" s="6">
        <v>5.3243319810068162</v>
      </c>
      <c r="G22" s="6">
        <v>-2.9678223308749914</v>
      </c>
    </row>
    <row r="23" spans="1:7" x14ac:dyDescent="0.2">
      <c r="A23" s="120" t="s">
        <v>698</v>
      </c>
      <c r="B23" s="6">
        <v>2018</v>
      </c>
      <c r="C23" s="120" t="s">
        <v>682</v>
      </c>
      <c r="D23" s="1">
        <v>43221</v>
      </c>
      <c r="E23" s="6">
        <v>125.51420881999999</v>
      </c>
      <c r="F23" s="6">
        <v>4.3861493817846577</v>
      </c>
      <c r="G23" s="6">
        <v>7.0377918398950854</v>
      </c>
    </row>
    <row r="24" spans="1:7" x14ac:dyDescent="0.2">
      <c r="A24" s="120" t="s">
        <v>654</v>
      </c>
      <c r="B24" s="6">
        <v>2018</v>
      </c>
      <c r="C24" s="120" t="s">
        <v>683</v>
      </c>
      <c r="D24" s="1">
        <v>43252</v>
      </c>
      <c r="E24" s="6">
        <v>121.63724775</v>
      </c>
      <c r="F24" s="6">
        <v>4.3827950745998914</v>
      </c>
      <c r="G24" s="6">
        <v>-3.088862294116792</v>
      </c>
    </row>
    <row r="25" spans="1:7" x14ac:dyDescent="0.2">
      <c r="A25" s="120" t="s">
        <v>660</v>
      </c>
      <c r="B25" s="6">
        <v>2018</v>
      </c>
      <c r="C25" s="120" t="s">
        <v>684</v>
      </c>
      <c r="D25" s="1">
        <v>43282</v>
      </c>
      <c r="E25" s="6">
        <v>124.31472211000001</v>
      </c>
      <c r="F25" s="6">
        <v>5.3431372717002388</v>
      </c>
      <c r="G25" s="6">
        <v>2.2011961052448301</v>
      </c>
    </row>
    <row r="26" spans="1:7" x14ac:dyDescent="0.2">
      <c r="A26" s="120" t="s">
        <v>669</v>
      </c>
      <c r="B26" s="6">
        <v>2018</v>
      </c>
      <c r="C26" s="120" t="s">
        <v>685</v>
      </c>
      <c r="D26" s="1">
        <v>43313</v>
      </c>
      <c r="E26" s="6">
        <v>124.15491681</v>
      </c>
      <c r="F26" s="6">
        <v>4.4259100423446194</v>
      </c>
      <c r="G26" s="6">
        <v>-0.12854897415818398</v>
      </c>
    </row>
    <row r="27" spans="1:7" x14ac:dyDescent="0.2">
      <c r="A27" s="120" t="s">
        <v>699</v>
      </c>
      <c r="B27" s="6">
        <v>2018</v>
      </c>
      <c r="C27" s="120" t="s">
        <v>687</v>
      </c>
      <c r="D27" s="1">
        <v>43344</v>
      </c>
      <c r="E27" s="6">
        <v>117.05372173000001</v>
      </c>
      <c r="F27" s="6">
        <v>5.923791536701839</v>
      </c>
      <c r="G27" s="6">
        <v>-5.7196245323632917</v>
      </c>
    </row>
    <row r="28" spans="1:7" x14ac:dyDescent="0.2">
      <c r="A28" s="120" t="s">
        <v>700</v>
      </c>
      <c r="B28" s="6">
        <v>2018</v>
      </c>
      <c r="C28" s="120" t="s">
        <v>689</v>
      </c>
      <c r="D28" s="1">
        <v>43374</v>
      </c>
      <c r="E28" s="6">
        <v>125.98623197000001</v>
      </c>
      <c r="F28" s="6">
        <v>5.4821241412025845</v>
      </c>
      <c r="G28" s="6">
        <v>7.6311202309346671</v>
      </c>
    </row>
    <row r="29" spans="1:7" x14ac:dyDescent="0.2">
      <c r="A29" s="120" t="s">
        <v>701</v>
      </c>
      <c r="B29" s="6">
        <v>2018</v>
      </c>
      <c r="C29" s="120" t="s">
        <v>691</v>
      </c>
      <c r="D29" s="1">
        <v>43405</v>
      </c>
      <c r="E29" s="6">
        <v>139.55247507000001</v>
      </c>
      <c r="F29" s="6">
        <v>5.3906410664068964</v>
      </c>
      <c r="G29" s="6">
        <v>10.768036227347777</v>
      </c>
    </row>
    <row r="30" spans="1:7" x14ac:dyDescent="0.2">
      <c r="A30" s="120" t="s">
        <v>702</v>
      </c>
      <c r="B30" s="6">
        <v>2018</v>
      </c>
      <c r="C30" s="120" t="s">
        <v>693</v>
      </c>
      <c r="D30" s="1">
        <v>43435</v>
      </c>
      <c r="E30" s="6">
        <v>149.47562479000001</v>
      </c>
      <c r="F30" s="6">
        <v>-0.76521635721232995</v>
      </c>
      <c r="G30" s="6">
        <v>7.1106941779588722</v>
      </c>
    </row>
    <row r="31" spans="1:7" x14ac:dyDescent="0.2">
      <c r="A31" s="120" t="s">
        <v>703</v>
      </c>
      <c r="B31" s="6">
        <v>2019</v>
      </c>
      <c r="C31" s="120" t="s">
        <v>674</v>
      </c>
      <c r="D31" s="1">
        <v>43466</v>
      </c>
      <c r="E31" s="6">
        <v>124.44346121</v>
      </c>
      <c r="F31" s="6">
        <v>1.8066338272896192</v>
      </c>
      <c r="G31" s="6">
        <v>-16.746652583100413</v>
      </c>
    </row>
    <row r="32" spans="1:7" x14ac:dyDescent="0.2">
      <c r="A32" s="120" t="s">
        <v>704</v>
      </c>
      <c r="B32" s="6">
        <v>2019</v>
      </c>
      <c r="C32" s="120" t="s">
        <v>676</v>
      </c>
      <c r="D32" s="1">
        <v>43497</v>
      </c>
      <c r="E32" s="6">
        <v>114.35964226</v>
      </c>
      <c r="F32" s="6">
        <v>3.9795593600549442</v>
      </c>
      <c r="G32" s="6">
        <v>-8.1031328218872147</v>
      </c>
    </row>
    <row r="33" spans="1:7" x14ac:dyDescent="0.2">
      <c r="A33" s="120" t="s">
        <v>705</v>
      </c>
      <c r="B33" s="6">
        <v>2019</v>
      </c>
      <c r="C33" s="120" t="s">
        <v>678</v>
      </c>
      <c r="D33" s="1">
        <v>43525</v>
      </c>
      <c r="E33" s="6">
        <v>125.73182817999999</v>
      </c>
      <c r="F33" s="6">
        <v>4.0411770644200384</v>
      </c>
      <c r="G33" s="6">
        <v>9.9442300581397358</v>
      </c>
    </row>
    <row r="34" spans="1:7" x14ac:dyDescent="0.2">
      <c r="A34" s="120" t="s">
        <v>706</v>
      </c>
      <c r="B34" s="6">
        <v>2019</v>
      </c>
      <c r="C34" s="120" t="s">
        <v>680</v>
      </c>
      <c r="D34" s="1">
        <v>43556</v>
      </c>
      <c r="E34" s="6">
        <v>119.3364598</v>
      </c>
      <c r="F34" s="6">
        <v>1.7694431815357923</v>
      </c>
      <c r="G34" s="6">
        <v>-5.0865150635082363</v>
      </c>
    </row>
    <row r="35" spans="1:7" x14ac:dyDescent="0.2">
      <c r="A35" s="120" t="s">
        <v>707</v>
      </c>
      <c r="B35" s="6">
        <v>2019</v>
      </c>
      <c r="C35" s="120" t="s">
        <v>682</v>
      </c>
      <c r="D35" s="1">
        <v>43586</v>
      </c>
      <c r="E35" s="6">
        <v>129.65164425</v>
      </c>
      <c r="F35" s="6">
        <v>3.296388089362464</v>
      </c>
      <c r="G35" s="6">
        <v>8.6437828533606318</v>
      </c>
    </row>
    <row r="36" spans="1:7" x14ac:dyDescent="0.2">
      <c r="A36" s="120" t="s">
        <v>655</v>
      </c>
      <c r="B36" s="6">
        <v>2019</v>
      </c>
      <c r="C36" s="120" t="s">
        <v>683</v>
      </c>
      <c r="D36" s="1">
        <v>43617</v>
      </c>
      <c r="E36" s="6">
        <v>124.23867189000001</v>
      </c>
      <c r="F36" s="6">
        <v>2.138673957295294</v>
      </c>
      <c r="G36" s="6">
        <v>-4.1750125047102884</v>
      </c>
    </row>
    <row r="37" spans="1:7" x14ac:dyDescent="0.2">
      <c r="A37" s="120" t="s">
        <v>661</v>
      </c>
      <c r="B37" s="6">
        <v>2019</v>
      </c>
      <c r="C37" s="120" t="s">
        <v>684</v>
      </c>
      <c r="D37" s="1">
        <v>43647</v>
      </c>
      <c r="E37" s="6">
        <v>128.26576532999999</v>
      </c>
      <c r="F37" s="6">
        <v>3.1782584982202704</v>
      </c>
      <c r="G37" s="6">
        <v>3.2414170070697037</v>
      </c>
    </row>
    <row r="38" spans="1:7" x14ac:dyDescent="0.2">
      <c r="A38" s="120" t="s">
        <v>670</v>
      </c>
      <c r="B38" s="6">
        <v>2019</v>
      </c>
      <c r="C38" s="120" t="s">
        <v>685</v>
      </c>
      <c r="D38" s="1">
        <v>43678</v>
      </c>
      <c r="E38" s="6">
        <v>127.38934098</v>
      </c>
      <c r="F38" s="6">
        <v>2.6051518966017153</v>
      </c>
      <c r="G38" s="6">
        <v>-0.68328781865148791</v>
      </c>
    </row>
    <row r="39" spans="1:7" x14ac:dyDescent="0.2">
      <c r="A39" s="120" t="s">
        <v>708</v>
      </c>
      <c r="B39" s="6">
        <v>2019</v>
      </c>
      <c r="C39" s="120" t="s">
        <v>687</v>
      </c>
      <c r="D39" s="1">
        <v>43709</v>
      </c>
      <c r="E39" s="6">
        <v>119.61722329</v>
      </c>
      <c r="F39" s="6">
        <v>2.190021403943951</v>
      </c>
      <c r="G39" s="6">
        <v>-6.1010737870291809</v>
      </c>
    </row>
    <row r="40" spans="1:7" x14ac:dyDescent="0.2">
      <c r="A40" s="120" t="s">
        <v>709</v>
      </c>
      <c r="B40" s="6">
        <v>2019</v>
      </c>
      <c r="C40" s="120" t="s">
        <v>689</v>
      </c>
      <c r="D40" s="1">
        <v>43739</v>
      </c>
      <c r="E40" s="6">
        <v>130.39547051</v>
      </c>
      <c r="F40" s="6">
        <v>3.4997780876960616</v>
      </c>
      <c r="G40" s="6">
        <v>9.0106147957215281</v>
      </c>
    </row>
    <row r="41" spans="1:7" x14ac:dyDescent="0.2">
      <c r="A41" s="120" t="s">
        <v>710</v>
      </c>
      <c r="B41" s="6">
        <v>2019</v>
      </c>
      <c r="C41" s="120" t="s">
        <v>691</v>
      </c>
      <c r="D41" s="1">
        <v>43770</v>
      </c>
      <c r="E41" s="6">
        <v>143.39865766</v>
      </c>
      <c r="F41" s="6">
        <v>2.7560833930539212</v>
      </c>
      <c r="G41" s="6">
        <v>9.9721156717654491</v>
      </c>
    </row>
    <row r="42" spans="1:7" x14ac:dyDescent="0.2">
      <c r="A42" s="120" t="s">
        <v>711</v>
      </c>
      <c r="B42" s="6">
        <v>2019</v>
      </c>
      <c r="C42" s="120" t="s">
        <v>693</v>
      </c>
      <c r="D42" s="1">
        <v>43800</v>
      </c>
      <c r="E42" s="6">
        <v>155.40635831</v>
      </c>
      <c r="F42" s="6">
        <v>3.9676927447750385</v>
      </c>
      <c r="G42" s="6">
        <v>8.3736492697654192</v>
      </c>
    </row>
    <row r="43" spans="1:7" x14ac:dyDescent="0.2">
      <c r="A43" s="120" t="s">
        <v>712</v>
      </c>
      <c r="B43" s="6">
        <v>2020</v>
      </c>
      <c r="C43" s="120" t="s">
        <v>674</v>
      </c>
      <c r="D43" s="1">
        <v>43831</v>
      </c>
      <c r="E43" s="6">
        <v>126.41886821</v>
      </c>
      <c r="F43" s="6">
        <v>1.5873931669792425</v>
      </c>
      <c r="G43" s="6">
        <v>-18.652705343095818</v>
      </c>
    </row>
    <row r="44" spans="1:7" x14ac:dyDescent="0.2">
      <c r="A44" s="120" t="s">
        <v>713</v>
      </c>
      <c r="B44" s="6">
        <v>2020</v>
      </c>
      <c r="C44" s="120" t="s">
        <v>676</v>
      </c>
      <c r="D44" s="1">
        <v>43862</v>
      </c>
      <c r="E44" s="6">
        <v>118.10597124</v>
      </c>
      <c r="F44" s="6">
        <v>3.2759187646657835</v>
      </c>
      <c r="G44" s="6">
        <v>-6.5756774188098843</v>
      </c>
    </row>
    <row r="45" spans="1:7" x14ac:dyDescent="0.2">
      <c r="A45" s="120" t="s">
        <v>714</v>
      </c>
      <c r="B45" s="6">
        <v>2020</v>
      </c>
      <c r="C45" s="120" t="s">
        <v>678</v>
      </c>
      <c r="D45" s="1">
        <v>43891</v>
      </c>
      <c r="E45" s="6">
        <v>121.5798999</v>
      </c>
      <c r="F45" s="6">
        <v>-3.3022094246939733</v>
      </c>
      <c r="G45" s="6">
        <v>2.9413658120136197</v>
      </c>
    </row>
    <row r="46" spans="1:7" x14ac:dyDescent="0.2">
      <c r="A46" s="120" t="s">
        <v>715</v>
      </c>
      <c r="B46" s="6">
        <v>2020</v>
      </c>
      <c r="C46" s="120" t="s">
        <v>680</v>
      </c>
      <c r="D46" s="1">
        <v>43922</v>
      </c>
      <c r="E46" s="6">
        <v>90.221483140000004</v>
      </c>
      <c r="F46" s="6">
        <v>-24.397385936196507</v>
      </c>
      <c r="G46" s="6">
        <v>-25.792435086550025</v>
      </c>
    </row>
    <row r="47" spans="1:7" x14ac:dyDescent="0.2">
      <c r="A47" s="120" t="s">
        <v>716</v>
      </c>
      <c r="B47" s="6">
        <v>2020</v>
      </c>
      <c r="C47" s="120" t="s">
        <v>682</v>
      </c>
      <c r="D47" s="1">
        <v>43952</v>
      </c>
      <c r="E47" s="6">
        <v>100.424279</v>
      </c>
      <c r="F47" s="6">
        <v>-22.542996210400936</v>
      </c>
      <c r="G47" s="6">
        <v>11.308610216668617</v>
      </c>
    </row>
    <row r="48" spans="1:7" x14ac:dyDescent="0.2">
      <c r="A48" s="120" t="s">
        <v>666</v>
      </c>
      <c r="B48" s="6">
        <v>2020</v>
      </c>
      <c r="C48" s="120" t="s">
        <v>683</v>
      </c>
      <c r="D48" s="1">
        <v>43983</v>
      </c>
      <c r="E48" s="6">
        <v>110.41197351</v>
      </c>
      <c r="F48" s="6">
        <v>-11.129142133974247</v>
      </c>
      <c r="G48" s="6">
        <v>9.9454978511720231</v>
      </c>
    </row>
    <row r="49" spans="1:7" x14ac:dyDescent="0.2">
      <c r="A49" s="120" t="s">
        <v>662</v>
      </c>
      <c r="B49" s="6">
        <v>2020</v>
      </c>
      <c r="C49" s="120" t="s">
        <v>684</v>
      </c>
      <c r="D49" s="1">
        <v>44013</v>
      </c>
      <c r="E49" s="6">
        <v>118.23113161000001</v>
      </c>
      <c r="F49" s="6">
        <v>-7.823314112057143</v>
      </c>
      <c r="G49" s="6">
        <v>7.0818026808404353</v>
      </c>
    </row>
    <row r="50" spans="1:7" x14ac:dyDescent="0.2">
      <c r="A50" s="120" t="s">
        <v>671</v>
      </c>
      <c r="B50" s="6">
        <v>2020</v>
      </c>
      <c r="C50" s="120" t="s">
        <v>685</v>
      </c>
      <c r="D50" s="1">
        <v>44044</v>
      </c>
      <c r="E50" s="6">
        <v>117.57741136</v>
      </c>
      <c r="F50" s="6">
        <v>-7.7023160215111437</v>
      </c>
      <c r="G50" s="6">
        <v>-0.55291718948980662</v>
      </c>
    </row>
    <row r="51" spans="1:7" x14ac:dyDescent="0.2">
      <c r="A51" s="120" t="s">
        <v>717</v>
      </c>
      <c r="B51" s="6">
        <v>2020</v>
      </c>
      <c r="C51" s="120" t="s">
        <v>687</v>
      </c>
      <c r="D51" s="1">
        <v>44075</v>
      </c>
      <c r="E51" s="6">
        <v>119.06625586</v>
      </c>
      <c r="F51" s="6">
        <v>-0.46060877760407015</v>
      </c>
      <c r="G51" s="6">
        <v>1.2662674596920969</v>
      </c>
    </row>
    <row r="52" spans="1:7" x14ac:dyDescent="0.2">
      <c r="A52" s="120" t="s">
        <v>718</v>
      </c>
      <c r="B52" s="6">
        <v>2020</v>
      </c>
      <c r="C52" s="120" t="s">
        <v>689</v>
      </c>
      <c r="D52" s="1">
        <v>44105</v>
      </c>
      <c r="E52" s="6">
        <v>124.03284658</v>
      </c>
      <c r="F52" s="6">
        <v>-4.8794823202942847</v>
      </c>
      <c r="G52" s="6">
        <v>4.1712831936529486</v>
      </c>
    </row>
    <row r="53" spans="1:7" x14ac:dyDescent="0.2">
      <c r="A53" s="120" t="s">
        <v>719</v>
      </c>
      <c r="B53" s="6">
        <v>2020</v>
      </c>
      <c r="C53" s="120" t="s">
        <v>691</v>
      </c>
      <c r="D53" s="1">
        <v>44136</v>
      </c>
      <c r="E53" s="6">
        <v>140.45575661999999</v>
      </c>
      <c r="F53" s="6">
        <v>-2.052251456200981</v>
      </c>
      <c r="G53" s="6">
        <v>13.240774917962858</v>
      </c>
    </row>
    <row r="54" spans="1:7" x14ac:dyDescent="0.2">
      <c r="A54" s="120" t="s">
        <v>720</v>
      </c>
      <c r="B54" s="6">
        <v>2020</v>
      </c>
      <c r="C54" s="120" t="s">
        <v>693</v>
      </c>
      <c r="D54" s="1">
        <v>44166</v>
      </c>
      <c r="E54" s="6">
        <v>154.23264760000001</v>
      </c>
      <c r="F54" s="6">
        <v>-0.75525269542621365</v>
      </c>
      <c r="G54" s="6">
        <v>9.8087051122248408</v>
      </c>
    </row>
    <row r="55" spans="1:7" x14ac:dyDescent="0.2">
      <c r="A55" s="120" t="s">
        <v>721</v>
      </c>
      <c r="B55" s="6">
        <v>2021</v>
      </c>
      <c r="C55" s="120" t="s">
        <v>674</v>
      </c>
      <c r="D55" s="1">
        <v>44197</v>
      </c>
      <c r="E55" s="6">
        <v>120.15763247</v>
      </c>
      <c r="F55" s="6">
        <v>-4.9527699691150433</v>
      </c>
      <c r="G55" s="6">
        <v>-22.093256946721837</v>
      </c>
    </row>
    <row r="56" spans="1:7" x14ac:dyDescent="0.2">
      <c r="A56" s="120" t="s">
        <v>722</v>
      </c>
      <c r="B56" s="6">
        <v>2021</v>
      </c>
      <c r="C56" s="120" t="s">
        <v>676</v>
      </c>
      <c r="D56" s="1">
        <v>44228</v>
      </c>
      <c r="E56" s="6">
        <v>114.64769325</v>
      </c>
      <c r="F56" s="6">
        <v>-2.9281144329040947</v>
      </c>
      <c r="G56" s="6">
        <v>-4.5855923645763168</v>
      </c>
    </row>
    <row r="57" spans="1:7" x14ac:dyDescent="0.2">
      <c r="A57" s="120" t="s">
        <v>723</v>
      </c>
      <c r="B57" s="6">
        <v>2021</v>
      </c>
      <c r="C57" s="120" t="s">
        <v>678</v>
      </c>
      <c r="D57" s="1">
        <v>44256</v>
      </c>
      <c r="E57" s="6">
        <v>131.69947540000001</v>
      </c>
      <c r="F57" s="6">
        <v>8.3233951568667237</v>
      </c>
      <c r="G57" s="6">
        <v>14.873201253876958</v>
      </c>
    </row>
    <row r="58" spans="1:7" x14ac:dyDescent="0.2">
      <c r="A58" s="120" t="s">
        <v>724</v>
      </c>
      <c r="B58" s="6">
        <v>2021</v>
      </c>
      <c r="C58" s="120" t="s">
        <v>680</v>
      </c>
      <c r="D58" s="1">
        <v>44287</v>
      </c>
      <c r="E58" s="6">
        <v>122.92850765</v>
      </c>
      <c r="F58" s="6">
        <v>36.25192511992659</v>
      </c>
      <c r="G58" s="6">
        <v>-6.6598349943009794</v>
      </c>
    </row>
    <row r="59" spans="1:7" x14ac:dyDescent="0.2">
      <c r="A59" s="120" t="s">
        <v>725</v>
      </c>
      <c r="B59" s="6">
        <v>2021</v>
      </c>
      <c r="C59" s="120" t="s">
        <v>682</v>
      </c>
      <c r="D59" s="1">
        <v>44317</v>
      </c>
      <c r="E59" s="6">
        <v>131.35524186999999</v>
      </c>
      <c r="F59" s="6">
        <v>30.800283734175466</v>
      </c>
      <c r="G59" s="6">
        <v>6.854987814537246</v>
      </c>
    </row>
    <row r="60" spans="1:7" x14ac:dyDescent="0.2">
      <c r="A60" s="120" t="s">
        <v>656</v>
      </c>
      <c r="B60" s="6">
        <v>2021</v>
      </c>
      <c r="C60" s="120" t="s">
        <v>683</v>
      </c>
      <c r="D60" s="1">
        <v>44348</v>
      </c>
      <c r="E60" s="6">
        <v>126.55111542</v>
      </c>
      <c r="F60" s="6">
        <v>14.617202642916519</v>
      </c>
      <c r="G60" s="6">
        <v>-3.6573541958489519</v>
      </c>
    </row>
    <row r="61" spans="1:7" x14ac:dyDescent="0.2">
      <c r="A61" s="120" t="s">
        <v>663</v>
      </c>
      <c r="B61" s="6">
        <v>2021</v>
      </c>
      <c r="C61" s="120" t="s">
        <v>684</v>
      </c>
      <c r="D61" s="1">
        <v>44378</v>
      </c>
      <c r="E61" s="6">
        <v>125.88623293000001</v>
      </c>
      <c r="F61" s="6">
        <v>6.4746917463763252</v>
      </c>
      <c r="G61" s="6">
        <v>-0.52538651105</v>
      </c>
    </row>
    <row r="62" spans="1:7" x14ac:dyDescent="0.2">
      <c r="A62" s="120" t="s">
        <v>672</v>
      </c>
      <c r="B62" s="6">
        <v>2021</v>
      </c>
      <c r="C62" s="120" t="s">
        <v>685</v>
      </c>
      <c r="D62" s="1">
        <v>44409</v>
      </c>
      <c r="E62" s="6">
        <v>128.27233014999999</v>
      </c>
      <c r="F62" s="6">
        <v>9.0960658737877402</v>
      </c>
      <c r="G62" s="6">
        <v>1.8954393697099423</v>
      </c>
    </row>
    <row r="63" spans="1:7" x14ac:dyDescent="0.2">
      <c r="A63" s="120" t="s">
        <v>727</v>
      </c>
      <c r="B63" s="6">
        <v>2021</v>
      </c>
      <c r="C63" s="120" t="s">
        <v>687</v>
      </c>
      <c r="D63" s="1">
        <v>44440</v>
      </c>
      <c r="E63" s="6">
        <v>125.66698891</v>
      </c>
      <c r="F63" s="6">
        <v>5.5437478925693684</v>
      </c>
      <c r="G63" s="6">
        <v>-2.0311015142184874</v>
      </c>
    </row>
    <row r="64" spans="1:7" x14ac:dyDescent="0.2">
      <c r="A64" s="120" t="s">
        <v>741</v>
      </c>
      <c r="B64" s="6">
        <v>2021</v>
      </c>
      <c r="C64" s="120" t="s">
        <v>689</v>
      </c>
      <c r="D64" s="1">
        <v>44470</v>
      </c>
      <c r="E64" s="6">
        <v>130.13136793999999</v>
      </c>
      <c r="F64" s="6">
        <v>4.916859951340796</v>
      </c>
      <c r="G64" s="6">
        <v>3.5525471476023682</v>
      </c>
    </row>
    <row r="65" spans="1:7" x14ac:dyDescent="0.2">
      <c r="A65" s="120" t="s">
        <v>751</v>
      </c>
      <c r="B65" s="6">
        <v>2021</v>
      </c>
      <c r="C65" s="120" t="s">
        <v>691</v>
      </c>
      <c r="D65" s="1">
        <v>44501</v>
      </c>
      <c r="E65" s="6">
        <v>146.43357187000001</v>
      </c>
      <c r="F65" s="6">
        <v>4.2560129921715273</v>
      </c>
      <c r="G65" s="6">
        <v>12.527497549642696</v>
      </c>
    </row>
    <row r="66" spans="1:7" x14ac:dyDescent="0.2">
      <c r="A66" s="120" t="s">
        <v>755</v>
      </c>
      <c r="B66" s="6">
        <v>2021</v>
      </c>
      <c r="C66" s="120" t="s">
        <v>693</v>
      </c>
      <c r="D66" s="1">
        <v>44531</v>
      </c>
      <c r="E66" s="6">
        <v>157.86699716999999</v>
      </c>
      <c r="F66" s="6">
        <v>2.3564074316000934</v>
      </c>
      <c r="G66" s="6">
        <v>7.8079262521508968</v>
      </c>
    </row>
    <row r="67" spans="1:7" x14ac:dyDescent="0.2">
      <c r="A67" s="120" t="s">
        <v>1042</v>
      </c>
      <c r="B67" s="6">
        <v>2022</v>
      </c>
      <c r="C67" s="120" t="s">
        <v>674</v>
      </c>
      <c r="D67" s="1">
        <v>44562</v>
      </c>
      <c r="E67" s="6">
        <v>128.35022938</v>
      </c>
      <c r="F67" s="6">
        <v>6.8182076673701673</v>
      </c>
      <c r="G67" s="6">
        <v>-18.697237750214939</v>
      </c>
    </row>
    <row r="68" spans="1:7" x14ac:dyDescent="0.2">
      <c r="A68" s="120" t="s">
        <v>1015</v>
      </c>
      <c r="B68" s="6">
        <v>2022</v>
      </c>
      <c r="C68" s="120" t="s">
        <v>676</v>
      </c>
      <c r="D68" s="1">
        <v>44593</v>
      </c>
      <c r="E68" s="6">
        <v>122.11209402</v>
      </c>
      <c r="F68" s="6">
        <v>6.5107291375877701</v>
      </c>
      <c r="G68" s="6">
        <v>-4.8602448083914762</v>
      </c>
    </row>
    <row r="69" spans="1:7" x14ac:dyDescent="0.2">
      <c r="A69" s="120" t="s">
        <v>1097</v>
      </c>
      <c r="B69" s="6">
        <v>2022</v>
      </c>
      <c r="C69" s="120" t="s">
        <v>678</v>
      </c>
      <c r="D69" s="1">
        <v>44621</v>
      </c>
      <c r="E69" s="6">
        <v>136.55563246</v>
      </c>
      <c r="F69" s="6">
        <v>3.6873017491153854</v>
      </c>
      <c r="G69" s="6">
        <v>11.828098237046348</v>
      </c>
    </row>
    <row r="70" spans="1:7" x14ac:dyDescent="0.2">
      <c r="A70" s="120" t="s">
        <v>1069</v>
      </c>
      <c r="B70" s="6">
        <v>2022</v>
      </c>
      <c r="C70" s="120" t="s">
        <v>680</v>
      </c>
      <c r="D70" s="1">
        <v>44652</v>
      </c>
      <c r="E70" s="6">
        <v>128.89852368999999</v>
      </c>
      <c r="F70" s="6">
        <v>4.8564943593049383</v>
      </c>
      <c r="G70" s="6">
        <v>-5.607318154557217</v>
      </c>
    </row>
    <row r="71" spans="1:7" x14ac:dyDescent="0.2">
      <c r="A71" s="120" t="s">
        <v>1107</v>
      </c>
      <c r="B71" s="6">
        <v>2022</v>
      </c>
      <c r="C71" s="120" t="s">
        <v>682</v>
      </c>
      <c r="D71" s="1">
        <v>44682</v>
      </c>
      <c r="E71" s="6">
        <v>139.01580835999999</v>
      </c>
      <c r="F71" s="6">
        <v>5.8319457837712623</v>
      </c>
      <c r="G71" s="6">
        <v>7.8490306796158498</v>
      </c>
    </row>
    <row r="72" spans="1:7" x14ac:dyDescent="0.2">
      <c r="A72" s="120" t="s">
        <v>1118</v>
      </c>
      <c r="B72" s="6">
        <v>2022</v>
      </c>
      <c r="C72" s="120" t="s">
        <v>683</v>
      </c>
      <c r="D72" s="1">
        <v>44713</v>
      </c>
      <c r="E72" s="6">
        <v>130.70026246</v>
      </c>
      <c r="F72" s="6">
        <v>3.2786333223770829</v>
      </c>
      <c r="G72" s="6">
        <v>-5.9817268252440572</v>
      </c>
    </row>
    <row r="73" spans="1:7" x14ac:dyDescent="0.2">
      <c r="A73" s="120" t="s">
        <v>1129</v>
      </c>
      <c r="B73" s="6">
        <v>2022</v>
      </c>
      <c r="C73" s="120" t="s">
        <v>684</v>
      </c>
      <c r="D73" s="1">
        <v>44743</v>
      </c>
      <c r="E73" s="6">
        <v>132.93096629999999</v>
      </c>
      <c r="F73" s="6">
        <v>5.5961110329810779</v>
      </c>
      <c r="G73" s="6">
        <v>1.7067324870006919</v>
      </c>
    </row>
    <row r="74" spans="1:7" x14ac:dyDescent="0.2">
      <c r="A74" s="120" t="s">
        <v>1149</v>
      </c>
      <c r="B74" s="6">
        <v>2022</v>
      </c>
      <c r="C74" s="120" t="s">
        <v>685</v>
      </c>
      <c r="D74" s="1">
        <v>44774</v>
      </c>
      <c r="E74" s="6">
        <v>133.46187771999999</v>
      </c>
      <c r="F74" s="6">
        <v>4.0457264352580271</v>
      </c>
      <c r="G74" s="6">
        <v>0.39938882171504636</v>
      </c>
    </row>
    <row r="75" spans="1:7" x14ac:dyDescent="0.2">
      <c r="A75" s="120" t="s">
        <v>1153</v>
      </c>
      <c r="B75" s="6">
        <v>2022</v>
      </c>
      <c r="C75" s="120" t="s">
        <v>687</v>
      </c>
      <c r="D75" s="1">
        <v>44805</v>
      </c>
      <c r="E75" s="6">
        <v>128.48485725</v>
      </c>
      <c r="F75" s="6">
        <v>2.2423297991313382</v>
      </c>
      <c r="G75" s="6">
        <v>-3.7291701233528736</v>
      </c>
    </row>
    <row r="76" spans="1:7" x14ac:dyDescent="0.2">
      <c r="A76" s="120" t="s">
        <v>1157</v>
      </c>
      <c r="B76" s="6">
        <v>2022</v>
      </c>
      <c r="C76" s="120" t="s">
        <v>689</v>
      </c>
      <c r="D76" s="1">
        <v>44835</v>
      </c>
      <c r="E76" s="6">
        <v>132.1898727</v>
      </c>
      <c r="F76" s="6">
        <v>1.5818666879373198</v>
      </c>
      <c r="G76" s="6">
        <v>2.8836203186115075</v>
      </c>
    </row>
    <row r="77" spans="1:7" x14ac:dyDescent="0.2">
      <c r="A77" s="120" t="s">
        <v>1172</v>
      </c>
      <c r="B77" s="6">
        <v>2022</v>
      </c>
      <c r="C77" s="120" t="s">
        <v>691</v>
      </c>
      <c r="D77" s="1">
        <v>44866</v>
      </c>
      <c r="E77" s="6">
        <v>147.7925797</v>
      </c>
      <c r="F77" s="6">
        <v>0.9280712152582663</v>
      </c>
      <c r="G77" s="6">
        <v>11.803254425858912</v>
      </c>
    </row>
    <row r="78" spans="1:7" x14ac:dyDescent="0.2">
      <c r="A78" s="39" t="s">
        <v>1214</v>
      </c>
      <c r="B78" s="14">
        <v>2022</v>
      </c>
      <c r="C78" s="39" t="s">
        <v>693</v>
      </c>
      <c r="D78" s="1">
        <v>44896</v>
      </c>
      <c r="E78" s="6">
        <v>161.86017569000001</v>
      </c>
      <c r="F78" s="6">
        <v>2.52945744936159</v>
      </c>
      <c r="G78" s="6">
        <v>9.5184724554882383</v>
      </c>
    </row>
    <row r="79" spans="1:7" x14ac:dyDescent="0.2">
      <c r="A79" s="39" t="s">
        <v>1476</v>
      </c>
      <c r="B79" s="14">
        <v>2023</v>
      </c>
      <c r="C79" s="39" t="s">
        <v>674</v>
      </c>
      <c r="D79" s="1">
        <v>44927</v>
      </c>
      <c r="E79" s="6">
        <v>135.22164699999999</v>
      </c>
      <c r="F79" s="6">
        <v>5.3536465444530927</v>
      </c>
      <c r="G79" s="6">
        <v>-16.457741119111972</v>
      </c>
    </row>
    <row r="80" spans="1:7" x14ac:dyDescent="0.2">
      <c r="A80" s="39" t="s">
        <v>1465</v>
      </c>
      <c r="B80" s="14">
        <v>2023</v>
      </c>
      <c r="C80" s="39" t="s">
        <v>676</v>
      </c>
      <c r="D80" s="1">
        <v>44958</v>
      </c>
      <c r="E80" s="6">
        <v>125.4292911</v>
      </c>
      <c r="F80" s="6">
        <v>2.7165180538601659</v>
      </c>
      <c r="G80" s="6">
        <v>-7.2417073133268302</v>
      </c>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000-000000000000}"/>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237"/>
  <dimension ref="A1:I216"/>
  <sheetViews>
    <sheetView zoomScaleNormal="100" workbookViewId="0">
      <selection activeCell="A3" sqref="A3"/>
    </sheetView>
  </sheetViews>
  <sheetFormatPr baseColWidth="10" defaultColWidth="9.140625" defaultRowHeight="12.75" x14ac:dyDescent="0.2"/>
  <cols>
    <col min="1" max="16384" width="9.140625" style="38"/>
  </cols>
  <sheetData>
    <row r="1" spans="1:9" x14ac:dyDescent="0.2">
      <c r="A1" s="120" t="s">
        <v>1786</v>
      </c>
      <c r="H1" s="202" t="s">
        <v>38</v>
      </c>
      <c r="I1" s="202"/>
    </row>
    <row r="2" spans="1:9" x14ac:dyDescent="0.2">
      <c r="A2" s="38" t="s">
        <v>1817</v>
      </c>
    </row>
    <row r="5" spans="1:9" x14ac:dyDescent="0.2">
      <c r="B5" s="14"/>
    </row>
    <row r="6" spans="1:9" x14ac:dyDescent="0.2">
      <c r="A6" s="38" t="s">
        <v>616</v>
      </c>
      <c r="B6" s="14" t="s">
        <v>617</v>
      </c>
    </row>
    <row r="7" spans="1:9" x14ac:dyDescent="0.2">
      <c r="A7" s="32" t="s">
        <v>17</v>
      </c>
      <c r="B7" s="27">
        <v>-4.1821377793026508</v>
      </c>
    </row>
    <row r="8" spans="1:9" x14ac:dyDescent="0.2">
      <c r="A8" s="32" t="s">
        <v>16</v>
      </c>
      <c r="B8" s="27">
        <v>-2.0308971919430348</v>
      </c>
    </row>
    <row r="9" spans="1:9" x14ac:dyDescent="0.2">
      <c r="A9" s="32" t="s">
        <v>23</v>
      </c>
      <c r="B9" s="27">
        <v>-1.9224899646648672</v>
      </c>
    </row>
    <row r="10" spans="1:9" x14ac:dyDescent="0.2">
      <c r="A10" s="32" t="s">
        <v>7</v>
      </c>
      <c r="B10" s="27">
        <v>-1.6400585075626224</v>
      </c>
    </row>
    <row r="11" spans="1:9" x14ac:dyDescent="0.2">
      <c r="A11" s="32" t="s">
        <v>30</v>
      </c>
      <c r="B11" s="27">
        <v>-0.95258732642979127</v>
      </c>
    </row>
    <row r="12" spans="1:9" x14ac:dyDescent="0.2">
      <c r="A12" s="32" t="s">
        <v>21</v>
      </c>
      <c r="B12" s="27">
        <v>0.28873732391201362</v>
      </c>
    </row>
    <row r="13" spans="1:9" x14ac:dyDescent="0.2">
      <c r="A13" s="32" t="s">
        <v>15</v>
      </c>
      <c r="B13" s="27">
        <v>0.30866493362589154</v>
      </c>
    </row>
    <row r="14" spans="1:9" x14ac:dyDescent="0.2">
      <c r="A14" s="32" t="s">
        <v>22</v>
      </c>
      <c r="B14" s="27">
        <v>0.70438037210258064</v>
      </c>
    </row>
    <row r="15" spans="1:9" x14ac:dyDescent="0.2">
      <c r="A15" s="32" t="s">
        <v>624</v>
      </c>
      <c r="B15" s="27">
        <v>1.0914430017774697</v>
      </c>
    </row>
    <row r="16" spans="1:9" x14ac:dyDescent="0.2">
      <c r="A16" s="32" t="s">
        <v>31</v>
      </c>
      <c r="B16" s="27">
        <v>1.1743455145999309</v>
      </c>
    </row>
    <row r="17" spans="1:2" x14ac:dyDescent="0.2">
      <c r="A17" s="32" t="s">
        <v>26</v>
      </c>
      <c r="B17" s="27">
        <v>1.3952532625988889</v>
      </c>
    </row>
    <row r="18" spans="1:2" x14ac:dyDescent="0.2">
      <c r="A18" s="32" t="s">
        <v>0</v>
      </c>
      <c r="B18" s="27">
        <v>2.7165180538601659</v>
      </c>
    </row>
    <row r="19" spans="1:2" x14ac:dyDescent="0.2">
      <c r="A19" s="32" t="s">
        <v>622</v>
      </c>
      <c r="B19" s="27">
        <v>2.7359839826633028</v>
      </c>
    </row>
    <row r="20" spans="1:2" x14ac:dyDescent="0.2">
      <c r="A20" s="32" t="s">
        <v>623</v>
      </c>
      <c r="B20" s="27">
        <v>3.0813485508073737</v>
      </c>
    </row>
    <row r="21" spans="1:2" x14ac:dyDescent="0.2">
      <c r="A21" s="32" t="s">
        <v>27</v>
      </c>
      <c r="B21" s="27">
        <v>3.1437269501890235</v>
      </c>
    </row>
    <row r="22" spans="1:2" x14ac:dyDescent="0.2">
      <c r="A22" s="32" t="s">
        <v>28</v>
      </c>
      <c r="B22" s="27">
        <v>3.3132625796681956</v>
      </c>
    </row>
    <row r="23" spans="1:2" x14ac:dyDescent="0.2">
      <c r="A23" s="32" t="s">
        <v>1</v>
      </c>
      <c r="B23" s="27">
        <v>3.3514120645868473</v>
      </c>
    </row>
    <row r="24" spans="1:2" x14ac:dyDescent="0.2">
      <c r="A24" s="32" t="s">
        <v>14</v>
      </c>
      <c r="B24" s="27">
        <v>3.4127921597163429</v>
      </c>
    </row>
    <row r="25" spans="1:2" x14ac:dyDescent="0.2">
      <c r="A25" s="32" t="s">
        <v>6</v>
      </c>
      <c r="B25" s="27">
        <v>3.6175006195979442</v>
      </c>
    </row>
    <row r="26" spans="1:2" x14ac:dyDescent="0.2">
      <c r="A26" s="32" t="s">
        <v>8</v>
      </c>
      <c r="B26" s="27">
        <v>4.0088167272634898</v>
      </c>
    </row>
    <row r="27" spans="1:2" x14ac:dyDescent="0.2">
      <c r="A27" s="32" t="s">
        <v>29</v>
      </c>
      <c r="B27" s="27">
        <v>4.1534703963103077</v>
      </c>
    </row>
    <row r="28" spans="1:2" x14ac:dyDescent="0.2">
      <c r="A28" s="32" t="s">
        <v>621</v>
      </c>
      <c r="B28" s="27">
        <v>5.2643416725551173</v>
      </c>
    </row>
    <row r="29" spans="1:2" x14ac:dyDescent="0.2">
      <c r="A29" s="32" t="s">
        <v>18</v>
      </c>
      <c r="B29" s="27">
        <v>5.4145987032678029</v>
      </c>
    </row>
    <row r="30" spans="1:2" x14ac:dyDescent="0.2">
      <c r="A30" s="32" t="s">
        <v>33</v>
      </c>
      <c r="B30" s="27">
        <v>5.5169682772505517</v>
      </c>
    </row>
    <row r="31" spans="1:2" x14ac:dyDescent="0.2">
      <c r="A31" s="32" t="s">
        <v>11</v>
      </c>
      <c r="B31" s="27">
        <v>5.6846230427317312</v>
      </c>
    </row>
    <row r="32" spans="1:2" x14ac:dyDescent="0.2">
      <c r="A32" s="32" t="s">
        <v>619</v>
      </c>
      <c r="B32" s="27">
        <v>5.7289379275162737</v>
      </c>
    </row>
    <row r="33" spans="1:2" x14ac:dyDescent="0.2">
      <c r="A33" s="32" t="s">
        <v>3</v>
      </c>
      <c r="B33" s="27">
        <v>5.8741400258738166</v>
      </c>
    </row>
    <row r="34" spans="1:2" x14ac:dyDescent="0.2">
      <c r="A34" s="32" t="s">
        <v>12</v>
      </c>
      <c r="B34" s="27">
        <v>5.9002945809875005</v>
      </c>
    </row>
    <row r="35" spans="1:2" x14ac:dyDescent="0.2">
      <c r="A35" s="32" t="s">
        <v>19</v>
      </c>
      <c r="B35" s="27">
        <v>6.3778517465876554</v>
      </c>
    </row>
    <row r="36" spans="1:2" x14ac:dyDescent="0.2">
      <c r="A36" s="32" t="s">
        <v>10</v>
      </c>
      <c r="B36" s="27">
        <v>6.8910024587737251</v>
      </c>
    </row>
    <row r="37" spans="1:2" x14ac:dyDescent="0.2">
      <c r="A37" s="32" t="s">
        <v>618</v>
      </c>
      <c r="B37" s="27">
        <v>7.0250880358053545</v>
      </c>
    </row>
    <row r="38" spans="1:2" x14ac:dyDescent="0.2">
      <c r="A38" s="32" t="s">
        <v>32</v>
      </c>
      <c r="B38" s="27">
        <v>7.5900334645926506</v>
      </c>
    </row>
    <row r="39" spans="1:2" x14ac:dyDescent="0.2">
      <c r="A39" s="32" t="s">
        <v>620</v>
      </c>
      <c r="B39" s="27">
        <v>8.0539646747835807</v>
      </c>
    </row>
    <row r="40" spans="1:2" x14ac:dyDescent="0.2">
      <c r="B40" s="14"/>
    </row>
    <row r="41" spans="1:2" x14ac:dyDescent="0.2">
      <c r="B41" s="14"/>
    </row>
    <row r="42" spans="1:2" x14ac:dyDescent="0.2">
      <c r="B42" s="14"/>
    </row>
    <row r="43" spans="1:2" x14ac:dyDescent="0.2">
      <c r="B43" s="14"/>
    </row>
    <row r="44" spans="1:2" x14ac:dyDescent="0.2">
      <c r="B44" s="14"/>
    </row>
    <row r="45" spans="1:2" x14ac:dyDescent="0.2">
      <c r="B45" s="14"/>
    </row>
    <row r="46" spans="1:2" x14ac:dyDescent="0.2">
      <c r="B46" s="14"/>
    </row>
    <row r="47" spans="1:2" x14ac:dyDescent="0.2">
      <c r="B47" s="14"/>
    </row>
    <row r="48" spans="1: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autoFilter ref="A6:B39" xr:uid="{00000000-0009-0000-0000-000091000000}">
    <sortState ref="A7:B39">
      <sortCondition ref="B6:B39"/>
    </sortState>
  </autoFilter>
  <sortState ref="A7:B39">
    <sortCondition ref="B7:B39"/>
  </sortState>
  <mergeCells count="1">
    <mergeCell ref="H1:I1"/>
  </mergeCells>
  <hyperlinks>
    <hyperlink ref="H1:I1" location="Index!A1" display="Regresar al Índice" xr:uid="{00000000-0004-0000-9100-000000000000}"/>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239"/>
  <dimension ref="A1:I216"/>
  <sheetViews>
    <sheetView zoomScaleNormal="100" workbookViewId="0">
      <selection activeCell="A3" sqref="A3"/>
    </sheetView>
  </sheetViews>
  <sheetFormatPr baseColWidth="10" defaultColWidth="9.140625" defaultRowHeight="12.75" x14ac:dyDescent="0.2"/>
  <cols>
    <col min="1" max="1" width="11.28515625" style="38" bestFit="1" customWidth="1"/>
    <col min="2" max="3" width="9.42578125" style="38" bestFit="1" customWidth="1"/>
    <col min="4" max="16384" width="9.140625" style="38"/>
  </cols>
  <sheetData>
    <row r="1" spans="1:9" x14ac:dyDescent="0.2">
      <c r="A1" s="120" t="s">
        <v>1787</v>
      </c>
      <c r="H1" s="202" t="s">
        <v>38</v>
      </c>
      <c r="I1" s="202"/>
    </row>
    <row r="2" spans="1:9" x14ac:dyDescent="0.2">
      <c r="A2" s="32" t="s">
        <v>1817</v>
      </c>
    </row>
    <row r="5" spans="1:9" x14ac:dyDescent="0.2">
      <c r="B5" s="14"/>
      <c r="E5" s="32"/>
    </row>
    <row r="6" spans="1:9" x14ac:dyDescent="0.2">
      <c r="A6" s="32" t="s">
        <v>459</v>
      </c>
      <c r="B6" s="14" t="s">
        <v>743</v>
      </c>
      <c r="C6" s="32" t="s">
        <v>744</v>
      </c>
      <c r="D6" s="32"/>
    </row>
    <row r="7" spans="1:9" x14ac:dyDescent="0.2">
      <c r="A7" s="1">
        <v>43466</v>
      </c>
      <c r="B7" s="2">
        <v>163.45782470703125</v>
      </c>
      <c r="C7" s="2">
        <v>-15.703104019165039</v>
      </c>
      <c r="D7" s="32"/>
    </row>
    <row r="8" spans="1:9" x14ac:dyDescent="0.2">
      <c r="A8" s="1">
        <v>43497</v>
      </c>
      <c r="B8" s="2">
        <v>135.48968505859375</v>
      </c>
      <c r="C8" s="2">
        <v>-21.459388732910156</v>
      </c>
      <c r="D8" s="32"/>
    </row>
    <row r="9" spans="1:9" x14ac:dyDescent="0.2">
      <c r="A9" s="1">
        <v>43525</v>
      </c>
      <c r="B9" s="2">
        <v>150.82621765136719</v>
      </c>
      <c r="C9" s="2">
        <v>-11.47021484375</v>
      </c>
      <c r="D9" s="32"/>
    </row>
    <row r="10" spans="1:9" x14ac:dyDescent="0.2">
      <c r="A10" s="1">
        <v>43556</v>
      </c>
      <c r="B10" s="2">
        <v>193.48121643066406</v>
      </c>
      <c r="C10" s="2">
        <v>-7.1492047309875488</v>
      </c>
      <c r="D10" s="32"/>
    </row>
    <row r="11" spans="1:9" x14ac:dyDescent="0.2">
      <c r="A11" s="1">
        <v>43586</v>
      </c>
      <c r="B11" s="2">
        <v>171.46928405761719</v>
      </c>
      <c r="C11" s="2">
        <v>-22.011680603027344</v>
      </c>
      <c r="D11" s="32"/>
    </row>
    <row r="12" spans="1:9" x14ac:dyDescent="0.2">
      <c r="A12" s="1">
        <v>43617</v>
      </c>
      <c r="B12" s="2">
        <v>231.55415344238281</v>
      </c>
      <c r="C12" s="2">
        <v>-4.179323673248291</v>
      </c>
      <c r="D12" s="32"/>
    </row>
    <row r="13" spans="1:9" x14ac:dyDescent="0.2">
      <c r="A13" s="1">
        <v>43647</v>
      </c>
      <c r="B13" s="2">
        <v>238.86653137207031</v>
      </c>
      <c r="C13" s="2">
        <v>-15.475424766540527</v>
      </c>
      <c r="D13" s="32"/>
    </row>
    <row r="14" spans="1:9" x14ac:dyDescent="0.2">
      <c r="A14" s="1">
        <v>43678</v>
      </c>
      <c r="B14" s="2">
        <v>184.42926025390625</v>
      </c>
      <c r="C14" s="2">
        <v>-27.275712966918945</v>
      </c>
      <c r="D14" s="32"/>
    </row>
    <row r="15" spans="1:9" x14ac:dyDescent="0.2">
      <c r="A15" s="1">
        <v>43709</v>
      </c>
      <c r="B15" s="2">
        <v>160.89328002929688</v>
      </c>
      <c r="C15" s="2">
        <v>-3.9122731685638428</v>
      </c>
      <c r="D15" s="32"/>
    </row>
    <row r="16" spans="1:9" x14ac:dyDescent="0.2">
      <c r="A16" s="1">
        <v>43739</v>
      </c>
      <c r="B16" s="2">
        <v>174.25498962402344</v>
      </c>
      <c r="C16" s="2">
        <v>4.6140198707580566</v>
      </c>
      <c r="D16" s="32"/>
    </row>
    <row r="17" spans="1:4" x14ac:dyDescent="0.2">
      <c r="A17" s="1">
        <v>43770</v>
      </c>
      <c r="B17" s="2">
        <v>157.72135925292969</v>
      </c>
      <c r="C17" s="2">
        <v>-12.000563621520996</v>
      </c>
      <c r="D17" s="32"/>
    </row>
    <row r="18" spans="1:4" x14ac:dyDescent="0.2">
      <c r="A18" s="1">
        <v>43800</v>
      </c>
      <c r="B18" s="2">
        <v>152.10691833496094</v>
      </c>
      <c r="C18" s="2">
        <v>-23.498899459838867</v>
      </c>
      <c r="D18" s="32"/>
    </row>
    <row r="19" spans="1:4" x14ac:dyDescent="0.2">
      <c r="A19" s="1">
        <v>43831</v>
      </c>
      <c r="B19" s="2">
        <v>124.08974456787109</v>
      </c>
      <c r="C19" s="2">
        <v>-24.084548950195313</v>
      </c>
      <c r="D19" s="32"/>
    </row>
    <row r="20" spans="1:4" x14ac:dyDescent="0.2">
      <c r="A20" s="1">
        <v>43862</v>
      </c>
      <c r="B20" s="2">
        <v>118.30882263183594</v>
      </c>
      <c r="C20" s="2">
        <v>-12.680568695068359</v>
      </c>
      <c r="D20" s="32"/>
    </row>
    <row r="21" spans="1:4" x14ac:dyDescent="0.2">
      <c r="A21" s="1">
        <v>43891</v>
      </c>
      <c r="B21" s="2">
        <v>100.41020202636719</v>
      </c>
      <c r="C21" s="2">
        <v>-33.426559448242188</v>
      </c>
      <c r="D21" s="32"/>
    </row>
    <row r="22" spans="1:4" x14ac:dyDescent="0.2">
      <c r="A22" s="1">
        <v>43922</v>
      </c>
      <c r="B22" s="2">
        <v>190.84259033203125</v>
      </c>
      <c r="C22" s="2">
        <v>-1.3637634515762329</v>
      </c>
      <c r="D22" s="32"/>
    </row>
    <row r="23" spans="1:4" x14ac:dyDescent="0.2">
      <c r="A23" s="1">
        <v>43952</v>
      </c>
      <c r="B23" s="2">
        <v>198.54930114746094</v>
      </c>
      <c r="C23" s="2">
        <v>15.792925834655762</v>
      </c>
      <c r="D23" s="32"/>
    </row>
    <row r="24" spans="1:4" x14ac:dyDescent="0.2">
      <c r="A24" s="1">
        <v>43983</v>
      </c>
      <c r="B24" s="2">
        <v>210.50617980957031</v>
      </c>
      <c r="C24" s="2">
        <v>-9.0898704528808594</v>
      </c>
      <c r="D24" s="32"/>
    </row>
    <row r="25" spans="1:4" x14ac:dyDescent="0.2">
      <c r="A25" s="1">
        <v>44013</v>
      </c>
      <c r="B25" s="2">
        <v>204.16973876953125</v>
      </c>
      <c r="C25" s="2">
        <v>-14.525598526000977</v>
      </c>
      <c r="D25" s="32"/>
    </row>
    <row r="26" spans="1:4" x14ac:dyDescent="0.2">
      <c r="A26" s="1">
        <v>44044</v>
      </c>
      <c r="B26" s="2">
        <v>210.72662353515625</v>
      </c>
      <c r="C26" s="2">
        <v>14.258780479431152</v>
      </c>
      <c r="D26" s="32"/>
    </row>
    <row r="27" spans="1:4" x14ac:dyDescent="0.2">
      <c r="A27" s="1">
        <v>44075</v>
      </c>
      <c r="B27" s="2">
        <v>229.5341796875</v>
      </c>
      <c r="C27" s="2">
        <v>42.662376403808594</v>
      </c>
      <c r="D27" s="32"/>
    </row>
    <row r="28" spans="1:4" x14ac:dyDescent="0.2">
      <c r="A28" s="1">
        <v>44105</v>
      </c>
      <c r="B28" s="2">
        <v>233.399169921875</v>
      </c>
      <c r="C28" s="2">
        <v>33.941169738769531</v>
      </c>
      <c r="D28" s="32"/>
    </row>
    <row r="29" spans="1:4" x14ac:dyDescent="0.2">
      <c r="A29" s="1">
        <v>44136</v>
      </c>
      <c r="B29" s="2">
        <v>275.80868530273438</v>
      </c>
      <c r="C29" s="2">
        <v>74.870849609375</v>
      </c>
      <c r="D29" s="32"/>
    </row>
    <row r="30" spans="1:4" x14ac:dyDescent="0.2">
      <c r="A30" s="1">
        <v>44166</v>
      </c>
      <c r="B30" s="2">
        <v>243.2916259765625</v>
      </c>
      <c r="C30" s="2">
        <v>59.947772979736328</v>
      </c>
      <c r="D30" s="32"/>
    </row>
    <row r="31" spans="1:4" x14ac:dyDescent="0.2">
      <c r="A31" s="1">
        <v>44197</v>
      </c>
      <c r="B31" s="2">
        <v>235.05438232421875</v>
      </c>
      <c r="C31" s="2">
        <v>89.422889709472656</v>
      </c>
      <c r="D31" s="32"/>
    </row>
    <row r="32" spans="1:4" x14ac:dyDescent="0.2">
      <c r="A32" s="1">
        <v>44228</v>
      </c>
      <c r="B32" s="2">
        <v>232.94371032714844</v>
      </c>
      <c r="C32" s="2">
        <v>96.894622802734375</v>
      </c>
      <c r="D32" s="32"/>
    </row>
    <row r="33" spans="1:4" x14ac:dyDescent="0.2">
      <c r="A33" s="1">
        <v>44256</v>
      </c>
      <c r="B33" s="2">
        <v>268.57821655273438</v>
      </c>
      <c r="C33" s="2">
        <v>167.48100280761719</v>
      </c>
      <c r="D33" s="32"/>
    </row>
    <row r="34" spans="1:4" x14ac:dyDescent="0.2">
      <c r="A34" s="1">
        <v>44287</v>
      </c>
      <c r="B34" s="2">
        <v>282.51284790039063</v>
      </c>
      <c r="C34" s="2">
        <v>48.03448486328125</v>
      </c>
      <c r="D34" s="32"/>
    </row>
    <row r="35" spans="1:4" x14ac:dyDescent="0.2">
      <c r="A35" s="1">
        <v>44317</v>
      </c>
      <c r="B35" s="2">
        <v>283.82608032226563</v>
      </c>
      <c r="C35" s="2">
        <v>42.949928283691406</v>
      </c>
      <c r="D35" s="32"/>
    </row>
    <row r="36" spans="1:4" x14ac:dyDescent="0.2">
      <c r="A36" s="1">
        <v>44348</v>
      </c>
      <c r="B36" s="2">
        <v>312.56393432617188</v>
      </c>
      <c r="C36" s="2">
        <v>48.482070922851563</v>
      </c>
      <c r="D36" s="32"/>
    </row>
    <row r="37" spans="1:4" x14ac:dyDescent="0.2">
      <c r="A37" s="1">
        <v>44378</v>
      </c>
      <c r="B37" s="2">
        <v>318.55026245117188</v>
      </c>
      <c r="C37" s="2">
        <v>56.022270202636719</v>
      </c>
      <c r="D37" s="32"/>
    </row>
    <row r="38" spans="1:4" x14ac:dyDescent="0.2">
      <c r="A38" s="1">
        <v>44409</v>
      </c>
      <c r="B38" s="2">
        <v>294.325439453125</v>
      </c>
      <c r="C38" s="2">
        <v>39.67169189453125</v>
      </c>
      <c r="D38" s="32"/>
    </row>
    <row r="39" spans="1:4" x14ac:dyDescent="0.2">
      <c r="A39" s="1">
        <v>44440</v>
      </c>
      <c r="B39" s="2">
        <v>331.66336059570313</v>
      </c>
      <c r="C39" s="2">
        <v>44.494106292724609</v>
      </c>
      <c r="D39" s="32"/>
    </row>
    <row r="40" spans="1:4" x14ac:dyDescent="0.2">
      <c r="A40" s="1">
        <v>44470</v>
      </c>
      <c r="B40" s="2">
        <v>322.04443359375</v>
      </c>
      <c r="C40" s="2">
        <v>37.980110168457031</v>
      </c>
      <c r="D40" s="32"/>
    </row>
    <row r="41" spans="1:4" x14ac:dyDescent="0.2">
      <c r="A41" s="1">
        <v>44501</v>
      </c>
      <c r="B41" s="2">
        <v>343.17645263671875</v>
      </c>
      <c r="C41" s="2">
        <v>24.425542831420898</v>
      </c>
      <c r="D41" s="32"/>
    </row>
    <row r="42" spans="1:4" x14ac:dyDescent="0.2">
      <c r="A42" s="1">
        <v>44531</v>
      </c>
      <c r="B42" s="2">
        <v>341.20730590820313</v>
      </c>
      <c r="C42" s="2">
        <v>40.246219635009766</v>
      </c>
      <c r="D42" s="32"/>
    </row>
    <row r="43" spans="1:4" x14ac:dyDescent="0.2">
      <c r="A43" s="1">
        <v>44562</v>
      </c>
      <c r="B43" s="2">
        <v>315.3050537109375</v>
      </c>
      <c r="C43" s="2">
        <v>34.141319274902344</v>
      </c>
      <c r="D43" s="32"/>
    </row>
    <row r="44" spans="1:4" x14ac:dyDescent="0.2">
      <c r="A44" s="1">
        <v>44593</v>
      </c>
      <c r="B44" s="2">
        <v>361.90304565429688</v>
      </c>
      <c r="C44" s="2">
        <v>55.360729217529297</v>
      </c>
      <c r="D44" s="32"/>
    </row>
    <row r="45" spans="1:4" x14ac:dyDescent="0.2">
      <c r="A45" s="1">
        <v>44621</v>
      </c>
      <c r="B45" s="2">
        <v>345.328369140625</v>
      </c>
      <c r="C45" s="2">
        <v>28.576461791992188</v>
      </c>
      <c r="D45" s="32"/>
    </row>
    <row r="46" spans="1:4" x14ac:dyDescent="0.2">
      <c r="A46" s="1">
        <v>44652</v>
      </c>
      <c r="B46" s="2">
        <v>392.130859375</v>
      </c>
      <c r="C46" s="2">
        <v>38.801071166992188</v>
      </c>
      <c r="D46" s="32"/>
    </row>
    <row r="47" spans="1:4" x14ac:dyDescent="0.2">
      <c r="A47" s="1">
        <v>44682</v>
      </c>
      <c r="B47" s="2">
        <v>396.60675048828125</v>
      </c>
      <c r="C47" s="2">
        <v>39.735836029052734</v>
      </c>
      <c r="D47" s="32"/>
    </row>
    <row r="48" spans="1:4" x14ac:dyDescent="0.2">
      <c r="A48" s="1">
        <v>44713</v>
      </c>
      <c r="B48" s="2">
        <v>463.162841796875</v>
      </c>
      <c r="C48" s="2">
        <v>48.181793212890625</v>
      </c>
      <c r="D48" s="32"/>
    </row>
    <row r="49" spans="1:4" x14ac:dyDescent="0.2">
      <c r="A49" s="1">
        <v>44743</v>
      </c>
      <c r="B49" s="2">
        <v>441.79092407226563</v>
      </c>
      <c r="C49" s="2">
        <v>38.687980651855469</v>
      </c>
      <c r="D49" s="32"/>
    </row>
    <row r="50" spans="1:4" x14ac:dyDescent="0.2">
      <c r="A50" s="1">
        <v>44774</v>
      </c>
      <c r="B50" s="2">
        <v>380.44998168945313</v>
      </c>
      <c r="C50" s="2">
        <v>29.26167106628418</v>
      </c>
      <c r="D50" s="32"/>
    </row>
    <row r="51" spans="1:4" x14ac:dyDescent="0.2">
      <c r="A51" s="1">
        <v>44805</v>
      </c>
      <c r="B51" s="2">
        <v>394.69610595703125</v>
      </c>
      <c r="C51" s="2">
        <v>19.005037307739258</v>
      </c>
      <c r="D51" s="32"/>
    </row>
    <row r="52" spans="1:4" x14ac:dyDescent="0.2">
      <c r="A52" s="1">
        <v>44835</v>
      </c>
      <c r="B52" s="15">
        <v>429.73818969726563</v>
      </c>
      <c r="C52" s="2">
        <v>33.440650939941406</v>
      </c>
      <c r="D52" s="32"/>
    </row>
    <row r="53" spans="1:4" x14ac:dyDescent="0.2">
      <c r="A53" s="1">
        <v>44866</v>
      </c>
      <c r="B53" s="15">
        <v>440.0755615234375</v>
      </c>
      <c r="C53" s="2">
        <v>28.235942840576172</v>
      </c>
      <c r="D53" s="32"/>
    </row>
    <row r="54" spans="1:4" x14ac:dyDescent="0.2">
      <c r="A54" s="1">
        <v>44896</v>
      </c>
      <c r="B54" s="15">
        <v>444.35931396484375</v>
      </c>
      <c r="C54" s="2">
        <v>30.231477737426758</v>
      </c>
      <c r="D54" s="32"/>
    </row>
    <row r="55" spans="1:4" x14ac:dyDescent="0.2">
      <c r="A55" s="1">
        <v>44927</v>
      </c>
      <c r="B55" s="15">
        <v>394.24331665039063</v>
      </c>
      <c r="C55" s="2">
        <v>25.035520553588867</v>
      </c>
      <c r="D55" s="32"/>
    </row>
    <row r="56" spans="1:4" x14ac:dyDescent="0.2">
      <c r="A56" s="1">
        <v>44958</v>
      </c>
      <c r="B56" s="15">
        <v>473.08755493164063</v>
      </c>
      <c r="C56" s="2">
        <v>30.72218132019043</v>
      </c>
      <c r="D56" s="32"/>
    </row>
    <row r="57" spans="1:4" x14ac:dyDescent="0.2">
      <c r="A57" s="1"/>
      <c r="B57" s="15"/>
      <c r="C57" s="2"/>
      <c r="D57" s="32"/>
    </row>
    <row r="58" spans="1:4" x14ac:dyDescent="0.2">
      <c r="A58" s="1"/>
      <c r="B58" s="15"/>
      <c r="C58" s="2"/>
      <c r="D58" s="32"/>
    </row>
    <row r="59" spans="1:4" x14ac:dyDescent="0.2">
      <c r="A59" s="1"/>
      <c r="B59" s="15"/>
      <c r="C59" s="2"/>
      <c r="D59" s="32"/>
    </row>
    <row r="60" spans="1:4" x14ac:dyDescent="0.2">
      <c r="A60" s="1"/>
      <c r="B60" s="15"/>
      <c r="C60" s="2"/>
      <c r="D60" s="32"/>
    </row>
    <row r="61" spans="1:4" x14ac:dyDescent="0.2">
      <c r="A61" s="1"/>
      <c r="B61" s="15"/>
      <c r="C61" s="2"/>
      <c r="D61" s="32"/>
    </row>
    <row r="62" spans="1:4" x14ac:dyDescent="0.2">
      <c r="A62" s="1"/>
      <c r="B62" s="15"/>
      <c r="C62" s="2"/>
      <c r="D62" s="32"/>
    </row>
    <row r="63" spans="1:4" x14ac:dyDescent="0.2">
      <c r="A63" s="1"/>
      <c r="B63" s="15"/>
      <c r="C63" s="2"/>
      <c r="D63" s="32"/>
    </row>
    <row r="64" spans="1:4" x14ac:dyDescent="0.2">
      <c r="A64" s="1"/>
      <c r="B64" s="15"/>
      <c r="C64" s="2"/>
      <c r="D64" s="32"/>
    </row>
    <row r="65" spans="1:4" x14ac:dyDescent="0.2">
      <c r="A65" s="1"/>
      <c r="B65" s="15"/>
      <c r="C65" s="2"/>
      <c r="D65" s="32"/>
    </row>
    <row r="66" spans="1:4" x14ac:dyDescent="0.2">
      <c r="A66" s="1"/>
      <c r="B66" s="15"/>
      <c r="C66" s="2"/>
      <c r="D66" s="32"/>
    </row>
    <row r="67" spans="1:4" x14ac:dyDescent="0.2">
      <c r="A67" s="1"/>
      <c r="B67" s="15"/>
      <c r="C67" s="2"/>
      <c r="D67" s="32"/>
    </row>
    <row r="68" spans="1:4" x14ac:dyDescent="0.2">
      <c r="A68" s="1"/>
      <c r="B68" s="15"/>
      <c r="C68" s="2"/>
      <c r="D68" s="32"/>
    </row>
    <row r="69" spans="1:4" x14ac:dyDescent="0.2">
      <c r="A69" s="1"/>
      <c r="B69" s="15"/>
      <c r="C69" s="2"/>
      <c r="D69" s="32"/>
    </row>
    <row r="70" spans="1:4" x14ac:dyDescent="0.2">
      <c r="A70" s="1"/>
      <c r="B70" s="15"/>
      <c r="C70" s="2"/>
      <c r="D70" s="32"/>
    </row>
    <row r="71" spans="1:4" x14ac:dyDescent="0.2">
      <c r="A71" s="1"/>
      <c r="B71" s="15"/>
      <c r="C71" s="2"/>
      <c r="D71" s="32"/>
    </row>
    <row r="72" spans="1:4" x14ac:dyDescent="0.2">
      <c r="A72" s="1"/>
      <c r="B72" s="15"/>
      <c r="C72" s="2"/>
      <c r="D72" s="32"/>
    </row>
    <row r="73" spans="1:4" x14ac:dyDescent="0.2">
      <c r="A73" s="1"/>
      <c r="B73" s="15"/>
      <c r="C73" s="2"/>
      <c r="D73" s="32"/>
    </row>
    <row r="74" spans="1:4" x14ac:dyDescent="0.2">
      <c r="A74" s="1"/>
      <c r="B74" s="15"/>
      <c r="C74" s="2"/>
      <c r="D74" s="32"/>
    </row>
    <row r="75" spans="1:4" x14ac:dyDescent="0.2">
      <c r="A75" s="1"/>
      <c r="B75" s="15"/>
      <c r="C75" s="2"/>
      <c r="D75" s="32"/>
    </row>
    <row r="76" spans="1:4" x14ac:dyDescent="0.2">
      <c r="A76" s="1"/>
      <c r="B76" s="15"/>
      <c r="C76" s="2"/>
      <c r="D76" s="32"/>
    </row>
    <row r="77" spans="1:4" x14ac:dyDescent="0.2">
      <c r="A77" s="1"/>
      <c r="B77" s="15"/>
      <c r="C77" s="2"/>
      <c r="D77" s="32"/>
    </row>
    <row r="78" spans="1:4" x14ac:dyDescent="0.2">
      <c r="A78" s="1"/>
      <c r="B78" s="15"/>
      <c r="C78" s="2"/>
      <c r="D78" s="32"/>
    </row>
    <row r="79" spans="1:4" x14ac:dyDescent="0.2">
      <c r="A79" s="1"/>
      <c r="B79" s="15"/>
      <c r="C79" s="2"/>
      <c r="D79" s="32"/>
    </row>
    <row r="80" spans="1:4" x14ac:dyDescent="0.2">
      <c r="A80" s="1"/>
      <c r="B80" s="15"/>
      <c r="C80" s="2"/>
      <c r="D80" s="32"/>
    </row>
    <row r="81" spans="1:4" x14ac:dyDescent="0.2">
      <c r="A81" s="1"/>
      <c r="B81" s="15"/>
      <c r="C81" s="2"/>
      <c r="D81" s="32"/>
    </row>
    <row r="82" spans="1:4" x14ac:dyDescent="0.2">
      <c r="A82" s="1"/>
      <c r="B82" s="15"/>
      <c r="C82" s="2"/>
      <c r="D82" s="32"/>
    </row>
    <row r="83" spans="1:4" x14ac:dyDescent="0.2">
      <c r="A83" s="1"/>
      <c r="B83" s="15"/>
      <c r="C83" s="2"/>
      <c r="D83" s="32"/>
    </row>
    <row r="84" spans="1:4" x14ac:dyDescent="0.2">
      <c r="A84" s="1"/>
      <c r="B84" s="15"/>
      <c r="C84" s="2"/>
      <c r="D84" s="32"/>
    </row>
    <row r="85" spans="1:4" x14ac:dyDescent="0.2">
      <c r="A85" s="1"/>
      <c r="B85" s="15"/>
      <c r="C85" s="2"/>
      <c r="D85" s="32"/>
    </row>
    <row r="86" spans="1:4" x14ac:dyDescent="0.2">
      <c r="A86" s="1"/>
      <c r="B86" s="15"/>
      <c r="C86" s="2"/>
      <c r="D86" s="32"/>
    </row>
    <row r="87" spans="1:4" x14ac:dyDescent="0.2">
      <c r="A87" s="1"/>
      <c r="B87" s="15"/>
      <c r="C87" s="2"/>
      <c r="D87" s="32"/>
    </row>
    <row r="88" spans="1:4" x14ac:dyDescent="0.2">
      <c r="A88" s="1"/>
      <c r="B88" s="15"/>
      <c r="C88" s="2"/>
      <c r="D88" s="32"/>
    </row>
    <row r="89" spans="1:4" x14ac:dyDescent="0.2">
      <c r="A89" s="1"/>
      <c r="B89" s="15"/>
      <c r="C89" s="2"/>
      <c r="D89" s="32"/>
    </row>
    <row r="90" spans="1:4" x14ac:dyDescent="0.2">
      <c r="A90" s="1"/>
      <c r="B90" s="15"/>
      <c r="C90" s="2"/>
      <c r="D90" s="32"/>
    </row>
    <row r="91" spans="1:4" x14ac:dyDescent="0.2">
      <c r="A91" s="1"/>
      <c r="B91" s="15"/>
      <c r="C91" s="2"/>
      <c r="D91" s="32"/>
    </row>
    <row r="92" spans="1:4" x14ac:dyDescent="0.2">
      <c r="A92" s="1"/>
      <c r="B92" s="15"/>
      <c r="C92" s="2"/>
      <c r="D92" s="32"/>
    </row>
    <row r="93" spans="1:4" x14ac:dyDescent="0.2">
      <c r="A93" s="1"/>
      <c r="B93" s="15"/>
      <c r="C93" s="2"/>
      <c r="D93" s="32"/>
    </row>
    <row r="94" spans="1:4" x14ac:dyDescent="0.2">
      <c r="A94" s="1"/>
      <c r="B94" s="15"/>
      <c r="C94" s="2"/>
      <c r="D94" s="32"/>
    </row>
    <row r="95" spans="1:4" x14ac:dyDescent="0.2">
      <c r="A95" s="1"/>
      <c r="B95" s="15"/>
      <c r="C95" s="2"/>
      <c r="D95" s="32"/>
    </row>
    <row r="96" spans="1:4" x14ac:dyDescent="0.2">
      <c r="A96" s="1"/>
      <c r="B96" s="15"/>
      <c r="C96" s="2"/>
      <c r="D96" s="32"/>
    </row>
    <row r="97" spans="1:4" x14ac:dyDescent="0.2">
      <c r="A97" s="1"/>
      <c r="B97" s="15"/>
      <c r="C97" s="2"/>
      <c r="D97" s="32"/>
    </row>
    <row r="98" spans="1:4" x14ac:dyDescent="0.2">
      <c r="A98" s="1"/>
      <c r="B98" s="15"/>
      <c r="C98" s="2"/>
      <c r="D98" s="32"/>
    </row>
    <row r="99" spans="1:4" x14ac:dyDescent="0.2">
      <c r="A99" s="1"/>
      <c r="B99" s="15"/>
      <c r="C99" s="2"/>
      <c r="D99" s="32"/>
    </row>
    <row r="100" spans="1:4" x14ac:dyDescent="0.2">
      <c r="A100" s="1"/>
      <c r="B100" s="15"/>
      <c r="C100" s="2"/>
      <c r="D100" s="32"/>
    </row>
    <row r="101" spans="1:4" x14ac:dyDescent="0.2">
      <c r="A101" s="1"/>
      <c r="B101" s="15"/>
      <c r="C101" s="2"/>
      <c r="D101" s="32"/>
    </row>
    <row r="102" spans="1:4" x14ac:dyDescent="0.2">
      <c r="A102" s="1"/>
      <c r="B102" s="15"/>
      <c r="C102" s="2"/>
      <c r="D102" s="32"/>
    </row>
    <row r="103" spans="1:4" x14ac:dyDescent="0.2">
      <c r="A103" s="1"/>
      <c r="B103" s="15"/>
      <c r="C103" s="2"/>
      <c r="D103" s="30"/>
    </row>
    <row r="104" spans="1:4" x14ac:dyDescent="0.2">
      <c r="A104" s="1"/>
      <c r="B104" s="15"/>
      <c r="C104" s="2"/>
    </row>
    <row r="105" spans="1:4" x14ac:dyDescent="0.2">
      <c r="A105" s="5"/>
      <c r="B105" s="15"/>
      <c r="C105" s="4"/>
    </row>
    <row r="106" spans="1:4" x14ac:dyDescent="0.2">
      <c r="A106" s="5"/>
      <c r="B106" s="15"/>
      <c r="C106" s="4"/>
    </row>
    <row r="107" spans="1:4" x14ac:dyDescent="0.2">
      <c r="A107" s="5"/>
      <c r="B107" s="15"/>
      <c r="C107" s="4"/>
    </row>
    <row r="108" spans="1:4" x14ac:dyDescent="0.2">
      <c r="A108" s="5"/>
      <c r="B108" s="15"/>
      <c r="C108" s="4"/>
    </row>
    <row r="109" spans="1:4" x14ac:dyDescent="0.2">
      <c r="A109" s="5"/>
      <c r="B109" s="15"/>
      <c r="C109" s="4"/>
    </row>
    <row r="110" spans="1:4" x14ac:dyDescent="0.2">
      <c r="A110" s="5"/>
      <c r="B110" s="15"/>
      <c r="C110" s="4"/>
    </row>
    <row r="111" spans="1:4" x14ac:dyDescent="0.2">
      <c r="A111" s="5"/>
      <c r="B111" s="15"/>
      <c r="C111" s="4"/>
    </row>
    <row r="112" spans="1:4" x14ac:dyDescent="0.2">
      <c r="A112" s="5"/>
      <c r="B112" s="15"/>
      <c r="C112" s="4"/>
    </row>
    <row r="113" spans="1:3" x14ac:dyDescent="0.2">
      <c r="A113" s="5"/>
      <c r="B113" s="15"/>
      <c r="C113" s="4"/>
    </row>
    <row r="114" spans="1:3" x14ac:dyDescent="0.2">
      <c r="A114" s="5"/>
      <c r="B114" s="15"/>
      <c r="C114" s="4"/>
    </row>
    <row r="115" spans="1:3" x14ac:dyDescent="0.2">
      <c r="A115" s="5"/>
      <c r="B115" s="15"/>
      <c r="C115" s="4"/>
    </row>
    <row r="116" spans="1:3" x14ac:dyDescent="0.2">
      <c r="A116" s="5"/>
      <c r="B116" s="15"/>
      <c r="C116" s="4"/>
    </row>
    <row r="117" spans="1:3" x14ac:dyDescent="0.2">
      <c r="A117" s="5"/>
      <c r="B117" s="15"/>
      <c r="C117" s="4"/>
    </row>
    <row r="118" spans="1:3" x14ac:dyDescent="0.2">
      <c r="A118" s="5"/>
      <c r="B118" s="15"/>
      <c r="C118" s="4"/>
    </row>
    <row r="119" spans="1:3" x14ac:dyDescent="0.2">
      <c r="A119" s="5"/>
      <c r="B119" s="15"/>
      <c r="C119" s="4"/>
    </row>
    <row r="120" spans="1:3" x14ac:dyDescent="0.2">
      <c r="A120" s="5"/>
      <c r="B120" s="15"/>
      <c r="C120" s="4"/>
    </row>
    <row r="121" spans="1:3" x14ac:dyDescent="0.2">
      <c r="A121" s="5"/>
      <c r="B121" s="15"/>
      <c r="C121" s="4"/>
    </row>
    <row r="122" spans="1:3" x14ac:dyDescent="0.2">
      <c r="A122" s="5"/>
      <c r="B122" s="15"/>
      <c r="C122" s="4"/>
    </row>
    <row r="123" spans="1:3" x14ac:dyDescent="0.2">
      <c r="A123" s="5"/>
      <c r="B123" s="15"/>
      <c r="C123" s="4"/>
    </row>
    <row r="124" spans="1:3" x14ac:dyDescent="0.2">
      <c r="A124" s="5"/>
      <c r="B124" s="15"/>
      <c r="C124" s="4"/>
    </row>
    <row r="125" spans="1:3" x14ac:dyDescent="0.2">
      <c r="A125" s="5"/>
      <c r="B125" s="15"/>
      <c r="C125" s="4"/>
    </row>
    <row r="126" spans="1:3" x14ac:dyDescent="0.2">
      <c r="B126" s="14"/>
    </row>
    <row r="127" spans="1:3" x14ac:dyDescent="0.2">
      <c r="B127" s="14"/>
    </row>
    <row r="128" spans="1:3"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200-000000000000}"/>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240"/>
  <dimension ref="A1:I216"/>
  <sheetViews>
    <sheetView zoomScaleNormal="100" workbookViewId="0">
      <selection activeCell="A3" sqref="A3"/>
    </sheetView>
  </sheetViews>
  <sheetFormatPr baseColWidth="10" defaultColWidth="9.140625" defaultRowHeight="12.75" x14ac:dyDescent="0.2"/>
  <cols>
    <col min="1" max="1" width="9.42578125" style="38" bestFit="1" customWidth="1"/>
    <col min="2" max="2" width="11.28515625" style="38" bestFit="1" customWidth="1"/>
    <col min="3" max="3" width="9.140625" style="38"/>
    <col min="4" max="4" width="9.42578125" style="38" bestFit="1" customWidth="1"/>
    <col min="5" max="16384" width="9.140625" style="38"/>
  </cols>
  <sheetData>
    <row r="1" spans="1:9" x14ac:dyDescent="0.2">
      <c r="A1" s="120" t="s">
        <v>1788</v>
      </c>
      <c r="H1" s="202" t="s">
        <v>38</v>
      </c>
      <c r="I1" s="202"/>
    </row>
    <row r="2" spans="1:9" x14ac:dyDescent="0.2">
      <c r="A2" s="32" t="s">
        <v>1817</v>
      </c>
    </row>
    <row r="5" spans="1:9" x14ac:dyDescent="0.2">
      <c r="B5" s="14"/>
      <c r="F5" s="32"/>
    </row>
    <row r="6" spans="1:9" x14ac:dyDescent="0.2">
      <c r="A6" s="32" t="s">
        <v>745</v>
      </c>
      <c r="B6" s="14" t="s">
        <v>459</v>
      </c>
      <c r="C6" s="32" t="s">
        <v>2</v>
      </c>
      <c r="D6" s="32" t="s">
        <v>744</v>
      </c>
    </row>
    <row r="7" spans="1:9" x14ac:dyDescent="0.2">
      <c r="A7" s="6">
        <v>51</v>
      </c>
      <c r="B7" s="1">
        <v>44958</v>
      </c>
      <c r="C7" s="32" t="s">
        <v>3</v>
      </c>
      <c r="D7" s="2">
        <v>65.304695129394531</v>
      </c>
    </row>
    <row r="8" spans="1:9" x14ac:dyDescent="0.2">
      <c r="A8" s="6">
        <v>51</v>
      </c>
      <c r="B8" s="1">
        <v>44958</v>
      </c>
      <c r="C8" s="32" t="s">
        <v>5</v>
      </c>
      <c r="D8" s="2">
        <v>69.118698120117188</v>
      </c>
    </row>
    <row r="9" spans="1:9" x14ac:dyDescent="0.2">
      <c r="A9" s="6">
        <v>51</v>
      </c>
      <c r="B9" s="1">
        <v>44958</v>
      </c>
      <c r="C9" s="32" t="s">
        <v>4</v>
      </c>
      <c r="D9" s="2">
        <v>49.692432403564453</v>
      </c>
    </row>
    <row r="10" spans="1:9" x14ac:dyDescent="0.2">
      <c r="A10" s="6">
        <v>51</v>
      </c>
      <c r="B10" s="1">
        <v>44958</v>
      </c>
      <c r="C10" s="32" t="s">
        <v>6</v>
      </c>
      <c r="D10" s="2">
        <v>20.677013397216797</v>
      </c>
    </row>
    <row r="11" spans="1:9" x14ac:dyDescent="0.2">
      <c r="A11" s="6">
        <v>51</v>
      </c>
      <c r="B11" s="1">
        <v>44958</v>
      </c>
      <c r="C11" s="32" t="s">
        <v>7</v>
      </c>
      <c r="D11" s="2">
        <v>39.798377990722656</v>
      </c>
    </row>
    <row r="12" spans="1:9" x14ac:dyDescent="0.2">
      <c r="A12" s="6">
        <v>51</v>
      </c>
      <c r="B12" s="1">
        <v>44958</v>
      </c>
      <c r="C12" s="32" t="s">
        <v>8</v>
      </c>
      <c r="D12" s="2">
        <v>6.2926778793334961</v>
      </c>
    </row>
    <row r="13" spans="1:9" x14ac:dyDescent="0.2">
      <c r="A13" s="6">
        <v>51</v>
      </c>
      <c r="B13" s="1">
        <v>44958</v>
      </c>
      <c r="C13" s="32" t="s">
        <v>9</v>
      </c>
      <c r="D13" s="2">
        <v>5.7574481964111328</v>
      </c>
    </row>
    <row r="14" spans="1:9" x14ac:dyDescent="0.2">
      <c r="A14" s="6">
        <v>51</v>
      </c>
      <c r="B14" s="1">
        <v>44958</v>
      </c>
      <c r="C14" s="32" t="s">
        <v>10</v>
      </c>
      <c r="D14" s="2">
        <v>27.462139129638672</v>
      </c>
    </row>
    <row r="15" spans="1:9" x14ac:dyDescent="0.2">
      <c r="A15" s="6">
        <v>51</v>
      </c>
      <c r="B15" s="1">
        <v>44958</v>
      </c>
      <c r="C15" s="32" t="s">
        <v>11</v>
      </c>
      <c r="D15" s="2">
        <v>41.891635894775391</v>
      </c>
    </row>
    <row r="16" spans="1:9" x14ac:dyDescent="0.2">
      <c r="A16" s="6">
        <v>51</v>
      </c>
      <c r="B16" s="1">
        <v>44958</v>
      </c>
      <c r="C16" s="32" t="s">
        <v>12</v>
      </c>
      <c r="D16" s="2">
        <v>1.6283766031265259</v>
      </c>
    </row>
    <row r="17" spans="1:4" x14ac:dyDescent="0.2">
      <c r="A17" s="6">
        <v>51</v>
      </c>
      <c r="B17" s="1">
        <v>44958</v>
      </c>
      <c r="C17" s="32" t="s">
        <v>13</v>
      </c>
      <c r="D17" s="2">
        <v>31.235286712646484</v>
      </c>
    </row>
    <row r="18" spans="1:4" x14ac:dyDescent="0.2">
      <c r="A18" s="6">
        <v>51</v>
      </c>
      <c r="B18" s="1">
        <v>44958</v>
      </c>
      <c r="C18" s="32" t="s">
        <v>14</v>
      </c>
      <c r="D18" s="2">
        <v>41.205154418945313</v>
      </c>
    </row>
    <row r="19" spans="1:4" x14ac:dyDescent="0.2">
      <c r="A19" s="6">
        <v>51</v>
      </c>
      <c r="B19" s="1">
        <v>44958</v>
      </c>
      <c r="C19" s="32" t="s">
        <v>15</v>
      </c>
      <c r="D19" s="2">
        <v>53.692775726318359</v>
      </c>
    </row>
    <row r="20" spans="1:4" x14ac:dyDescent="0.2">
      <c r="A20" s="6">
        <v>51</v>
      </c>
      <c r="B20" s="1">
        <v>44958</v>
      </c>
      <c r="C20" s="32" t="s">
        <v>16</v>
      </c>
      <c r="D20" s="2">
        <v>50.331031799316406</v>
      </c>
    </row>
    <row r="21" spans="1:4" x14ac:dyDescent="0.2">
      <c r="A21" s="6">
        <v>51</v>
      </c>
      <c r="B21" s="1">
        <v>44958</v>
      </c>
      <c r="C21" s="32" t="s">
        <v>0</v>
      </c>
      <c r="D21" s="2">
        <v>30.72218132019043</v>
      </c>
    </row>
    <row r="22" spans="1:4" x14ac:dyDescent="0.2">
      <c r="A22" s="6">
        <v>51</v>
      </c>
      <c r="B22" s="1">
        <v>44958</v>
      </c>
      <c r="C22" s="32" t="s">
        <v>17</v>
      </c>
      <c r="D22" s="2">
        <v>45.793685913085938</v>
      </c>
    </row>
    <row r="23" spans="1:4" x14ac:dyDescent="0.2">
      <c r="A23" s="6">
        <v>51</v>
      </c>
      <c r="B23" s="1">
        <v>44958</v>
      </c>
      <c r="C23" s="32" t="s">
        <v>18</v>
      </c>
      <c r="D23" s="2">
        <v>34.809108734130859</v>
      </c>
    </row>
    <row r="24" spans="1:4" x14ac:dyDescent="0.2">
      <c r="A24" s="6">
        <v>51</v>
      </c>
      <c r="B24" s="1">
        <v>44958</v>
      </c>
      <c r="C24" s="32" t="s">
        <v>19</v>
      </c>
      <c r="D24" s="2">
        <v>19.737258911132813</v>
      </c>
    </row>
    <row r="25" spans="1:4" x14ac:dyDescent="0.2">
      <c r="A25" s="6">
        <v>51</v>
      </c>
      <c r="B25" s="1">
        <v>44958</v>
      </c>
      <c r="C25" s="32" t="s">
        <v>20</v>
      </c>
      <c r="D25" s="2">
        <v>11.230091094970703</v>
      </c>
    </row>
    <row r="26" spans="1:4" x14ac:dyDescent="0.2">
      <c r="A26" s="6">
        <v>51</v>
      </c>
      <c r="B26" s="1">
        <v>44958</v>
      </c>
      <c r="C26" s="32" t="s">
        <v>21</v>
      </c>
      <c r="D26" s="2">
        <v>-4.5353884696960449</v>
      </c>
    </row>
    <row r="27" spans="1:4" x14ac:dyDescent="0.2">
      <c r="A27" s="6">
        <v>51</v>
      </c>
      <c r="B27" s="1">
        <v>44958</v>
      </c>
      <c r="C27" s="32" t="s">
        <v>22</v>
      </c>
      <c r="D27" s="2">
        <v>-5.4233889579772949</v>
      </c>
    </row>
    <row r="28" spans="1:4" x14ac:dyDescent="0.2">
      <c r="A28" s="6">
        <v>51</v>
      </c>
      <c r="B28" s="1">
        <v>44958</v>
      </c>
      <c r="C28" s="32" t="s">
        <v>23</v>
      </c>
      <c r="D28" s="2">
        <v>15.470523834228516</v>
      </c>
    </row>
    <row r="29" spans="1:4" x14ac:dyDescent="0.2">
      <c r="A29" s="6">
        <v>51</v>
      </c>
      <c r="B29" s="1">
        <v>44958</v>
      </c>
      <c r="C29" s="32" t="s">
        <v>24</v>
      </c>
      <c r="D29" s="2">
        <v>40.687667846679688</v>
      </c>
    </row>
    <row r="30" spans="1:4" x14ac:dyDescent="0.2">
      <c r="A30" s="6">
        <v>51</v>
      </c>
      <c r="B30" s="1">
        <v>44958</v>
      </c>
      <c r="C30" s="32" t="s">
        <v>25</v>
      </c>
      <c r="D30" s="2">
        <v>20.718013763427734</v>
      </c>
    </row>
    <row r="31" spans="1:4" x14ac:dyDescent="0.2">
      <c r="A31" s="6">
        <v>51</v>
      </c>
      <c r="B31" s="1">
        <v>44958</v>
      </c>
      <c r="C31" s="32" t="s">
        <v>26</v>
      </c>
      <c r="D31" s="2">
        <v>30.221851348876953</v>
      </c>
    </row>
    <row r="32" spans="1:4" x14ac:dyDescent="0.2">
      <c r="A32" s="6">
        <v>51</v>
      </c>
      <c r="B32" s="1">
        <v>44958</v>
      </c>
      <c r="C32" s="32" t="s">
        <v>27</v>
      </c>
      <c r="D32" s="2">
        <v>9.6844863891601563</v>
      </c>
    </row>
    <row r="33" spans="1:4" x14ac:dyDescent="0.2">
      <c r="A33" s="6">
        <v>51</v>
      </c>
      <c r="B33" s="1">
        <v>44958</v>
      </c>
      <c r="C33" s="32" t="s">
        <v>28</v>
      </c>
      <c r="D33" s="2">
        <v>70.103034973144531</v>
      </c>
    </row>
    <row r="34" spans="1:4" x14ac:dyDescent="0.2">
      <c r="A34" s="6">
        <v>51</v>
      </c>
      <c r="B34" s="1">
        <v>44958</v>
      </c>
      <c r="C34" s="32" t="s">
        <v>29</v>
      </c>
      <c r="D34" s="2">
        <v>36.488605499267578</v>
      </c>
    </row>
    <row r="35" spans="1:4" x14ac:dyDescent="0.2">
      <c r="A35" s="6">
        <v>51</v>
      </c>
      <c r="B35" s="1">
        <v>44958</v>
      </c>
      <c r="C35" s="32" t="s">
        <v>30</v>
      </c>
      <c r="D35" s="2">
        <v>32.720928192138672</v>
      </c>
    </row>
    <row r="36" spans="1:4" x14ac:dyDescent="0.2">
      <c r="A36" s="6">
        <v>51</v>
      </c>
      <c r="B36" s="1">
        <v>44958</v>
      </c>
      <c r="C36" s="32" t="s">
        <v>31</v>
      </c>
      <c r="D36" s="2">
        <v>58.598506927490234</v>
      </c>
    </row>
    <row r="37" spans="1:4" x14ac:dyDescent="0.2">
      <c r="A37" s="6">
        <v>51</v>
      </c>
      <c r="B37" s="1">
        <v>44958</v>
      </c>
      <c r="C37" s="32" t="s">
        <v>32</v>
      </c>
      <c r="D37" s="2">
        <v>24.941394805908203</v>
      </c>
    </row>
    <row r="38" spans="1:4" x14ac:dyDescent="0.2">
      <c r="A38" s="6">
        <v>51</v>
      </c>
      <c r="B38" s="1">
        <v>44958</v>
      </c>
      <c r="C38" s="32" t="s">
        <v>33</v>
      </c>
      <c r="D38" s="2">
        <v>-0.17824426293373108</v>
      </c>
    </row>
    <row r="39" spans="1:4" x14ac:dyDescent="0.2">
      <c r="A39" s="6">
        <v>51</v>
      </c>
      <c r="B39" s="1">
        <v>44958</v>
      </c>
      <c r="C39" s="32" t="s">
        <v>1</v>
      </c>
      <c r="D39" s="2">
        <v>10.362000465393066</v>
      </c>
    </row>
    <row r="40" spans="1:4" x14ac:dyDescent="0.2">
      <c r="B40" s="14"/>
    </row>
    <row r="41" spans="1:4" x14ac:dyDescent="0.2">
      <c r="B41" s="14"/>
    </row>
    <row r="42" spans="1:4" x14ac:dyDescent="0.2">
      <c r="B42" s="14"/>
    </row>
    <row r="43" spans="1:4" x14ac:dyDescent="0.2">
      <c r="B43" s="14"/>
    </row>
    <row r="44" spans="1:4" x14ac:dyDescent="0.2">
      <c r="B44" s="14"/>
    </row>
    <row r="45" spans="1:4" x14ac:dyDescent="0.2">
      <c r="B45" s="14"/>
    </row>
    <row r="46" spans="1:4" x14ac:dyDescent="0.2">
      <c r="B46" s="14"/>
    </row>
    <row r="47" spans="1:4" x14ac:dyDescent="0.2">
      <c r="B47" s="14"/>
    </row>
    <row r="48" spans="1:4"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300-000000000000}"/>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241"/>
  <dimension ref="A1:I216"/>
  <sheetViews>
    <sheetView zoomScaleNormal="100" workbookViewId="0">
      <selection activeCell="A3" sqref="A3"/>
    </sheetView>
  </sheetViews>
  <sheetFormatPr baseColWidth="10" defaultColWidth="9.140625" defaultRowHeight="12.75" x14ac:dyDescent="0.2"/>
  <cols>
    <col min="1" max="1" width="11.28515625" style="38" bestFit="1" customWidth="1"/>
    <col min="2" max="3" width="9.42578125" style="38" bestFit="1" customWidth="1"/>
    <col min="4" max="16384" width="9.140625" style="38"/>
  </cols>
  <sheetData>
    <row r="1" spans="1:9" x14ac:dyDescent="0.2">
      <c r="A1" s="120" t="s">
        <v>1789</v>
      </c>
      <c r="H1" s="202" t="s">
        <v>38</v>
      </c>
      <c r="I1" s="202"/>
    </row>
    <row r="2" spans="1:9" x14ac:dyDescent="0.2">
      <c r="A2" s="32" t="s">
        <v>1817</v>
      </c>
    </row>
    <row r="5" spans="1:9" x14ac:dyDescent="0.2">
      <c r="B5" s="14"/>
    </row>
    <row r="6" spans="1:9" x14ac:dyDescent="0.2">
      <c r="A6" s="32" t="s">
        <v>459</v>
      </c>
      <c r="B6" s="14" t="s">
        <v>746</v>
      </c>
      <c r="C6" s="32" t="s">
        <v>744</v>
      </c>
      <c r="D6" s="32"/>
      <c r="E6" s="32"/>
    </row>
    <row r="7" spans="1:9" x14ac:dyDescent="0.2">
      <c r="A7" s="1">
        <v>43466</v>
      </c>
      <c r="B7" s="2">
        <v>111.36506652832031</v>
      </c>
      <c r="C7" s="2">
        <v>-4.6670231819152832</v>
      </c>
      <c r="D7" s="32"/>
    </row>
    <row r="8" spans="1:9" x14ac:dyDescent="0.2">
      <c r="A8" s="1">
        <v>43497</v>
      </c>
      <c r="B8" s="2">
        <v>111.28118896484375</v>
      </c>
      <c r="C8" s="2">
        <v>-4.378382682800293</v>
      </c>
      <c r="D8" s="32"/>
    </row>
    <row r="9" spans="1:9" x14ac:dyDescent="0.2">
      <c r="A9" s="1">
        <v>43525</v>
      </c>
      <c r="B9" s="2">
        <v>115.55881500244141</v>
      </c>
      <c r="C9" s="2">
        <v>-0.7920835018157959</v>
      </c>
      <c r="D9" s="32"/>
    </row>
    <row r="10" spans="1:9" x14ac:dyDescent="0.2">
      <c r="A10" s="1">
        <v>43556</v>
      </c>
      <c r="B10" s="2">
        <v>117.61375427246094</v>
      </c>
      <c r="C10" s="2">
        <v>-0.49672022461891174</v>
      </c>
      <c r="D10" s="32"/>
    </row>
    <row r="11" spans="1:9" x14ac:dyDescent="0.2">
      <c r="A11" s="1">
        <v>43586</v>
      </c>
      <c r="B11" s="2">
        <v>118.03312683105469</v>
      </c>
      <c r="C11" s="2">
        <v>0.10670136660337448</v>
      </c>
      <c r="D11" s="32"/>
    </row>
    <row r="12" spans="1:9" x14ac:dyDescent="0.2">
      <c r="A12" s="1">
        <v>43617</v>
      </c>
      <c r="B12" s="2">
        <v>117.52987670898438</v>
      </c>
      <c r="C12" s="2">
        <v>-0.91921722888946533</v>
      </c>
      <c r="D12" s="32"/>
    </row>
    <row r="13" spans="1:9" x14ac:dyDescent="0.2">
      <c r="A13" s="1">
        <v>43647</v>
      </c>
      <c r="B13" s="2">
        <v>124.57538604736328</v>
      </c>
      <c r="C13" s="2">
        <v>4.5582542419433594</v>
      </c>
      <c r="D13" s="32"/>
    </row>
    <row r="14" spans="1:9" x14ac:dyDescent="0.2">
      <c r="A14" s="1">
        <v>43678</v>
      </c>
      <c r="B14" s="2">
        <v>119.92031860351563</v>
      </c>
      <c r="C14" s="2">
        <v>2.0521061420440674</v>
      </c>
      <c r="D14" s="32"/>
    </row>
    <row r="15" spans="1:9" x14ac:dyDescent="0.2">
      <c r="A15" s="1">
        <v>43709</v>
      </c>
      <c r="B15" s="2">
        <v>118.87187957763672</v>
      </c>
      <c r="C15" s="2">
        <v>1.759110689163208</v>
      </c>
      <c r="D15" s="32"/>
    </row>
    <row r="16" spans="1:9" x14ac:dyDescent="0.2">
      <c r="A16" s="1">
        <v>43739</v>
      </c>
      <c r="B16" s="2">
        <v>117.8863525390625</v>
      </c>
      <c r="C16" s="2">
        <v>0.8430519700050354</v>
      </c>
      <c r="D16" s="32"/>
    </row>
    <row r="17" spans="1:4" x14ac:dyDescent="0.2">
      <c r="A17" s="1">
        <v>43770</v>
      </c>
      <c r="B17" s="2">
        <v>118.20088195800781</v>
      </c>
      <c r="C17" s="2">
        <v>1.0939779281616211</v>
      </c>
      <c r="D17" s="32"/>
    </row>
    <row r="18" spans="1:4" x14ac:dyDescent="0.2">
      <c r="A18" s="1">
        <v>43800</v>
      </c>
      <c r="B18" s="2">
        <v>118.32669067382813</v>
      </c>
      <c r="C18" s="2">
        <v>1.4928017854690552</v>
      </c>
      <c r="D18" s="32"/>
    </row>
    <row r="19" spans="1:4" x14ac:dyDescent="0.2">
      <c r="A19" s="1">
        <v>43831</v>
      </c>
      <c r="B19" s="2">
        <v>114.67813110351563</v>
      </c>
      <c r="C19" s="2">
        <v>2.9749586582183838</v>
      </c>
      <c r="D19" s="32"/>
    </row>
    <row r="20" spans="1:4" x14ac:dyDescent="0.2">
      <c r="A20" s="1">
        <v>43862</v>
      </c>
      <c r="B20" s="2">
        <v>114.19584655761719</v>
      </c>
      <c r="C20" s="2">
        <v>2.6191825866699219</v>
      </c>
      <c r="D20" s="32"/>
    </row>
    <row r="21" spans="1:4" x14ac:dyDescent="0.2">
      <c r="A21" s="1">
        <v>43891</v>
      </c>
      <c r="B21" s="2">
        <v>113.23128509521484</v>
      </c>
      <c r="C21" s="2">
        <v>-2.0141518115997314</v>
      </c>
      <c r="D21" s="32"/>
    </row>
    <row r="22" spans="1:4" x14ac:dyDescent="0.2">
      <c r="A22" s="1">
        <v>43922</v>
      </c>
      <c r="B22" s="2">
        <v>181.44265747070313</v>
      </c>
      <c r="C22" s="2">
        <v>54.269931793212891</v>
      </c>
      <c r="D22" s="32"/>
    </row>
    <row r="23" spans="1:4" x14ac:dyDescent="0.2">
      <c r="A23" s="1">
        <v>43952</v>
      </c>
      <c r="B23" s="2">
        <v>180.98133850097656</v>
      </c>
      <c r="C23" s="2">
        <v>53.330970764160156</v>
      </c>
      <c r="D23" s="32"/>
    </row>
    <row r="24" spans="1:4" x14ac:dyDescent="0.2">
      <c r="A24" s="1">
        <v>43983</v>
      </c>
      <c r="B24" s="2">
        <v>178.59089660644531</v>
      </c>
      <c r="C24" s="2">
        <v>51.953617095947266</v>
      </c>
      <c r="D24" s="32"/>
    </row>
    <row r="25" spans="1:4" x14ac:dyDescent="0.2">
      <c r="A25" s="1">
        <v>44013</v>
      </c>
      <c r="B25" s="2">
        <v>174.10359191894531</v>
      </c>
      <c r="C25" s="2">
        <v>39.757617950439453</v>
      </c>
      <c r="D25" s="32"/>
    </row>
    <row r="26" spans="1:4" x14ac:dyDescent="0.2">
      <c r="A26" s="1">
        <v>44044</v>
      </c>
      <c r="B26" s="2">
        <v>165.27574157714844</v>
      </c>
      <c r="C26" s="2">
        <v>37.821300506591797</v>
      </c>
      <c r="D26" s="32"/>
    </row>
    <row r="27" spans="1:4" x14ac:dyDescent="0.2">
      <c r="A27" s="1">
        <v>44075</v>
      </c>
      <c r="B27" s="2">
        <v>166.91130065917969</v>
      </c>
      <c r="C27" s="2">
        <v>40.412773132324219</v>
      </c>
      <c r="D27" s="32"/>
    </row>
    <row r="28" spans="1:4" x14ac:dyDescent="0.2">
      <c r="A28" s="1">
        <v>44105</v>
      </c>
      <c r="B28" s="2">
        <v>166.32417297363281</v>
      </c>
      <c r="C28" s="2">
        <v>41.088573455810547</v>
      </c>
      <c r="D28" s="32"/>
    </row>
    <row r="29" spans="1:4" x14ac:dyDescent="0.2">
      <c r="A29" s="1">
        <v>44136</v>
      </c>
      <c r="B29" s="2">
        <v>166.61773681640625</v>
      </c>
      <c r="C29" s="2">
        <v>40.961502075195313</v>
      </c>
      <c r="D29" s="32"/>
    </row>
    <row r="30" spans="1:4" x14ac:dyDescent="0.2">
      <c r="A30" s="1">
        <v>44166</v>
      </c>
      <c r="B30" s="2">
        <v>166.03060913085938</v>
      </c>
      <c r="C30" s="2">
        <v>40.315433502197266</v>
      </c>
      <c r="D30" s="32"/>
    </row>
    <row r="31" spans="1:4" x14ac:dyDescent="0.2">
      <c r="A31" s="1">
        <v>44197</v>
      </c>
      <c r="B31" s="2">
        <v>162.16241455078125</v>
      </c>
      <c r="C31" s="2">
        <v>41.406574249267578</v>
      </c>
      <c r="D31" s="32"/>
    </row>
    <row r="32" spans="1:4" x14ac:dyDescent="0.2">
      <c r="A32" s="1">
        <v>44228</v>
      </c>
      <c r="B32" s="2">
        <v>163.86361694335938</v>
      </c>
      <c r="C32" s="2">
        <v>43.493499755859375</v>
      </c>
      <c r="D32" s="32"/>
    </row>
    <row r="33" spans="1:4" x14ac:dyDescent="0.2">
      <c r="A33" s="1">
        <v>44256</v>
      </c>
      <c r="B33" s="2">
        <v>162.08413696289063</v>
      </c>
      <c r="C33" s="2">
        <v>43.144306182861328</v>
      </c>
      <c r="D33" s="32"/>
    </row>
    <row r="34" spans="1:4" x14ac:dyDescent="0.2">
      <c r="A34" s="1">
        <v>44287</v>
      </c>
      <c r="B34" s="2">
        <v>152.64048767089844</v>
      </c>
      <c r="C34" s="2">
        <v>-15.873979568481445</v>
      </c>
      <c r="D34" s="32"/>
    </row>
    <row r="35" spans="1:4" x14ac:dyDescent="0.2">
      <c r="A35" s="1">
        <v>44317</v>
      </c>
      <c r="B35" s="2">
        <v>156.87657165527344</v>
      </c>
      <c r="C35" s="2">
        <v>-13.318923950195313</v>
      </c>
      <c r="D35" s="32"/>
    </row>
    <row r="36" spans="1:4" x14ac:dyDescent="0.2">
      <c r="A36" s="1">
        <v>44348</v>
      </c>
      <c r="B36" s="2">
        <v>161.88276672363281</v>
      </c>
      <c r="C36" s="2">
        <v>-9.3555326461791992</v>
      </c>
      <c r="D36" s="32"/>
    </row>
    <row r="37" spans="1:4" x14ac:dyDescent="0.2">
      <c r="A37" s="1">
        <v>44378</v>
      </c>
      <c r="B37" s="2">
        <v>156.60281372070313</v>
      </c>
      <c r="C37" s="2">
        <v>-10.051934242248535</v>
      </c>
      <c r="D37" s="32"/>
    </row>
    <row r="38" spans="1:4" x14ac:dyDescent="0.2">
      <c r="A38" s="1">
        <v>44409</v>
      </c>
      <c r="B38" s="2">
        <v>158.10055541992188</v>
      </c>
      <c r="C38" s="2">
        <v>-4.3413424491882324</v>
      </c>
      <c r="D38" s="32"/>
    </row>
    <row r="39" spans="1:4" x14ac:dyDescent="0.2">
      <c r="A39" s="1">
        <v>44440</v>
      </c>
      <c r="B39" s="2">
        <v>156.32170104980469</v>
      </c>
      <c r="C39" s="2">
        <v>-6.344447135925293</v>
      </c>
      <c r="D39" s="32"/>
    </row>
    <row r="40" spans="1:4" x14ac:dyDescent="0.2">
      <c r="A40" s="1">
        <v>44470</v>
      </c>
      <c r="B40" s="2">
        <v>154.92391967773438</v>
      </c>
      <c r="C40" s="2">
        <v>-6.8542370796203613</v>
      </c>
      <c r="D40" s="32"/>
    </row>
    <row r="41" spans="1:4" x14ac:dyDescent="0.2">
      <c r="A41" s="1">
        <v>44501</v>
      </c>
      <c r="B41" s="2">
        <v>159.23912048339844</v>
      </c>
      <c r="C41" s="2">
        <v>-4.4284701347351074</v>
      </c>
      <c r="D41" s="32"/>
    </row>
    <row r="42" spans="1:4" x14ac:dyDescent="0.2">
      <c r="A42" s="1">
        <v>44531</v>
      </c>
      <c r="B42" s="2">
        <v>164.92936706542969</v>
      </c>
      <c r="C42" s="2">
        <v>-0.6632765531539917</v>
      </c>
      <c r="D42" s="32"/>
    </row>
    <row r="43" spans="1:4" x14ac:dyDescent="0.2">
      <c r="A43" s="1">
        <v>44562</v>
      </c>
      <c r="B43" s="2">
        <v>169.43009948730469</v>
      </c>
      <c r="C43" s="2">
        <v>4.4817318916320801</v>
      </c>
      <c r="D43" s="32"/>
    </row>
    <row r="44" spans="1:4" x14ac:dyDescent="0.2">
      <c r="A44" s="1">
        <v>44593</v>
      </c>
      <c r="B44" s="2">
        <v>163.06271362304688</v>
      </c>
      <c r="C44" s="2">
        <v>-0.48876214027404785</v>
      </c>
      <c r="D44" s="32"/>
    </row>
    <row r="45" spans="1:4" x14ac:dyDescent="0.2">
      <c r="A45" s="1">
        <v>44621</v>
      </c>
      <c r="B45" s="2">
        <v>173.68592834472656</v>
      </c>
      <c r="C45" s="2">
        <v>7.1578822135925293</v>
      </c>
      <c r="D45" s="32"/>
    </row>
    <row r="46" spans="1:4" x14ac:dyDescent="0.2">
      <c r="A46" s="1">
        <v>44652</v>
      </c>
      <c r="B46" s="2">
        <v>176.98175048828125</v>
      </c>
      <c r="C46" s="2">
        <v>15.946793556213379</v>
      </c>
      <c r="D46" s="32"/>
    </row>
    <row r="47" spans="1:4" x14ac:dyDescent="0.2">
      <c r="A47" s="1">
        <v>44682</v>
      </c>
      <c r="B47" s="2">
        <v>167.38333129882813</v>
      </c>
      <c r="C47" s="2">
        <v>6.6974687576293945</v>
      </c>
      <c r="D47" s="32"/>
    </row>
    <row r="48" spans="1:4" x14ac:dyDescent="0.2">
      <c r="A48" s="1">
        <v>44713</v>
      </c>
      <c r="B48" s="2">
        <v>174.90699768066406</v>
      </c>
      <c r="C48" s="2">
        <v>8.04547119140625</v>
      </c>
      <c r="D48" s="32"/>
    </row>
    <row r="49" spans="1:4" x14ac:dyDescent="0.2">
      <c r="A49" s="1">
        <v>44743</v>
      </c>
      <c r="B49" s="2">
        <v>169.13031005859375</v>
      </c>
      <c r="C49" s="2">
        <v>7.9995346069335938</v>
      </c>
      <c r="D49" s="32"/>
    </row>
    <row r="50" spans="1:4" x14ac:dyDescent="0.2">
      <c r="A50" s="1">
        <v>44774</v>
      </c>
      <c r="B50" s="2">
        <v>163.01228332519531</v>
      </c>
      <c r="C50" s="2">
        <v>3.1067113876342773</v>
      </c>
      <c r="D50" s="32"/>
    </row>
    <row r="51" spans="1:4" x14ac:dyDescent="0.2">
      <c r="A51" s="1">
        <v>44805</v>
      </c>
      <c r="B51" s="2">
        <v>162.98513793945313</v>
      </c>
      <c r="C51" s="2">
        <v>4.2626433372497559</v>
      </c>
      <c r="D51" s="32"/>
    </row>
    <row r="52" spans="1:4" x14ac:dyDescent="0.2">
      <c r="A52" s="1">
        <v>44835</v>
      </c>
      <c r="B52" s="15">
        <v>161.53831481933594</v>
      </c>
      <c r="C52" s="2">
        <v>4.2694473266601563</v>
      </c>
      <c r="D52" s="32"/>
    </row>
    <row r="53" spans="1:4" x14ac:dyDescent="0.2">
      <c r="A53" s="1">
        <v>44866</v>
      </c>
      <c r="B53" s="15">
        <v>157.84889221191406</v>
      </c>
      <c r="C53" s="2">
        <v>-0.87304443120956421</v>
      </c>
      <c r="D53" s="32"/>
    </row>
    <row r="54" spans="1:4" x14ac:dyDescent="0.2">
      <c r="A54" s="1">
        <v>44896</v>
      </c>
      <c r="B54" s="15">
        <v>172.97964477539063</v>
      </c>
      <c r="C54" s="2">
        <v>4.8810458183288574</v>
      </c>
      <c r="D54" s="32"/>
    </row>
    <row r="55" spans="1:4" x14ac:dyDescent="0.2">
      <c r="A55" s="1">
        <v>44927</v>
      </c>
      <c r="B55" s="15">
        <v>144.56745910644531</v>
      </c>
      <c r="C55" s="2">
        <v>-14.674276351928711</v>
      </c>
      <c r="D55" s="32"/>
    </row>
    <row r="56" spans="1:4" x14ac:dyDescent="0.2">
      <c r="A56" s="1">
        <v>44958</v>
      </c>
      <c r="B56" s="15">
        <v>151.88803100585938</v>
      </c>
      <c r="C56" s="2">
        <v>-6.852996826171875</v>
      </c>
      <c r="D56" s="32"/>
    </row>
    <row r="57" spans="1:4" x14ac:dyDescent="0.2">
      <c r="A57" s="1"/>
      <c r="B57" s="15"/>
      <c r="C57" s="2"/>
      <c r="D57" s="32"/>
    </row>
    <row r="58" spans="1:4" x14ac:dyDescent="0.2">
      <c r="A58" s="1"/>
      <c r="B58" s="15"/>
      <c r="C58" s="2"/>
      <c r="D58" s="32"/>
    </row>
    <row r="59" spans="1:4" x14ac:dyDescent="0.2">
      <c r="A59" s="1"/>
      <c r="B59" s="15"/>
      <c r="C59" s="2"/>
      <c r="D59" s="32"/>
    </row>
    <row r="60" spans="1:4" x14ac:dyDescent="0.2">
      <c r="A60" s="1"/>
      <c r="B60" s="15"/>
      <c r="C60" s="2"/>
      <c r="D60" s="32"/>
    </row>
    <row r="61" spans="1:4" x14ac:dyDescent="0.2">
      <c r="A61" s="1"/>
      <c r="B61" s="15"/>
      <c r="C61" s="2"/>
      <c r="D61" s="32"/>
    </row>
    <row r="62" spans="1:4" x14ac:dyDescent="0.2">
      <c r="A62" s="1"/>
      <c r="B62" s="15"/>
      <c r="C62" s="2"/>
      <c r="D62" s="32"/>
    </row>
    <row r="63" spans="1:4" x14ac:dyDescent="0.2">
      <c r="A63" s="1"/>
      <c r="B63" s="15"/>
      <c r="C63" s="2"/>
      <c r="D63" s="32"/>
    </row>
    <row r="64" spans="1:4" x14ac:dyDescent="0.2">
      <c r="A64" s="1"/>
      <c r="B64" s="15"/>
      <c r="C64" s="2"/>
      <c r="D64" s="32"/>
    </row>
    <row r="65" spans="1:4" x14ac:dyDescent="0.2">
      <c r="A65" s="1"/>
      <c r="B65" s="15"/>
      <c r="C65" s="2"/>
      <c r="D65" s="32"/>
    </row>
    <row r="66" spans="1:4" x14ac:dyDescent="0.2">
      <c r="A66" s="1"/>
      <c r="B66" s="15"/>
      <c r="C66" s="2"/>
      <c r="D66" s="32"/>
    </row>
    <row r="67" spans="1:4" x14ac:dyDescent="0.2">
      <c r="A67" s="1"/>
      <c r="B67" s="15"/>
      <c r="C67" s="2"/>
      <c r="D67" s="32"/>
    </row>
    <row r="68" spans="1:4" x14ac:dyDescent="0.2">
      <c r="A68" s="1"/>
      <c r="B68" s="15"/>
      <c r="C68" s="2"/>
      <c r="D68" s="32"/>
    </row>
    <row r="69" spans="1:4" x14ac:dyDescent="0.2">
      <c r="A69" s="1"/>
      <c r="B69" s="15"/>
      <c r="C69" s="2"/>
      <c r="D69" s="32"/>
    </row>
    <row r="70" spans="1:4" x14ac:dyDescent="0.2">
      <c r="A70" s="1"/>
      <c r="B70" s="15"/>
      <c r="C70" s="2"/>
      <c r="D70" s="32"/>
    </row>
    <row r="71" spans="1:4" x14ac:dyDescent="0.2">
      <c r="A71" s="1"/>
      <c r="B71" s="15"/>
      <c r="C71" s="2"/>
      <c r="D71" s="32"/>
    </row>
    <row r="72" spans="1:4" x14ac:dyDescent="0.2">
      <c r="A72" s="1"/>
      <c r="B72" s="15"/>
      <c r="C72" s="2"/>
      <c r="D72" s="32"/>
    </row>
    <row r="73" spans="1:4" x14ac:dyDescent="0.2">
      <c r="A73" s="1"/>
      <c r="B73" s="15"/>
      <c r="C73" s="2"/>
      <c r="D73" s="32"/>
    </row>
    <row r="74" spans="1:4" x14ac:dyDescent="0.2">
      <c r="A74" s="1"/>
      <c r="B74" s="15"/>
      <c r="C74" s="2"/>
      <c r="D74" s="32"/>
    </row>
    <row r="75" spans="1:4" x14ac:dyDescent="0.2">
      <c r="A75" s="1"/>
      <c r="B75" s="15"/>
      <c r="C75" s="2"/>
      <c r="D75" s="32"/>
    </row>
    <row r="76" spans="1:4" x14ac:dyDescent="0.2">
      <c r="A76" s="1"/>
      <c r="B76" s="15"/>
      <c r="C76" s="2"/>
      <c r="D76" s="32"/>
    </row>
    <row r="77" spans="1:4" x14ac:dyDescent="0.2">
      <c r="A77" s="1"/>
      <c r="B77" s="15"/>
      <c r="C77" s="2"/>
      <c r="D77" s="32"/>
    </row>
    <row r="78" spans="1:4" x14ac:dyDescent="0.2">
      <c r="A78" s="1"/>
      <c r="B78" s="15"/>
      <c r="C78" s="2"/>
      <c r="D78" s="32"/>
    </row>
    <row r="79" spans="1:4" x14ac:dyDescent="0.2">
      <c r="A79" s="1"/>
      <c r="B79" s="15"/>
      <c r="C79" s="2"/>
      <c r="D79" s="32"/>
    </row>
    <row r="80" spans="1:4" x14ac:dyDescent="0.2">
      <c r="A80" s="1"/>
      <c r="B80" s="15"/>
      <c r="C80" s="2"/>
      <c r="D80" s="32"/>
    </row>
    <row r="81" spans="1:4" x14ac:dyDescent="0.2">
      <c r="A81" s="1"/>
      <c r="B81" s="15"/>
      <c r="C81" s="2"/>
      <c r="D81" s="32"/>
    </row>
    <row r="82" spans="1:4" x14ac:dyDescent="0.2">
      <c r="A82" s="1"/>
      <c r="B82" s="15"/>
      <c r="C82" s="2"/>
      <c r="D82" s="32"/>
    </row>
    <row r="83" spans="1:4" x14ac:dyDescent="0.2">
      <c r="A83" s="1"/>
      <c r="B83" s="15"/>
      <c r="C83" s="2"/>
      <c r="D83" s="32"/>
    </row>
    <row r="84" spans="1:4" x14ac:dyDescent="0.2">
      <c r="A84" s="1"/>
      <c r="B84" s="15"/>
      <c r="C84" s="2"/>
      <c r="D84" s="32"/>
    </row>
    <row r="85" spans="1:4" x14ac:dyDescent="0.2">
      <c r="A85" s="1"/>
      <c r="B85" s="15"/>
      <c r="C85" s="2"/>
      <c r="D85" s="32"/>
    </row>
    <row r="86" spans="1:4" x14ac:dyDescent="0.2">
      <c r="A86" s="1"/>
      <c r="B86" s="15"/>
      <c r="C86" s="2"/>
      <c r="D86" s="32"/>
    </row>
    <row r="87" spans="1:4" x14ac:dyDescent="0.2">
      <c r="A87" s="1"/>
      <c r="B87" s="15"/>
      <c r="C87" s="2"/>
      <c r="D87" s="32"/>
    </row>
    <row r="88" spans="1:4" x14ac:dyDescent="0.2">
      <c r="A88" s="1"/>
      <c r="B88" s="15"/>
      <c r="C88" s="2"/>
      <c r="D88" s="32"/>
    </row>
    <row r="89" spans="1:4" x14ac:dyDescent="0.2">
      <c r="A89" s="1"/>
      <c r="B89" s="15"/>
      <c r="C89" s="2"/>
      <c r="D89" s="32"/>
    </row>
    <row r="90" spans="1:4" x14ac:dyDescent="0.2">
      <c r="A90" s="1"/>
      <c r="B90" s="15"/>
      <c r="C90" s="2"/>
      <c r="D90" s="32"/>
    </row>
    <row r="91" spans="1:4" x14ac:dyDescent="0.2">
      <c r="A91" s="1"/>
      <c r="B91" s="15"/>
      <c r="C91" s="2"/>
      <c r="D91" s="32"/>
    </row>
    <row r="92" spans="1:4" x14ac:dyDescent="0.2">
      <c r="A92" s="1"/>
      <c r="B92" s="15"/>
      <c r="C92" s="2"/>
      <c r="D92" s="32"/>
    </row>
    <row r="93" spans="1:4" x14ac:dyDescent="0.2">
      <c r="A93" s="1"/>
      <c r="B93" s="15"/>
      <c r="C93" s="2"/>
      <c r="D93" s="32"/>
    </row>
    <row r="94" spans="1:4" x14ac:dyDescent="0.2">
      <c r="A94" s="1"/>
      <c r="B94" s="15"/>
      <c r="C94" s="2"/>
      <c r="D94" s="32"/>
    </row>
    <row r="95" spans="1:4" x14ac:dyDescent="0.2">
      <c r="A95" s="1"/>
      <c r="B95" s="15"/>
      <c r="C95" s="2"/>
      <c r="D95" s="32"/>
    </row>
    <row r="96" spans="1:4" x14ac:dyDescent="0.2">
      <c r="A96" s="1"/>
      <c r="B96" s="15"/>
      <c r="C96" s="2"/>
      <c r="D96" s="32"/>
    </row>
    <row r="97" spans="1:4" x14ac:dyDescent="0.2">
      <c r="A97" s="1"/>
      <c r="B97" s="15"/>
      <c r="C97" s="2"/>
      <c r="D97" s="32"/>
    </row>
    <row r="98" spans="1:4" x14ac:dyDescent="0.2">
      <c r="A98" s="1"/>
      <c r="B98" s="15"/>
      <c r="C98" s="2"/>
      <c r="D98" s="32"/>
    </row>
    <row r="99" spans="1:4" x14ac:dyDescent="0.2">
      <c r="A99" s="1"/>
      <c r="B99" s="15"/>
      <c r="C99" s="2"/>
      <c r="D99" s="32"/>
    </row>
    <row r="100" spans="1:4" x14ac:dyDescent="0.2">
      <c r="A100" s="1"/>
      <c r="B100" s="15"/>
      <c r="C100" s="2"/>
      <c r="D100" s="32"/>
    </row>
    <row r="101" spans="1:4" x14ac:dyDescent="0.2">
      <c r="A101" s="1"/>
      <c r="B101" s="15"/>
      <c r="C101" s="2"/>
      <c r="D101" s="32"/>
    </row>
    <row r="102" spans="1:4" x14ac:dyDescent="0.2">
      <c r="A102" s="1"/>
      <c r="B102" s="15"/>
      <c r="C102" s="2"/>
      <c r="D102" s="32"/>
    </row>
    <row r="103" spans="1:4" x14ac:dyDescent="0.2">
      <c r="A103" s="1"/>
      <c r="B103" s="15"/>
      <c r="C103" s="2"/>
      <c r="D103" s="30"/>
    </row>
    <row r="104" spans="1:4" x14ac:dyDescent="0.2">
      <c r="A104" s="1"/>
      <c r="B104" s="15"/>
      <c r="C104" s="2"/>
    </row>
    <row r="105" spans="1:4" x14ac:dyDescent="0.2">
      <c r="A105" s="5"/>
      <c r="B105" s="15"/>
      <c r="C105" s="4"/>
    </row>
    <row r="106" spans="1:4" x14ac:dyDescent="0.2">
      <c r="A106" s="5"/>
      <c r="B106" s="15"/>
      <c r="C106" s="4"/>
    </row>
    <row r="107" spans="1:4" x14ac:dyDescent="0.2">
      <c r="A107" s="5"/>
      <c r="B107" s="15"/>
      <c r="C107" s="4"/>
    </row>
    <row r="108" spans="1:4" x14ac:dyDescent="0.2">
      <c r="A108" s="5"/>
      <c r="B108" s="15"/>
      <c r="C108" s="4"/>
    </row>
    <row r="109" spans="1:4" x14ac:dyDescent="0.2">
      <c r="A109" s="5"/>
      <c r="B109" s="15"/>
      <c r="C109" s="4"/>
    </row>
    <row r="110" spans="1:4" x14ac:dyDescent="0.2">
      <c r="A110" s="5"/>
      <c r="B110" s="15"/>
      <c r="C110" s="4"/>
    </row>
    <row r="111" spans="1:4" x14ac:dyDescent="0.2">
      <c r="A111" s="5"/>
      <c r="B111" s="15"/>
      <c r="C111" s="4"/>
    </row>
    <row r="112" spans="1:4" x14ac:dyDescent="0.2">
      <c r="A112" s="5"/>
      <c r="B112" s="15"/>
      <c r="C112" s="4"/>
    </row>
    <row r="113" spans="1:3" x14ac:dyDescent="0.2">
      <c r="A113" s="5"/>
      <c r="B113" s="15"/>
      <c r="C113" s="4"/>
    </row>
    <row r="114" spans="1:3" x14ac:dyDescent="0.2">
      <c r="A114" s="5"/>
      <c r="B114" s="15"/>
      <c r="C114" s="4"/>
    </row>
    <row r="115" spans="1:3" x14ac:dyDescent="0.2">
      <c r="A115" s="5"/>
      <c r="B115" s="15"/>
      <c r="C115" s="4"/>
    </row>
    <row r="116" spans="1:3" x14ac:dyDescent="0.2">
      <c r="A116" s="5"/>
      <c r="B116" s="15"/>
      <c r="C116" s="4"/>
    </row>
    <row r="117" spans="1:3" x14ac:dyDescent="0.2">
      <c r="A117" s="5"/>
      <c r="B117" s="15"/>
      <c r="C117" s="4"/>
    </row>
    <row r="118" spans="1:3" x14ac:dyDescent="0.2">
      <c r="A118" s="5"/>
      <c r="B118" s="15"/>
      <c r="C118" s="4"/>
    </row>
    <row r="119" spans="1:3" x14ac:dyDescent="0.2">
      <c r="A119" s="5"/>
      <c r="B119" s="15"/>
      <c r="C119" s="4"/>
    </row>
    <row r="120" spans="1:3" x14ac:dyDescent="0.2">
      <c r="B120" s="14"/>
    </row>
    <row r="121" spans="1:3" x14ac:dyDescent="0.2">
      <c r="B121" s="14"/>
    </row>
    <row r="122" spans="1:3" x14ac:dyDescent="0.2">
      <c r="B122" s="14"/>
    </row>
    <row r="123" spans="1:3" x14ac:dyDescent="0.2">
      <c r="B123" s="14"/>
    </row>
    <row r="124" spans="1:3" x14ac:dyDescent="0.2">
      <c r="B124" s="14"/>
    </row>
    <row r="125" spans="1:3" x14ac:dyDescent="0.2">
      <c r="B125" s="14"/>
    </row>
    <row r="126" spans="1:3" x14ac:dyDescent="0.2">
      <c r="B126" s="14"/>
    </row>
    <row r="127" spans="1:3" x14ac:dyDescent="0.2">
      <c r="B127" s="14"/>
    </row>
    <row r="128" spans="1:3"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400-000000000000}"/>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242"/>
  <dimension ref="A1:I216"/>
  <sheetViews>
    <sheetView zoomScaleNormal="100" workbookViewId="0">
      <selection activeCell="A3" sqref="A3"/>
    </sheetView>
  </sheetViews>
  <sheetFormatPr baseColWidth="10" defaultColWidth="9.140625" defaultRowHeight="12.75" x14ac:dyDescent="0.2"/>
  <cols>
    <col min="1" max="1" width="9.42578125" style="38" bestFit="1" customWidth="1"/>
    <col min="2" max="2" width="11.28515625" style="38" bestFit="1" customWidth="1"/>
    <col min="3" max="3" width="9.140625" style="38"/>
    <col min="4" max="4" width="9.42578125" style="38" bestFit="1" customWidth="1"/>
    <col min="5" max="16384" width="9.140625" style="38"/>
  </cols>
  <sheetData>
    <row r="1" spans="1:9" x14ac:dyDescent="0.2">
      <c r="A1" s="120" t="s">
        <v>1790</v>
      </c>
      <c r="H1" s="202" t="s">
        <v>38</v>
      </c>
      <c r="I1" s="202"/>
    </row>
    <row r="2" spans="1:9" x14ac:dyDescent="0.2">
      <c r="A2" s="38" t="s">
        <v>1817</v>
      </c>
    </row>
    <row r="5" spans="1:9" x14ac:dyDescent="0.2">
      <c r="B5" s="14"/>
    </row>
    <row r="6" spans="1:9" x14ac:dyDescent="0.2">
      <c r="A6" s="32" t="s">
        <v>745</v>
      </c>
      <c r="B6" s="14" t="s">
        <v>459</v>
      </c>
      <c r="C6" s="32" t="s">
        <v>2</v>
      </c>
      <c r="D6" s="32" t="s">
        <v>744</v>
      </c>
    </row>
    <row r="7" spans="1:9" x14ac:dyDescent="0.2">
      <c r="A7" s="6">
        <v>51</v>
      </c>
      <c r="B7" s="1">
        <v>44958</v>
      </c>
      <c r="C7" s="120" t="s">
        <v>3</v>
      </c>
      <c r="D7" s="2">
        <v>13.611202239990234</v>
      </c>
    </row>
    <row r="8" spans="1:9" x14ac:dyDescent="0.2">
      <c r="A8" s="6">
        <v>51</v>
      </c>
      <c r="B8" s="1">
        <v>44958</v>
      </c>
      <c r="C8" s="120" t="s">
        <v>5</v>
      </c>
      <c r="D8" s="2">
        <v>0.93702840805053711</v>
      </c>
    </row>
    <row r="9" spans="1:9" x14ac:dyDescent="0.2">
      <c r="A9" s="6">
        <v>51</v>
      </c>
      <c r="B9" s="1">
        <v>44958</v>
      </c>
      <c r="C9" s="120" t="s">
        <v>4</v>
      </c>
      <c r="D9" s="2">
        <v>6.7176394462585449</v>
      </c>
    </row>
    <row r="10" spans="1:9" x14ac:dyDescent="0.2">
      <c r="A10" s="6">
        <v>51</v>
      </c>
      <c r="B10" s="1">
        <v>44958</v>
      </c>
      <c r="C10" s="120" t="s">
        <v>6</v>
      </c>
      <c r="D10" s="2">
        <v>-15.531567573547363</v>
      </c>
    </row>
    <row r="11" spans="1:9" x14ac:dyDescent="0.2">
      <c r="A11" s="6">
        <v>51</v>
      </c>
      <c r="B11" s="1">
        <v>44958</v>
      </c>
      <c r="C11" s="120" t="s">
        <v>7</v>
      </c>
      <c r="D11" s="2">
        <v>10.561210632324219</v>
      </c>
    </row>
    <row r="12" spans="1:9" x14ac:dyDescent="0.2">
      <c r="A12" s="6">
        <v>51</v>
      </c>
      <c r="B12" s="1">
        <v>44958</v>
      </c>
      <c r="C12" s="120" t="s">
        <v>8</v>
      </c>
      <c r="D12" s="2">
        <v>11.735872268676758</v>
      </c>
    </row>
    <row r="13" spans="1:9" x14ac:dyDescent="0.2">
      <c r="A13" s="6">
        <v>51</v>
      </c>
      <c r="B13" s="1">
        <v>44958</v>
      </c>
      <c r="C13" s="120" t="s">
        <v>9</v>
      </c>
      <c r="D13" s="2">
        <v>4.6317524909973145</v>
      </c>
    </row>
    <row r="14" spans="1:9" x14ac:dyDescent="0.2">
      <c r="A14" s="6">
        <v>51</v>
      </c>
      <c r="B14" s="1">
        <v>44958</v>
      </c>
      <c r="C14" s="120" t="s">
        <v>10</v>
      </c>
      <c r="D14" s="2">
        <v>-44.783798217773438</v>
      </c>
    </row>
    <row r="15" spans="1:9" x14ac:dyDescent="0.2">
      <c r="A15" s="6">
        <v>51</v>
      </c>
      <c r="B15" s="1">
        <v>44958</v>
      </c>
      <c r="C15" s="120" t="s">
        <v>11</v>
      </c>
      <c r="D15" s="2">
        <v>-18.525844573974609</v>
      </c>
    </row>
    <row r="16" spans="1:9" x14ac:dyDescent="0.2">
      <c r="A16" s="6">
        <v>51</v>
      </c>
      <c r="B16" s="1">
        <v>44958</v>
      </c>
      <c r="C16" s="120" t="s">
        <v>12</v>
      </c>
      <c r="D16" s="2">
        <v>-1.3827770948410034</v>
      </c>
    </row>
    <row r="17" spans="1:4" x14ac:dyDescent="0.2">
      <c r="A17" s="6">
        <v>51</v>
      </c>
      <c r="B17" s="1">
        <v>44958</v>
      </c>
      <c r="C17" s="120" t="s">
        <v>13</v>
      </c>
      <c r="D17" s="2">
        <v>38.150650024414063</v>
      </c>
    </row>
    <row r="18" spans="1:4" x14ac:dyDescent="0.2">
      <c r="A18" s="6">
        <v>51</v>
      </c>
      <c r="B18" s="1">
        <v>44958</v>
      </c>
      <c r="C18" s="120" t="s">
        <v>14</v>
      </c>
      <c r="D18" s="2">
        <v>9.7523927688598633</v>
      </c>
    </row>
    <row r="19" spans="1:4" x14ac:dyDescent="0.2">
      <c r="A19" s="6">
        <v>51</v>
      </c>
      <c r="B19" s="1">
        <v>44958</v>
      </c>
      <c r="C19" s="120" t="s">
        <v>15</v>
      </c>
      <c r="D19" s="2">
        <v>8.1664009094238281</v>
      </c>
    </row>
    <row r="20" spans="1:4" x14ac:dyDescent="0.2">
      <c r="A20" s="6">
        <v>51</v>
      </c>
      <c r="B20" s="1">
        <v>44958</v>
      </c>
      <c r="C20" s="120" t="s">
        <v>16</v>
      </c>
      <c r="D20" s="2">
        <v>-13.940077781677246</v>
      </c>
    </row>
    <row r="21" spans="1:4" x14ac:dyDescent="0.2">
      <c r="A21" s="6">
        <v>51</v>
      </c>
      <c r="B21" s="1">
        <v>44958</v>
      </c>
      <c r="C21" s="120" t="s">
        <v>0</v>
      </c>
      <c r="D21" s="2">
        <v>-6.852996826171875</v>
      </c>
    </row>
    <row r="22" spans="1:4" x14ac:dyDescent="0.2">
      <c r="A22" s="6">
        <v>51</v>
      </c>
      <c r="B22" s="1">
        <v>44958</v>
      </c>
      <c r="C22" s="120" t="s">
        <v>17</v>
      </c>
      <c r="D22" s="2">
        <v>-2.0778036117553711</v>
      </c>
    </row>
    <row r="23" spans="1:4" x14ac:dyDescent="0.2">
      <c r="A23" s="6">
        <v>51</v>
      </c>
      <c r="B23" s="1">
        <v>44958</v>
      </c>
      <c r="C23" s="120" t="s">
        <v>18</v>
      </c>
      <c r="D23" s="2">
        <v>5.3667821884155273</v>
      </c>
    </row>
    <row r="24" spans="1:4" x14ac:dyDescent="0.2">
      <c r="A24" s="6">
        <v>51</v>
      </c>
      <c r="B24" s="1">
        <v>44958</v>
      </c>
      <c r="C24" s="120" t="s">
        <v>19</v>
      </c>
      <c r="D24" s="2">
        <v>-6.7544565200805664</v>
      </c>
    </row>
    <row r="25" spans="1:4" x14ac:dyDescent="0.2">
      <c r="A25" s="6">
        <v>51</v>
      </c>
      <c r="B25" s="1">
        <v>44958</v>
      </c>
      <c r="C25" s="120" t="s">
        <v>20</v>
      </c>
      <c r="D25" s="2">
        <v>-1.7893688678741455</v>
      </c>
    </row>
    <row r="26" spans="1:4" x14ac:dyDescent="0.2">
      <c r="A26" s="6">
        <v>51</v>
      </c>
      <c r="B26" s="1">
        <v>44958</v>
      </c>
      <c r="C26" s="120" t="s">
        <v>21</v>
      </c>
      <c r="D26" s="2">
        <v>-2.3071854114532471</v>
      </c>
    </row>
    <row r="27" spans="1:4" x14ac:dyDescent="0.2">
      <c r="A27" s="6">
        <v>51</v>
      </c>
      <c r="B27" s="1">
        <v>44958</v>
      </c>
      <c r="C27" s="120" t="s">
        <v>22</v>
      </c>
      <c r="D27" s="2">
        <v>-26.681129455566406</v>
      </c>
    </row>
    <row r="28" spans="1:4" x14ac:dyDescent="0.2">
      <c r="A28" s="6">
        <v>51</v>
      </c>
      <c r="B28" s="1">
        <v>44958</v>
      </c>
      <c r="C28" s="120" t="s">
        <v>23</v>
      </c>
      <c r="D28" s="2">
        <v>-10.263419151306152</v>
      </c>
    </row>
    <row r="29" spans="1:4" x14ac:dyDescent="0.2">
      <c r="A29" s="6">
        <v>51</v>
      </c>
      <c r="B29" s="1">
        <v>44958</v>
      </c>
      <c r="C29" s="120" t="s">
        <v>24</v>
      </c>
      <c r="D29" s="2">
        <v>12.567486763000488</v>
      </c>
    </row>
    <row r="30" spans="1:4" x14ac:dyDescent="0.2">
      <c r="A30" s="6">
        <v>51</v>
      </c>
      <c r="B30" s="1">
        <v>44958</v>
      </c>
      <c r="C30" s="120" t="s">
        <v>25</v>
      </c>
      <c r="D30" s="2">
        <v>-5.8461589813232422</v>
      </c>
    </row>
    <row r="31" spans="1:4" x14ac:dyDescent="0.2">
      <c r="A31" s="6">
        <v>51</v>
      </c>
      <c r="B31" s="1">
        <v>44958</v>
      </c>
      <c r="C31" s="120" t="s">
        <v>26</v>
      </c>
      <c r="D31" s="2">
        <v>6.3874706625938416E-2</v>
      </c>
    </row>
    <row r="32" spans="1:4" x14ac:dyDescent="0.2">
      <c r="A32" s="6">
        <v>51</v>
      </c>
      <c r="B32" s="1">
        <v>44958</v>
      </c>
      <c r="C32" s="120" t="s">
        <v>27</v>
      </c>
      <c r="D32" s="2">
        <v>-4.3597908020019531</v>
      </c>
    </row>
    <row r="33" spans="1:4" x14ac:dyDescent="0.2">
      <c r="A33" s="6">
        <v>51</v>
      </c>
      <c r="B33" s="1">
        <v>44958</v>
      </c>
      <c r="C33" s="120" t="s">
        <v>28</v>
      </c>
      <c r="D33" s="2">
        <v>6.729151725769043</v>
      </c>
    </row>
    <row r="34" spans="1:4" x14ac:dyDescent="0.2">
      <c r="A34" s="6">
        <v>51</v>
      </c>
      <c r="B34" s="1">
        <v>44958</v>
      </c>
      <c r="C34" s="120" t="s">
        <v>29</v>
      </c>
      <c r="D34" s="2">
        <v>12.312138557434082</v>
      </c>
    </row>
    <row r="35" spans="1:4" x14ac:dyDescent="0.2">
      <c r="A35" s="6">
        <v>51</v>
      </c>
      <c r="B35" s="1">
        <v>44958</v>
      </c>
      <c r="C35" s="120" t="s">
        <v>30</v>
      </c>
      <c r="D35" s="2">
        <v>0.67601561546325684</v>
      </c>
    </row>
    <row r="36" spans="1:4" x14ac:dyDescent="0.2">
      <c r="A36" s="6">
        <v>51</v>
      </c>
      <c r="B36" s="1">
        <v>44958</v>
      </c>
      <c r="C36" s="120" t="s">
        <v>31</v>
      </c>
      <c r="D36" s="2">
        <v>13.674479484558105</v>
      </c>
    </row>
    <row r="37" spans="1:4" x14ac:dyDescent="0.2">
      <c r="A37" s="6">
        <v>51</v>
      </c>
      <c r="B37" s="1">
        <v>44958</v>
      </c>
      <c r="C37" s="120" t="s">
        <v>32</v>
      </c>
      <c r="D37" s="2">
        <v>-3.7366831302642822</v>
      </c>
    </row>
    <row r="38" spans="1:4" x14ac:dyDescent="0.2">
      <c r="A38" s="6">
        <v>51</v>
      </c>
      <c r="B38" s="1">
        <v>44958</v>
      </c>
      <c r="C38" s="120" t="s">
        <v>33</v>
      </c>
      <c r="D38" s="2">
        <v>-23.540063858032227</v>
      </c>
    </row>
    <row r="39" spans="1:4" x14ac:dyDescent="0.2">
      <c r="A39" s="6">
        <v>51</v>
      </c>
      <c r="B39" s="1">
        <v>44958</v>
      </c>
      <c r="C39" s="120" t="s">
        <v>1</v>
      </c>
      <c r="D39" s="2">
        <v>3.7622911930084229</v>
      </c>
    </row>
    <row r="40" spans="1:4" x14ac:dyDescent="0.2">
      <c r="B40" s="14"/>
    </row>
    <row r="41" spans="1:4" x14ac:dyDescent="0.2">
      <c r="B41" s="14"/>
    </row>
    <row r="42" spans="1:4" x14ac:dyDescent="0.2">
      <c r="B42" s="14"/>
    </row>
    <row r="43" spans="1:4" x14ac:dyDescent="0.2">
      <c r="B43" s="14"/>
    </row>
    <row r="44" spans="1:4" x14ac:dyDescent="0.2">
      <c r="B44" s="14"/>
    </row>
    <row r="45" spans="1:4" x14ac:dyDescent="0.2">
      <c r="B45" s="14"/>
    </row>
    <row r="46" spans="1:4" x14ac:dyDescent="0.2">
      <c r="B46" s="14"/>
    </row>
    <row r="47" spans="1:4" x14ac:dyDescent="0.2">
      <c r="B47" s="14"/>
    </row>
    <row r="48" spans="1:4"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500-000000000000}"/>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243"/>
  <dimension ref="A1:I216"/>
  <sheetViews>
    <sheetView zoomScaleNormal="100" workbookViewId="0">
      <selection activeCell="A3" sqref="A3"/>
    </sheetView>
  </sheetViews>
  <sheetFormatPr baseColWidth="10" defaultColWidth="9.140625" defaultRowHeight="12.75" x14ac:dyDescent="0.2"/>
  <cols>
    <col min="1" max="1" width="11.28515625" style="38" bestFit="1" customWidth="1"/>
    <col min="2" max="3" width="9.42578125" style="38" bestFit="1" customWidth="1"/>
    <col min="4" max="16384" width="9.140625" style="38"/>
  </cols>
  <sheetData>
    <row r="1" spans="1:9" x14ac:dyDescent="0.2">
      <c r="A1" s="120" t="s">
        <v>1791</v>
      </c>
      <c r="H1" s="202" t="s">
        <v>38</v>
      </c>
      <c r="I1" s="202"/>
    </row>
    <row r="2" spans="1:9" x14ac:dyDescent="0.2">
      <c r="A2" s="38" t="s">
        <v>1817</v>
      </c>
    </row>
    <row r="5" spans="1:9" x14ac:dyDescent="0.2">
      <c r="B5" s="14"/>
    </row>
    <row r="6" spans="1:9" x14ac:dyDescent="0.2">
      <c r="A6" s="32" t="s">
        <v>459</v>
      </c>
      <c r="B6" s="14" t="s">
        <v>743</v>
      </c>
      <c r="C6" s="32" t="s">
        <v>744</v>
      </c>
    </row>
    <row r="7" spans="1:9" x14ac:dyDescent="0.2">
      <c r="A7" s="1">
        <v>43466</v>
      </c>
      <c r="B7" s="2">
        <v>108.51714324951172</v>
      </c>
      <c r="C7" s="2">
        <v>-3.4076611995697021</v>
      </c>
    </row>
    <row r="8" spans="1:9" x14ac:dyDescent="0.2">
      <c r="A8" s="1">
        <v>43497</v>
      </c>
      <c r="B8" s="2">
        <v>110.79521179199219</v>
      </c>
      <c r="C8" s="2">
        <v>-0.44523593783378601</v>
      </c>
    </row>
    <row r="9" spans="1:9" x14ac:dyDescent="0.2">
      <c r="A9" s="1">
        <v>43525</v>
      </c>
      <c r="B9" s="2">
        <v>120.23794555664063</v>
      </c>
      <c r="C9" s="2">
        <v>9.4465484619140625</v>
      </c>
    </row>
    <row r="10" spans="1:9" x14ac:dyDescent="0.2">
      <c r="A10" s="1">
        <v>43556</v>
      </c>
      <c r="B10" s="2">
        <v>104.88930511474609</v>
      </c>
      <c r="C10" s="2">
        <v>-14.157525062561035</v>
      </c>
    </row>
    <row r="11" spans="1:9" x14ac:dyDescent="0.2">
      <c r="A11" s="1">
        <v>43586</v>
      </c>
      <c r="B11" s="2">
        <v>123.42143249511719</v>
      </c>
      <c r="C11" s="2">
        <v>-4.2282476425170898</v>
      </c>
    </row>
    <row r="12" spans="1:9" x14ac:dyDescent="0.2">
      <c r="A12" s="1">
        <v>43617</v>
      </c>
      <c r="B12" s="2">
        <v>116.96603393554688</v>
      </c>
      <c r="C12" s="2">
        <v>-8.8762674331665039</v>
      </c>
    </row>
    <row r="13" spans="1:9" x14ac:dyDescent="0.2">
      <c r="A13" s="1">
        <v>43647</v>
      </c>
      <c r="B13" s="2">
        <v>111.46604919433594</v>
      </c>
      <c r="C13" s="2">
        <v>-13.907003402709961</v>
      </c>
    </row>
    <row r="14" spans="1:9" x14ac:dyDescent="0.2">
      <c r="A14" s="1">
        <v>43678</v>
      </c>
      <c r="B14" s="2">
        <v>123.8087158203125</v>
      </c>
      <c r="C14" s="2">
        <v>-12.993693351745605</v>
      </c>
    </row>
    <row r="15" spans="1:9" x14ac:dyDescent="0.2">
      <c r="A15" s="1">
        <v>43709</v>
      </c>
      <c r="B15" s="2">
        <v>117.16127777099609</v>
      </c>
      <c r="C15" s="2">
        <v>-19.982160568237305</v>
      </c>
    </row>
    <row r="16" spans="1:9" x14ac:dyDescent="0.2">
      <c r="A16" s="1">
        <v>43739</v>
      </c>
      <c r="B16" s="2">
        <v>126.98500061035156</v>
      </c>
      <c r="C16" s="2">
        <v>-13.499126434326172</v>
      </c>
    </row>
    <row r="17" spans="1:3" x14ac:dyDescent="0.2">
      <c r="A17" s="1">
        <v>43770</v>
      </c>
      <c r="B17" s="2">
        <v>127.72885131835938</v>
      </c>
      <c r="C17" s="2">
        <v>-17.865497589111328</v>
      </c>
    </row>
    <row r="18" spans="1:3" x14ac:dyDescent="0.2">
      <c r="A18" s="1">
        <v>43800</v>
      </c>
      <c r="B18" s="2">
        <v>122.24660491943359</v>
      </c>
      <c r="C18" s="2">
        <v>-23.36237907409668</v>
      </c>
    </row>
    <row r="19" spans="1:3" x14ac:dyDescent="0.2">
      <c r="A19" s="1">
        <v>43831</v>
      </c>
      <c r="B19" s="2">
        <v>115.95585632324219</v>
      </c>
      <c r="C19" s="2">
        <v>6.8548736572265625</v>
      </c>
    </row>
    <row r="20" spans="1:3" x14ac:dyDescent="0.2">
      <c r="A20" s="1">
        <v>43862</v>
      </c>
      <c r="B20" s="2">
        <v>115.49388885498047</v>
      </c>
      <c r="C20" s="2">
        <v>4.2408666610717773</v>
      </c>
    </row>
    <row r="21" spans="1:3" x14ac:dyDescent="0.2">
      <c r="A21" s="1">
        <v>43891</v>
      </c>
      <c r="B21" s="2">
        <v>122.96602630615234</v>
      </c>
      <c r="C21" s="2">
        <v>2.2689015865325928</v>
      </c>
    </row>
    <row r="22" spans="1:3" x14ac:dyDescent="0.2">
      <c r="A22" s="1">
        <v>43922</v>
      </c>
      <c r="B22" s="2">
        <v>111.60859680175781</v>
      </c>
      <c r="C22" s="2">
        <v>6.4060788154602051</v>
      </c>
    </row>
    <row r="23" spans="1:3" x14ac:dyDescent="0.2">
      <c r="A23" s="1">
        <v>43952</v>
      </c>
      <c r="B23" s="2">
        <v>108.07587432861328</v>
      </c>
      <c r="C23" s="2">
        <v>-12.433463096618652</v>
      </c>
    </row>
    <row r="24" spans="1:3" x14ac:dyDescent="0.2">
      <c r="A24" s="1">
        <v>43983</v>
      </c>
      <c r="B24" s="2">
        <v>100.36774444580078</v>
      </c>
      <c r="C24" s="2">
        <v>-14.190691947937012</v>
      </c>
    </row>
    <row r="25" spans="1:3" x14ac:dyDescent="0.2">
      <c r="A25" s="1">
        <v>44013</v>
      </c>
      <c r="B25" s="2">
        <v>109.18244934082031</v>
      </c>
      <c r="C25" s="2">
        <v>-2.0486953258514404</v>
      </c>
    </row>
    <row r="26" spans="1:3" x14ac:dyDescent="0.2">
      <c r="A26" s="1">
        <v>44044</v>
      </c>
      <c r="B26" s="2">
        <v>110.89430999755859</v>
      </c>
      <c r="C26" s="2">
        <v>-10.430933952331543</v>
      </c>
    </row>
    <row r="27" spans="1:3" x14ac:dyDescent="0.2">
      <c r="A27" s="1">
        <v>44075</v>
      </c>
      <c r="B27" s="2">
        <v>108.90802001953125</v>
      </c>
      <c r="C27" s="2">
        <v>-7.0443563461303711</v>
      </c>
    </row>
    <row r="28" spans="1:3" x14ac:dyDescent="0.2">
      <c r="A28" s="1">
        <v>44105</v>
      </c>
      <c r="B28" s="2">
        <v>111.31758117675781</v>
      </c>
      <c r="C28" s="2">
        <v>-12.338007926940918</v>
      </c>
    </row>
    <row r="29" spans="1:3" x14ac:dyDescent="0.2">
      <c r="A29" s="1">
        <v>44136</v>
      </c>
      <c r="B29" s="2">
        <v>118.64189910888672</v>
      </c>
      <c r="C29" s="2">
        <v>-7.1142520904541016</v>
      </c>
    </row>
    <row r="30" spans="1:3" x14ac:dyDescent="0.2">
      <c r="A30" s="1">
        <v>44166</v>
      </c>
      <c r="B30" s="2">
        <v>126.06184387207031</v>
      </c>
      <c r="C30" s="2">
        <v>3.1209366321563721</v>
      </c>
    </row>
    <row r="31" spans="1:3" x14ac:dyDescent="0.2">
      <c r="A31" s="1">
        <v>44197</v>
      </c>
      <c r="B31" s="2">
        <v>122.27346801757813</v>
      </c>
      <c r="C31" s="2">
        <v>5.4482903480529785</v>
      </c>
    </row>
    <row r="32" spans="1:3" x14ac:dyDescent="0.2">
      <c r="A32" s="1">
        <v>44228</v>
      </c>
      <c r="B32" s="2">
        <v>122.58483123779297</v>
      </c>
      <c r="C32" s="2">
        <v>6.1396689414978027</v>
      </c>
    </row>
    <row r="33" spans="1:3" x14ac:dyDescent="0.2">
      <c r="A33" s="1">
        <v>44256</v>
      </c>
      <c r="B33" s="2">
        <v>131.15924072265625</v>
      </c>
      <c r="C33" s="2">
        <v>6.6629900932312012</v>
      </c>
    </row>
    <row r="34" spans="1:3" x14ac:dyDescent="0.2">
      <c r="A34" s="1">
        <v>44287</v>
      </c>
      <c r="B34" s="2">
        <v>128.67999267578125</v>
      </c>
      <c r="C34" s="2">
        <v>15.295771598815918</v>
      </c>
    </row>
    <row r="35" spans="1:3" x14ac:dyDescent="0.2">
      <c r="A35" s="1">
        <v>44317</v>
      </c>
      <c r="B35" s="2">
        <v>131.41471862792969</v>
      </c>
      <c r="C35" s="2">
        <v>21.594869613647461</v>
      </c>
    </row>
    <row r="36" spans="1:3" x14ac:dyDescent="0.2">
      <c r="A36" s="1">
        <v>44348</v>
      </c>
      <c r="B36" s="2">
        <v>131.9171142578125</v>
      </c>
      <c r="C36" s="2">
        <v>31.433773040771484</v>
      </c>
    </row>
    <row r="37" spans="1:3" x14ac:dyDescent="0.2">
      <c r="A37" s="1">
        <v>44378</v>
      </c>
      <c r="B37" s="2">
        <v>116.64390563964844</v>
      </c>
      <c r="C37" s="2">
        <v>6.8339338302612305</v>
      </c>
    </row>
    <row r="38" spans="1:3" x14ac:dyDescent="0.2">
      <c r="A38" s="1">
        <v>44409</v>
      </c>
      <c r="B38" s="2">
        <v>116.27350616455078</v>
      </c>
      <c r="C38" s="2">
        <v>4.8507413864135742</v>
      </c>
    </row>
    <row r="39" spans="1:3" x14ac:dyDescent="0.2">
      <c r="A39" s="1">
        <v>44440</v>
      </c>
      <c r="B39" s="2">
        <v>99.867019653320313</v>
      </c>
      <c r="C39" s="2">
        <v>-8.3015012741088867</v>
      </c>
    </row>
    <row r="40" spans="1:3" x14ac:dyDescent="0.2">
      <c r="A40" s="1">
        <v>44470</v>
      </c>
      <c r="B40" s="2">
        <v>105.47605895996094</v>
      </c>
      <c r="C40" s="2">
        <v>-5.2476186752319336</v>
      </c>
    </row>
    <row r="41" spans="1:3" x14ac:dyDescent="0.2">
      <c r="A41" s="1">
        <v>44501</v>
      </c>
      <c r="B41" s="2">
        <v>70.221168518066406</v>
      </c>
      <c r="C41" s="2">
        <v>-40.812503814697266</v>
      </c>
    </row>
    <row r="42" spans="1:3" x14ac:dyDescent="0.2">
      <c r="A42" s="1">
        <v>44531</v>
      </c>
      <c r="B42" s="2">
        <v>74.239173889160156</v>
      </c>
      <c r="C42" s="2">
        <v>-41.108924865722656</v>
      </c>
    </row>
    <row r="43" spans="1:3" x14ac:dyDescent="0.2">
      <c r="A43" s="1">
        <v>44562</v>
      </c>
      <c r="B43" s="2">
        <v>103.15219879150391</v>
      </c>
      <c r="C43" s="2">
        <v>-15.638117790222168</v>
      </c>
    </row>
    <row r="44" spans="1:3" x14ac:dyDescent="0.2">
      <c r="A44" s="1">
        <v>44593</v>
      </c>
      <c r="B44" s="2">
        <v>95.432502746582031</v>
      </c>
      <c r="C44" s="2">
        <v>-22.14982795715332</v>
      </c>
    </row>
    <row r="45" spans="1:3" x14ac:dyDescent="0.2">
      <c r="A45" s="1">
        <v>44621</v>
      </c>
      <c r="B45" s="2">
        <v>100.85630035400391</v>
      </c>
      <c r="C45" s="2">
        <v>-23.103931427001953</v>
      </c>
    </row>
    <row r="46" spans="1:3" x14ac:dyDescent="0.2">
      <c r="A46" s="1">
        <v>44652</v>
      </c>
      <c r="B46" s="2">
        <v>93.367637634277344</v>
      </c>
      <c r="C46" s="2">
        <v>-27.441993713378906</v>
      </c>
    </row>
    <row r="47" spans="1:3" x14ac:dyDescent="0.2">
      <c r="A47" s="1">
        <v>44682</v>
      </c>
      <c r="B47" s="2">
        <v>108.65798187255859</v>
      </c>
      <c r="C47" s="2">
        <v>-17.316734313964844</v>
      </c>
    </row>
    <row r="48" spans="1:3" x14ac:dyDescent="0.2">
      <c r="A48" s="1">
        <v>44713</v>
      </c>
      <c r="B48" s="2">
        <v>77.390998840332031</v>
      </c>
      <c r="C48" s="2">
        <v>-41.3336181640625</v>
      </c>
    </row>
    <row r="49" spans="1:3" x14ac:dyDescent="0.2">
      <c r="A49" s="1">
        <v>44743</v>
      </c>
      <c r="B49" s="2">
        <v>72.662132263183594</v>
      </c>
      <c r="C49" s="2">
        <v>-37.706020355224609</v>
      </c>
    </row>
    <row r="50" spans="1:3" x14ac:dyDescent="0.2">
      <c r="A50" s="1">
        <v>44774</v>
      </c>
      <c r="B50" s="2">
        <v>73.064537048339844</v>
      </c>
      <c r="C50" s="2">
        <v>-37.161491394042969</v>
      </c>
    </row>
    <row r="51" spans="1:3" x14ac:dyDescent="0.2">
      <c r="A51" s="1">
        <v>44805</v>
      </c>
      <c r="B51" s="2">
        <v>54.544441223144531</v>
      </c>
      <c r="C51" s="2">
        <v>-45.382926940917969</v>
      </c>
    </row>
    <row r="52" spans="1:3" x14ac:dyDescent="0.2">
      <c r="A52" s="1">
        <v>44835</v>
      </c>
      <c r="B52" s="2">
        <v>55.557285308837891</v>
      </c>
      <c r="C52" s="2">
        <v>-47.327114105224609</v>
      </c>
    </row>
    <row r="53" spans="1:3" x14ac:dyDescent="0.2">
      <c r="A53" s="1">
        <v>44866</v>
      </c>
      <c r="B53" s="2">
        <v>57.658191680908203</v>
      </c>
      <c r="C53" s="2">
        <v>-17.890583038330078</v>
      </c>
    </row>
    <row r="54" spans="1:3" x14ac:dyDescent="0.2">
      <c r="A54" s="1">
        <v>44896</v>
      </c>
      <c r="B54" s="15">
        <v>52.098915100097656</v>
      </c>
      <c r="C54" s="2">
        <v>-29.822877883911133</v>
      </c>
    </row>
    <row r="55" spans="1:3" x14ac:dyDescent="0.2">
      <c r="A55" s="1">
        <v>44927</v>
      </c>
      <c r="B55" s="15">
        <v>105.59241485595703</v>
      </c>
      <c r="C55" s="2">
        <v>2.3656461238861084</v>
      </c>
    </row>
    <row r="56" spans="1:3" x14ac:dyDescent="0.2">
      <c r="A56" s="1">
        <v>44958</v>
      </c>
      <c r="B56" s="15">
        <v>123.89592742919922</v>
      </c>
      <c r="C56" s="2">
        <v>29.825714111328125</v>
      </c>
    </row>
    <row r="57" spans="1:3" x14ac:dyDescent="0.2">
      <c r="A57" s="1"/>
      <c r="B57" s="15"/>
      <c r="C57" s="2"/>
    </row>
    <row r="58" spans="1:3" x14ac:dyDescent="0.2">
      <c r="A58" s="1"/>
      <c r="B58" s="15"/>
      <c r="C58" s="2"/>
    </row>
    <row r="59" spans="1:3" x14ac:dyDescent="0.2">
      <c r="A59" s="1"/>
      <c r="B59" s="15"/>
      <c r="C59" s="2"/>
    </row>
    <row r="60" spans="1:3" x14ac:dyDescent="0.2">
      <c r="A60" s="1"/>
      <c r="B60" s="15"/>
      <c r="C60" s="2"/>
    </row>
    <row r="61" spans="1:3" x14ac:dyDescent="0.2">
      <c r="A61" s="1"/>
      <c r="B61" s="15"/>
      <c r="C61" s="2"/>
    </row>
    <row r="62" spans="1:3" x14ac:dyDescent="0.2">
      <c r="A62" s="1"/>
      <c r="B62" s="15"/>
      <c r="C62" s="2"/>
    </row>
    <row r="63" spans="1:3" x14ac:dyDescent="0.2">
      <c r="A63" s="1"/>
      <c r="B63" s="15"/>
      <c r="C63" s="2"/>
    </row>
    <row r="64" spans="1:3" x14ac:dyDescent="0.2">
      <c r="A64" s="1"/>
      <c r="B64" s="15"/>
      <c r="C64" s="2"/>
    </row>
    <row r="65" spans="1:3" x14ac:dyDescent="0.2">
      <c r="A65" s="1"/>
      <c r="B65" s="15"/>
      <c r="C65" s="2"/>
    </row>
    <row r="66" spans="1:3" x14ac:dyDescent="0.2">
      <c r="A66" s="1"/>
      <c r="B66" s="15"/>
      <c r="C66" s="2"/>
    </row>
    <row r="67" spans="1:3" x14ac:dyDescent="0.2">
      <c r="A67" s="1"/>
      <c r="B67" s="15"/>
      <c r="C67" s="2"/>
    </row>
    <row r="68" spans="1:3" x14ac:dyDescent="0.2">
      <c r="A68" s="1"/>
      <c r="B68" s="15"/>
      <c r="C68" s="2"/>
    </row>
    <row r="69" spans="1:3" x14ac:dyDescent="0.2">
      <c r="A69" s="1"/>
      <c r="B69" s="15"/>
      <c r="C69" s="2"/>
    </row>
    <row r="70" spans="1:3" x14ac:dyDescent="0.2">
      <c r="A70" s="1"/>
      <c r="B70" s="15"/>
      <c r="C70" s="2"/>
    </row>
    <row r="71" spans="1:3" x14ac:dyDescent="0.2">
      <c r="A71" s="1"/>
      <c r="B71" s="15"/>
      <c r="C71" s="2"/>
    </row>
    <row r="72" spans="1:3" x14ac:dyDescent="0.2">
      <c r="A72" s="1"/>
      <c r="B72" s="15"/>
      <c r="C72" s="2"/>
    </row>
    <row r="73" spans="1:3" x14ac:dyDescent="0.2">
      <c r="A73" s="1"/>
      <c r="B73" s="15"/>
      <c r="C73" s="2"/>
    </row>
    <row r="74" spans="1:3" x14ac:dyDescent="0.2">
      <c r="A74" s="1"/>
      <c r="B74" s="15"/>
      <c r="C74" s="2"/>
    </row>
    <row r="75" spans="1:3" x14ac:dyDescent="0.2">
      <c r="A75" s="1"/>
      <c r="B75" s="15"/>
      <c r="C75" s="2"/>
    </row>
    <row r="76" spans="1:3" x14ac:dyDescent="0.2">
      <c r="A76" s="1"/>
      <c r="B76" s="15"/>
      <c r="C76" s="2"/>
    </row>
    <row r="77" spans="1:3" x14ac:dyDescent="0.2">
      <c r="A77" s="1"/>
      <c r="B77" s="15"/>
      <c r="C77" s="2"/>
    </row>
    <row r="78" spans="1:3" x14ac:dyDescent="0.2">
      <c r="A78" s="1"/>
      <c r="B78" s="15"/>
      <c r="C78" s="2"/>
    </row>
    <row r="79" spans="1:3" x14ac:dyDescent="0.2">
      <c r="A79" s="1"/>
      <c r="B79" s="15"/>
      <c r="C79" s="2"/>
    </row>
    <row r="80" spans="1:3" x14ac:dyDescent="0.2">
      <c r="A80" s="1"/>
      <c r="B80" s="15"/>
      <c r="C80" s="2"/>
    </row>
    <row r="81" spans="1:3" x14ac:dyDescent="0.2">
      <c r="A81" s="1"/>
      <c r="B81" s="15"/>
      <c r="C81" s="2"/>
    </row>
    <row r="82" spans="1:3" x14ac:dyDescent="0.2">
      <c r="A82" s="1"/>
      <c r="B82" s="15"/>
      <c r="C82" s="2"/>
    </row>
    <row r="83" spans="1:3" x14ac:dyDescent="0.2">
      <c r="A83" s="1"/>
      <c r="B83" s="15"/>
      <c r="C83" s="2"/>
    </row>
    <row r="84" spans="1:3" x14ac:dyDescent="0.2">
      <c r="A84" s="1"/>
      <c r="B84" s="15"/>
      <c r="C84" s="2"/>
    </row>
    <row r="85" spans="1:3" x14ac:dyDescent="0.2">
      <c r="A85" s="1"/>
      <c r="B85" s="15"/>
      <c r="C85" s="2"/>
    </row>
    <row r="86" spans="1:3" x14ac:dyDescent="0.2">
      <c r="A86" s="1"/>
      <c r="B86" s="15"/>
      <c r="C86" s="2"/>
    </row>
    <row r="87" spans="1:3" x14ac:dyDescent="0.2">
      <c r="A87" s="1"/>
      <c r="B87" s="15"/>
      <c r="C87" s="2"/>
    </row>
    <row r="88" spans="1:3" x14ac:dyDescent="0.2">
      <c r="A88" s="1"/>
      <c r="B88" s="15"/>
      <c r="C88" s="2"/>
    </row>
    <row r="89" spans="1:3" x14ac:dyDescent="0.2">
      <c r="A89" s="1"/>
      <c r="B89" s="15"/>
      <c r="C89" s="2"/>
    </row>
    <row r="90" spans="1:3" x14ac:dyDescent="0.2">
      <c r="A90" s="1"/>
      <c r="B90" s="15"/>
      <c r="C90" s="2"/>
    </row>
    <row r="91" spans="1:3" x14ac:dyDescent="0.2">
      <c r="A91" s="1"/>
      <c r="B91" s="15"/>
      <c r="C91" s="2"/>
    </row>
    <row r="92" spans="1:3" x14ac:dyDescent="0.2">
      <c r="A92" s="1"/>
      <c r="B92" s="15"/>
      <c r="C92" s="2"/>
    </row>
    <row r="93" spans="1:3" x14ac:dyDescent="0.2">
      <c r="A93" s="1"/>
      <c r="B93" s="15"/>
      <c r="C93" s="2"/>
    </row>
    <row r="94" spans="1:3" x14ac:dyDescent="0.2">
      <c r="A94" s="1"/>
      <c r="B94" s="15"/>
      <c r="C94" s="2"/>
    </row>
    <row r="95" spans="1:3" x14ac:dyDescent="0.2">
      <c r="A95" s="1"/>
      <c r="B95" s="15"/>
      <c r="C95" s="2"/>
    </row>
    <row r="96" spans="1:3" x14ac:dyDescent="0.2">
      <c r="A96" s="1"/>
      <c r="B96" s="15"/>
      <c r="C96" s="2"/>
    </row>
    <row r="97" spans="1:3" x14ac:dyDescent="0.2">
      <c r="A97" s="1"/>
      <c r="B97" s="15"/>
      <c r="C97" s="2"/>
    </row>
    <row r="98" spans="1:3" x14ac:dyDescent="0.2">
      <c r="A98" s="1"/>
      <c r="B98" s="15"/>
      <c r="C98" s="2"/>
    </row>
    <row r="99" spans="1:3" x14ac:dyDescent="0.2">
      <c r="A99" s="1"/>
      <c r="B99" s="15"/>
      <c r="C99" s="2"/>
    </row>
    <row r="100" spans="1:3" x14ac:dyDescent="0.2">
      <c r="A100" s="1"/>
      <c r="B100" s="15"/>
      <c r="C100" s="2"/>
    </row>
    <row r="101" spans="1:3" x14ac:dyDescent="0.2">
      <c r="A101" s="1"/>
      <c r="B101" s="15"/>
      <c r="C101" s="2"/>
    </row>
    <row r="102" spans="1:3" x14ac:dyDescent="0.2">
      <c r="A102" s="1"/>
      <c r="B102" s="15"/>
      <c r="C102" s="2"/>
    </row>
    <row r="103" spans="1:3" x14ac:dyDescent="0.2">
      <c r="A103" s="1"/>
      <c r="B103" s="15"/>
      <c r="C103" s="2"/>
    </row>
    <row r="104" spans="1:3" x14ac:dyDescent="0.2">
      <c r="A104" s="1"/>
      <c r="B104" s="15"/>
      <c r="C104" s="2"/>
    </row>
    <row r="105" spans="1:3" x14ac:dyDescent="0.2">
      <c r="A105" s="1"/>
      <c r="B105" s="15"/>
      <c r="C105" s="2"/>
    </row>
    <row r="106" spans="1:3" x14ac:dyDescent="0.2">
      <c r="A106" s="5"/>
      <c r="B106" s="15"/>
      <c r="C106" s="4"/>
    </row>
    <row r="107" spans="1:3" x14ac:dyDescent="0.2">
      <c r="A107" s="5"/>
      <c r="B107" s="15"/>
      <c r="C107" s="4"/>
    </row>
    <row r="108" spans="1:3" x14ac:dyDescent="0.2">
      <c r="A108" s="5"/>
      <c r="B108" s="15"/>
      <c r="C108" s="4"/>
    </row>
    <row r="109" spans="1:3" x14ac:dyDescent="0.2">
      <c r="A109" s="5"/>
      <c r="B109" s="15"/>
      <c r="C109" s="4"/>
    </row>
    <row r="110" spans="1:3" x14ac:dyDescent="0.2">
      <c r="A110" s="5"/>
      <c r="B110" s="15"/>
      <c r="C110" s="4"/>
    </row>
    <row r="111" spans="1:3" x14ac:dyDescent="0.2">
      <c r="A111" s="5"/>
      <c r="B111" s="15"/>
      <c r="C111" s="4"/>
    </row>
    <row r="112" spans="1:3" x14ac:dyDescent="0.2">
      <c r="A112" s="5"/>
      <c r="B112" s="15"/>
      <c r="C112" s="4"/>
    </row>
    <row r="113" spans="1:3" x14ac:dyDescent="0.2">
      <c r="A113" s="5"/>
      <c r="B113" s="15"/>
      <c r="C113" s="4"/>
    </row>
    <row r="114" spans="1:3" x14ac:dyDescent="0.2">
      <c r="B114" s="14"/>
    </row>
    <row r="115" spans="1:3" x14ac:dyDescent="0.2">
      <c r="B115" s="14"/>
    </row>
    <row r="116" spans="1:3" x14ac:dyDescent="0.2">
      <c r="B116" s="14"/>
    </row>
    <row r="117" spans="1:3" x14ac:dyDescent="0.2">
      <c r="B117" s="14"/>
    </row>
    <row r="118" spans="1:3" x14ac:dyDescent="0.2">
      <c r="B118" s="14"/>
    </row>
    <row r="119" spans="1:3" x14ac:dyDescent="0.2">
      <c r="B119" s="14"/>
    </row>
    <row r="120" spans="1:3" x14ac:dyDescent="0.2">
      <c r="B120" s="14"/>
    </row>
    <row r="121" spans="1:3" x14ac:dyDescent="0.2">
      <c r="B121" s="14"/>
    </row>
    <row r="122" spans="1:3" x14ac:dyDescent="0.2">
      <c r="B122" s="14"/>
    </row>
    <row r="123" spans="1:3" x14ac:dyDescent="0.2">
      <c r="B123" s="14"/>
    </row>
    <row r="124" spans="1:3" x14ac:dyDescent="0.2">
      <c r="B124" s="14"/>
    </row>
    <row r="125" spans="1:3" x14ac:dyDescent="0.2">
      <c r="B125" s="14"/>
    </row>
    <row r="126" spans="1:3" x14ac:dyDescent="0.2">
      <c r="B126" s="14"/>
    </row>
    <row r="127" spans="1:3" x14ac:dyDescent="0.2">
      <c r="B127" s="14"/>
    </row>
    <row r="128" spans="1:3"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6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9"/>
  <dimension ref="A1:J216"/>
  <sheetViews>
    <sheetView zoomScaleNormal="100" workbookViewId="0">
      <selection activeCell="A3" sqref="A3"/>
    </sheetView>
  </sheetViews>
  <sheetFormatPr baseColWidth="10" defaultColWidth="11.42578125" defaultRowHeight="12.75" x14ac:dyDescent="0.2"/>
  <cols>
    <col min="1" max="1" width="32.42578125" style="302" customWidth="1"/>
    <col min="2" max="2" width="13.7109375" style="96" customWidth="1"/>
    <col min="3" max="3" width="12.85546875" style="302" customWidth="1"/>
    <col min="4" max="4" width="11.42578125" style="302" customWidth="1"/>
    <col min="5" max="6" width="10.5703125" style="302" customWidth="1"/>
    <col min="7" max="7" width="7.85546875" style="302" bestFit="1" customWidth="1"/>
    <col min="8" max="8" width="6.140625" style="302" bestFit="1" customWidth="1"/>
    <col min="9" max="9" width="7.85546875" style="302" bestFit="1" customWidth="1"/>
    <col min="10" max="10" width="6.42578125" style="302" bestFit="1" customWidth="1"/>
    <col min="11" max="16384" width="11.42578125" style="302"/>
  </cols>
  <sheetData>
    <row r="1" spans="1:10" x14ac:dyDescent="0.2">
      <c r="A1" s="120" t="s">
        <v>1647</v>
      </c>
      <c r="H1" s="202" t="s">
        <v>38</v>
      </c>
      <c r="I1" s="202"/>
      <c r="J1" s="202"/>
    </row>
    <row r="2" spans="1:10" x14ac:dyDescent="0.2">
      <c r="A2" s="302" t="s">
        <v>1817</v>
      </c>
    </row>
    <row r="4" spans="1:10" ht="15.75" customHeight="1" x14ac:dyDescent="0.2"/>
    <row r="5" spans="1:10" ht="13.5" thickBot="1" x14ac:dyDescent="0.25"/>
    <row r="6" spans="1:10" ht="25.5" x14ac:dyDescent="0.2">
      <c r="A6" s="180" t="s">
        <v>292</v>
      </c>
      <c r="B6" s="185">
        <v>2023</v>
      </c>
      <c r="C6" s="185">
        <v>2023</v>
      </c>
      <c r="D6" s="180" t="s">
        <v>414</v>
      </c>
      <c r="E6" s="180"/>
    </row>
    <row r="7" spans="1:10" ht="15.75" customHeight="1" thickBot="1" x14ac:dyDescent="0.25">
      <c r="A7" s="201"/>
      <c r="B7" s="188" t="s">
        <v>40</v>
      </c>
      <c r="C7" s="188" t="s">
        <v>41</v>
      </c>
      <c r="D7" s="164" t="s">
        <v>293</v>
      </c>
      <c r="E7" s="164" t="s">
        <v>294</v>
      </c>
    </row>
    <row r="8" spans="1:10" ht="15.75" customHeight="1" thickBot="1" x14ac:dyDescent="0.25">
      <c r="A8" s="132" t="s">
        <v>279</v>
      </c>
      <c r="B8" s="165">
        <v>3974</v>
      </c>
      <c r="C8" s="165">
        <v>4003</v>
      </c>
      <c r="D8" s="166">
        <v>29</v>
      </c>
      <c r="E8" s="167">
        <v>7.3000000000000001E-3</v>
      </c>
    </row>
    <row r="9" spans="1:10" ht="15.75" customHeight="1" thickBot="1" x14ac:dyDescent="0.25">
      <c r="A9" s="168" t="s">
        <v>280</v>
      </c>
      <c r="B9" s="169">
        <v>31961</v>
      </c>
      <c r="C9" s="169">
        <v>32034</v>
      </c>
      <c r="D9" s="170">
        <v>73</v>
      </c>
      <c r="E9" s="171">
        <v>2.3E-3</v>
      </c>
    </row>
    <row r="10" spans="1:10" ht="15.75" customHeight="1" thickBot="1" x14ac:dyDescent="0.25">
      <c r="A10" s="172" t="s">
        <v>281</v>
      </c>
      <c r="B10" s="173">
        <v>13462</v>
      </c>
      <c r="C10" s="173">
        <v>13481</v>
      </c>
      <c r="D10" s="174">
        <v>19</v>
      </c>
      <c r="E10" s="175">
        <v>1.4E-3</v>
      </c>
    </row>
    <row r="11" spans="1:10" ht="15.75" customHeight="1" thickBot="1" x14ac:dyDescent="0.25">
      <c r="A11" s="168" t="s">
        <v>295</v>
      </c>
      <c r="B11" s="170">
        <v>208</v>
      </c>
      <c r="C11" s="170">
        <v>206</v>
      </c>
      <c r="D11" s="170">
        <v>-2</v>
      </c>
      <c r="E11" s="171">
        <v>-9.5999999999999992E-3</v>
      </c>
    </row>
    <row r="12" spans="1:10" ht="15.75" customHeight="1" thickBot="1" x14ac:dyDescent="0.25">
      <c r="A12" s="172" t="s">
        <v>283</v>
      </c>
      <c r="B12" s="173">
        <v>15962</v>
      </c>
      <c r="C12" s="173">
        <v>16020</v>
      </c>
      <c r="D12" s="174">
        <v>58</v>
      </c>
      <c r="E12" s="175">
        <v>3.5999999999999999E-3</v>
      </c>
    </row>
    <row r="13" spans="1:10" ht="15.75" customHeight="1" thickBot="1" x14ac:dyDescent="0.25">
      <c r="A13" s="168" t="s">
        <v>284</v>
      </c>
      <c r="B13" s="170">
        <v>122</v>
      </c>
      <c r="C13" s="170">
        <v>118</v>
      </c>
      <c r="D13" s="170">
        <v>-4</v>
      </c>
      <c r="E13" s="171">
        <v>-3.2800000000000003E-2</v>
      </c>
    </row>
    <row r="14" spans="1:10" ht="12.75" customHeight="1" thickBot="1" x14ac:dyDescent="0.25">
      <c r="A14" s="172" t="s">
        <v>285</v>
      </c>
      <c r="B14" s="173">
        <v>34067</v>
      </c>
      <c r="C14" s="173">
        <v>34220</v>
      </c>
      <c r="D14" s="174">
        <v>153</v>
      </c>
      <c r="E14" s="175">
        <v>4.4999999999999997E-3</v>
      </c>
    </row>
    <row r="15" spans="1:10" ht="13.5" thickBot="1" x14ac:dyDescent="0.25">
      <c r="A15" s="168" t="s">
        <v>286</v>
      </c>
      <c r="B15" s="169">
        <v>6215</v>
      </c>
      <c r="C15" s="169">
        <v>6259</v>
      </c>
      <c r="D15" s="170">
        <v>44</v>
      </c>
      <c r="E15" s="171">
        <v>7.1000000000000004E-3</v>
      </c>
    </row>
    <row r="16" spans="1:10" ht="13.5" thickBot="1" x14ac:dyDescent="0.25">
      <c r="A16" s="176" t="s">
        <v>296</v>
      </c>
      <c r="B16" s="177">
        <v>105971</v>
      </c>
      <c r="C16" s="177">
        <v>106341</v>
      </c>
      <c r="D16" s="178">
        <v>370</v>
      </c>
      <c r="E16" s="179">
        <v>3.5000000000000001E-3</v>
      </c>
    </row>
    <row r="17" spans="2:2" ht="12.75" customHeight="1" x14ac:dyDescent="0.2"/>
    <row r="28" spans="2:2" x14ac:dyDescent="0.2">
      <c r="B28" s="29"/>
    </row>
    <row r="29" spans="2:2" x14ac:dyDescent="0.2">
      <c r="B29" s="29"/>
    </row>
    <row r="30" spans="2:2" x14ac:dyDescent="0.2">
      <c r="B30" s="29"/>
    </row>
    <row r="31" spans="2:2" x14ac:dyDescent="0.2">
      <c r="B31" s="29"/>
    </row>
    <row r="32" spans="2:2" x14ac:dyDescent="0.2">
      <c r="B32"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J1"/>
  </mergeCells>
  <hyperlinks>
    <hyperlink ref="H1:I1" location="Index!A1" display="Regresar al Índice" xr:uid="{00000000-0004-0000-0B00-000000000000}"/>
  </hyperlinks>
  <pageMargins left="0.7" right="0.7" top="0.75" bottom="0.75" header="0.3" footer="0.3"/>
  <pageSetup orientation="portrait" horizontalDpi="4294967295" verticalDpi="4294967295"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244"/>
  <dimension ref="A1:I216"/>
  <sheetViews>
    <sheetView zoomScaleNormal="100" workbookViewId="0">
      <selection activeCell="A3" sqref="A3"/>
    </sheetView>
  </sheetViews>
  <sheetFormatPr baseColWidth="10" defaultColWidth="9.140625" defaultRowHeight="12.75" x14ac:dyDescent="0.2"/>
  <cols>
    <col min="1" max="1" width="9.42578125" style="38" bestFit="1" customWidth="1"/>
    <col min="2" max="2" width="11.28515625" style="38" bestFit="1" customWidth="1"/>
    <col min="3" max="3" width="9.140625" style="38"/>
    <col min="4" max="4" width="9.42578125" style="38" bestFit="1" customWidth="1"/>
    <col min="5" max="16384" width="9.140625" style="38"/>
  </cols>
  <sheetData>
    <row r="1" spans="1:9" x14ac:dyDescent="0.2">
      <c r="A1" s="120" t="s">
        <v>1792</v>
      </c>
      <c r="H1" s="202" t="s">
        <v>38</v>
      </c>
      <c r="I1" s="202"/>
    </row>
    <row r="2" spans="1:9" x14ac:dyDescent="0.2">
      <c r="A2" s="38" t="s">
        <v>1817</v>
      </c>
    </row>
    <row r="5" spans="1:9" x14ac:dyDescent="0.2">
      <c r="B5" s="14"/>
    </row>
    <row r="6" spans="1:9" x14ac:dyDescent="0.2">
      <c r="A6" s="32" t="s">
        <v>745</v>
      </c>
      <c r="B6" s="14" t="s">
        <v>459</v>
      </c>
      <c r="C6" s="32" t="s">
        <v>2</v>
      </c>
      <c r="D6" s="32" t="s">
        <v>744</v>
      </c>
      <c r="G6" s="32"/>
    </row>
    <row r="7" spans="1:9" x14ac:dyDescent="0.2">
      <c r="A7" s="6">
        <v>56</v>
      </c>
      <c r="B7" s="1">
        <v>44958</v>
      </c>
      <c r="C7" s="120" t="s">
        <v>3</v>
      </c>
      <c r="D7" s="2">
        <v>-35.215282440185547</v>
      </c>
      <c r="G7" s="32"/>
    </row>
    <row r="8" spans="1:9" x14ac:dyDescent="0.2">
      <c r="A8" s="6">
        <v>56</v>
      </c>
      <c r="B8" s="1">
        <v>44958</v>
      </c>
      <c r="C8" s="120" t="s">
        <v>4</v>
      </c>
      <c r="D8" s="2">
        <v>-8.6092586517333984</v>
      </c>
    </row>
    <row r="9" spans="1:9" x14ac:dyDescent="0.2">
      <c r="A9" s="6">
        <v>56</v>
      </c>
      <c r="B9" s="1">
        <v>44958</v>
      </c>
      <c r="C9" s="120" t="s">
        <v>6</v>
      </c>
      <c r="D9" s="2">
        <v>-56.389572143554688</v>
      </c>
    </row>
    <row r="10" spans="1:9" x14ac:dyDescent="0.2">
      <c r="A10" s="6">
        <v>56</v>
      </c>
      <c r="B10" s="1">
        <v>44958</v>
      </c>
      <c r="C10" s="120" t="s">
        <v>9</v>
      </c>
      <c r="D10" s="2">
        <v>4.9988555908203125</v>
      </c>
    </row>
    <row r="11" spans="1:9" x14ac:dyDescent="0.2">
      <c r="A11" s="6">
        <v>56</v>
      </c>
      <c r="B11" s="1">
        <v>44958</v>
      </c>
      <c r="C11" s="120" t="s">
        <v>10</v>
      </c>
      <c r="D11" s="2">
        <v>2.5463283061981201</v>
      </c>
    </row>
    <row r="12" spans="1:9" x14ac:dyDescent="0.2">
      <c r="A12" s="6">
        <v>56</v>
      </c>
      <c r="B12" s="1">
        <v>44958</v>
      </c>
      <c r="C12" s="120" t="s">
        <v>12</v>
      </c>
      <c r="D12" s="2">
        <v>1.4381533861160278</v>
      </c>
    </row>
    <row r="13" spans="1:9" x14ac:dyDescent="0.2">
      <c r="A13" s="6">
        <v>56</v>
      </c>
      <c r="B13" s="1">
        <v>44958</v>
      </c>
      <c r="C13" s="120" t="s">
        <v>13</v>
      </c>
      <c r="D13" s="2">
        <v>2.8741168975830078</v>
      </c>
    </row>
    <row r="14" spans="1:9" x14ac:dyDescent="0.2">
      <c r="A14" s="6">
        <v>56</v>
      </c>
      <c r="B14" s="1">
        <v>44958</v>
      </c>
      <c r="C14" s="120" t="s">
        <v>14</v>
      </c>
      <c r="D14" s="2">
        <v>-4.515657901763916</v>
      </c>
    </row>
    <row r="15" spans="1:9" x14ac:dyDescent="0.2">
      <c r="A15" s="6">
        <v>56</v>
      </c>
      <c r="B15" s="1">
        <v>44958</v>
      </c>
      <c r="C15" s="120" t="s">
        <v>0</v>
      </c>
      <c r="D15" s="2">
        <v>29.825714111328125</v>
      </c>
    </row>
    <row r="16" spans="1:9" x14ac:dyDescent="0.2">
      <c r="A16" s="6">
        <v>56</v>
      </c>
      <c r="B16" s="1">
        <v>44958</v>
      </c>
      <c r="C16" s="120" t="s">
        <v>20</v>
      </c>
      <c r="D16" s="2">
        <v>-48.277961730957031</v>
      </c>
    </row>
    <row r="17" spans="1:4" x14ac:dyDescent="0.2">
      <c r="A17" s="6">
        <v>56</v>
      </c>
      <c r="B17" s="1">
        <v>44958</v>
      </c>
      <c r="C17" s="120" t="s">
        <v>24</v>
      </c>
      <c r="D17" s="2">
        <v>24.212221145629883</v>
      </c>
    </row>
    <row r="18" spans="1:4" x14ac:dyDescent="0.2">
      <c r="A18" s="6">
        <v>56</v>
      </c>
      <c r="B18" s="1">
        <v>44958</v>
      </c>
      <c r="C18" s="120" t="s">
        <v>27</v>
      </c>
      <c r="D18" s="2">
        <v>-1.1966217756271362</v>
      </c>
    </row>
    <row r="19" spans="1:4" x14ac:dyDescent="0.2">
      <c r="A19" s="6">
        <v>56</v>
      </c>
      <c r="B19" s="1">
        <v>44958</v>
      </c>
      <c r="C19" s="120" t="s">
        <v>32</v>
      </c>
      <c r="D19" s="2">
        <v>0.67492794990539551</v>
      </c>
    </row>
    <row r="20" spans="1:4" x14ac:dyDescent="0.2">
      <c r="A20" s="6">
        <v>56</v>
      </c>
      <c r="B20" s="1">
        <v>44958</v>
      </c>
      <c r="C20" s="120" t="s">
        <v>1</v>
      </c>
      <c r="D20" s="2">
        <v>-0.86431920528411865</v>
      </c>
    </row>
    <row r="21" spans="1:4" x14ac:dyDescent="0.2">
      <c r="B21" s="14"/>
    </row>
    <row r="22" spans="1:4" x14ac:dyDescent="0.2">
      <c r="B22" s="14"/>
    </row>
    <row r="23" spans="1:4" x14ac:dyDescent="0.2">
      <c r="B23" s="14"/>
    </row>
    <row r="24" spans="1:4" x14ac:dyDescent="0.2">
      <c r="B24" s="14"/>
    </row>
    <row r="25" spans="1:4" x14ac:dyDescent="0.2">
      <c r="B25" s="14"/>
    </row>
    <row r="26" spans="1:4" x14ac:dyDescent="0.2">
      <c r="B26" s="14"/>
    </row>
    <row r="27" spans="1:4" x14ac:dyDescent="0.2">
      <c r="B27" s="14"/>
    </row>
    <row r="28" spans="1:4" x14ac:dyDescent="0.2">
      <c r="B28" s="14"/>
    </row>
    <row r="29" spans="1:4" x14ac:dyDescent="0.2">
      <c r="B29" s="14"/>
    </row>
    <row r="30" spans="1:4" x14ac:dyDescent="0.2">
      <c r="B30" s="14"/>
    </row>
    <row r="31" spans="1:4" x14ac:dyDescent="0.2">
      <c r="B31" s="14"/>
    </row>
    <row r="32" spans="1:4"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700-000000000000}"/>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245"/>
  <dimension ref="A1:I216"/>
  <sheetViews>
    <sheetView zoomScaleNormal="100" workbookViewId="0">
      <selection activeCell="A3" sqref="A3"/>
    </sheetView>
  </sheetViews>
  <sheetFormatPr baseColWidth="10" defaultColWidth="9.140625" defaultRowHeight="12.75" x14ac:dyDescent="0.2"/>
  <cols>
    <col min="1" max="1" width="11.28515625" style="38" bestFit="1" customWidth="1"/>
    <col min="2" max="3" width="9.42578125" style="38" bestFit="1" customWidth="1"/>
    <col min="4" max="16384" width="9.140625" style="38"/>
  </cols>
  <sheetData>
    <row r="1" spans="1:9" x14ac:dyDescent="0.2">
      <c r="A1" s="120" t="s">
        <v>1793</v>
      </c>
      <c r="H1" s="202" t="s">
        <v>38</v>
      </c>
      <c r="I1" s="202"/>
    </row>
    <row r="2" spans="1:9" x14ac:dyDescent="0.2">
      <c r="A2" s="38" t="s">
        <v>1817</v>
      </c>
    </row>
    <row r="5" spans="1:9" x14ac:dyDescent="0.2">
      <c r="B5" s="14"/>
    </row>
    <row r="6" spans="1:9" x14ac:dyDescent="0.2">
      <c r="A6" s="32" t="s">
        <v>459</v>
      </c>
      <c r="B6" s="14" t="s">
        <v>746</v>
      </c>
      <c r="C6" s="32" t="s">
        <v>744</v>
      </c>
      <c r="D6" s="32"/>
    </row>
    <row r="7" spans="1:9" x14ac:dyDescent="0.2">
      <c r="A7" s="1">
        <v>43466</v>
      </c>
      <c r="B7" s="2">
        <v>153.16015625</v>
      </c>
      <c r="C7" s="2">
        <v>6.3900799751281738</v>
      </c>
      <c r="D7" s="32"/>
    </row>
    <row r="8" spans="1:9" x14ac:dyDescent="0.2">
      <c r="A8" s="1">
        <v>43497</v>
      </c>
      <c r="B8" s="2">
        <v>149.48353576660156</v>
      </c>
      <c r="C8" s="2">
        <v>5.501922607421875</v>
      </c>
      <c r="D8" s="32"/>
    </row>
    <row r="9" spans="1:9" x14ac:dyDescent="0.2">
      <c r="A9" s="1">
        <v>43525</v>
      </c>
      <c r="B9" s="2">
        <v>152.46983337402344</v>
      </c>
      <c r="C9" s="2">
        <v>7.3886661529541016</v>
      </c>
      <c r="D9" s="32"/>
    </row>
    <row r="10" spans="1:9" x14ac:dyDescent="0.2">
      <c r="A10" s="1">
        <v>43556</v>
      </c>
      <c r="B10" s="2">
        <v>152.86613464355469</v>
      </c>
      <c r="C10" s="2">
        <v>7.1237893104553223</v>
      </c>
      <c r="D10" s="32"/>
    </row>
    <row r="11" spans="1:9" x14ac:dyDescent="0.2">
      <c r="A11" s="1">
        <v>43586</v>
      </c>
      <c r="B11" s="2">
        <v>153.14993286132813</v>
      </c>
      <c r="C11" s="2">
        <v>9.1850309371948242</v>
      </c>
      <c r="D11" s="32"/>
    </row>
    <row r="12" spans="1:9" x14ac:dyDescent="0.2">
      <c r="A12" s="1">
        <v>43617</v>
      </c>
      <c r="B12" s="2">
        <v>155.77316284179688</v>
      </c>
      <c r="C12" s="2">
        <v>5.0249099731445313</v>
      </c>
      <c r="D12" s="32"/>
    </row>
    <row r="13" spans="1:9" x14ac:dyDescent="0.2">
      <c r="A13" s="1">
        <v>43647</v>
      </c>
      <c r="B13" s="2">
        <v>160.23214721679688</v>
      </c>
      <c r="C13" s="2">
        <v>4.5179309844970703</v>
      </c>
      <c r="D13" s="32"/>
    </row>
    <row r="14" spans="1:9" x14ac:dyDescent="0.2">
      <c r="A14" s="1">
        <v>43678</v>
      </c>
      <c r="B14" s="2">
        <v>158.90263366699219</v>
      </c>
      <c r="C14" s="2">
        <v>4.5926446914672852</v>
      </c>
      <c r="D14" s="32"/>
    </row>
    <row r="15" spans="1:9" x14ac:dyDescent="0.2">
      <c r="A15" s="1">
        <v>43709</v>
      </c>
      <c r="B15" s="2">
        <v>162.68408203125</v>
      </c>
      <c r="C15" s="2">
        <v>7.3255033493041992</v>
      </c>
      <c r="D15" s="32"/>
    </row>
    <row r="16" spans="1:9" x14ac:dyDescent="0.2">
      <c r="A16" s="1">
        <v>43739</v>
      </c>
      <c r="B16" s="2">
        <v>165.84169006347656</v>
      </c>
      <c r="C16" s="2">
        <v>7.6277279853820801</v>
      </c>
      <c r="D16" s="32"/>
    </row>
    <row r="17" spans="1:4" x14ac:dyDescent="0.2">
      <c r="A17" s="1">
        <v>43770</v>
      </c>
      <c r="B17" s="2">
        <v>165.30221557617188</v>
      </c>
      <c r="C17" s="2">
        <v>7.9691438674926758</v>
      </c>
      <c r="D17" s="32"/>
    </row>
    <row r="18" spans="1:4" x14ac:dyDescent="0.2">
      <c r="A18" s="1">
        <v>43800</v>
      </c>
      <c r="B18" s="2">
        <v>163.97013854980469</v>
      </c>
      <c r="C18" s="2">
        <v>7.8628230094909668</v>
      </c>
      <c r="D18" s="32"/>
    </row>
    <row r="19" spans="1:4" x14ac:dyDescent="0.2">
      <c r="A19" s="1">
        <v>43831</v>
      </c>
      <c r="B19" s="2">
        <v>162.51022338867188</v>
      </c>
      <c r="C19" s="2">
        <v>6.104764461517334</v>
      </c>
      <c r="D19" s="32"/>
    </row>
    <row r="20" spans="1:4" x14ac:dyDescent="0.2">
      <c r="A20" s="1">
        <v>43862</v>
      </c>
      <c r="B20" s="2">
        <v>157.05921936035156</v>
      </c>
      <c r="C20" s="2">
        <v>5.0679049491882324</v>
      </c>
      <c r="D20" s="32"/>
    </row>
    <row r="21" spans="1:4" x14ac:dyDescent="0.2">
      <c r="A21" s="1">
        <v>43891</v>
      </c>
      <c r="B21" s="2">
        <v>157.39414978027344</v>
      </c>
      <c r="C21" s="2">
        <v>3.2296988964080811</v>
      </c>
      <c r="D21" s="32"/>
    </row>
    <row r="22" spans="1:4" x14ac:dyDescent="0.2">
      <c r="A22" s="1">
        <v>43922</v>
      </c>
      <c r="B22" s="2">
        <v>149.0718994140625</v>
      </c>
      <c r="C22" s="2">
        <v>-2.4820640087127686</v>
      </c>
      <c r="D22" s="32"/>
    </row>
    <row r="23" spans="1:4" x14ac:dyDescent="0.2">
      <c r="A23" s="1">
        <v>43952</v>
      </c>
      <c r="B23" s="2">
        <v>151.97381591796875</v>
      </c>
      <c r="C23" s="2">
        <v>-0.76795130968093872</v>
      </c>
      <c r="D23" s="32"/>
    </row>
    <row r="24" spans="1:4" x14ac:dyDescent="0.2">
      <c r="A24" s="1">
        <v>43983</v>
      </c>
      <c r="B24" s="2">
        <v>152.27040100097656</v>
      </c>
      <c r="C24" s="2">
        <v>-2.2486298084259033</v>
      </c>
      <c r="D24" s="32"/>
    </row>
    <row r="25" spans="1:4" x14ac:dyDescent="0.2">
      <c r="A25" s="1">
        <v>44013</v>
      </c>
      <c r="B25" s="2">
        <v>151.13008117675781</v>
      </c>
      <c r="C25" s="2">
        <v>-5.680549144744873</v>
      </c>
      <c r="D25" s="32"/>
    </row>
    <row r="26" spans="1:4" x14ac:dyDescent="0.2">
      <c r="A26" s="1">
        <v>44044</v>
      </c>
      <c r="B26" s="2">
        <v>155.84986877441406</v>
      </c>
      <c r="C26" s="2">
        <v>-1.9211543798446655</v>
      </c>
      <c r="D26" s="32"/>
    </row>
    <row r="27" spans="1:4" x14ac:dyDescent="0.2">
      <c r="A27" s="1">
        <v>44075</v>
      </c>
      <c r="B27" s="2">
        <v>151.51359558105469</v>
      </c>
      <c r="C27" s="2">
        <v>-6.8663673400878906</v>
      </c>
      <c r="D27" s="32"/>
    </row>
    <row r="28" spans="1:4" x14ac:dyDescent="0.2">
      <c r="A28" s="1">
        <v>44105</v>
      </c>
      <c r="B28" s="2">
        <v>160.503173828125</v>
      </c>
      <c r="C28" s="2">
        <v>-3.219043493270874</v>
      </c>
      <c r="D28" s="32"/>
    </row>
    <row r="29" spans="1:4" x14ac:dyDescent="0.2">
      <c r="A29" s="1">
        <v>44136</v>
      </c>
      <c r="B29" s="2">
        <v>160.86367797851563</v>
      </c>
      <c r="C29" s="2">
        <v>-2.6851046085357666</v>
      </c>
      <c r="D29" s="32"/>
    </row>
    <row r="30" spans="1:4" x14ac:dyDescent="0.2">
      <c r="A30" s="1">
        <v>44166</v>
      </c>
      <c r="B30" s="2">
        <v>158.22509765625</v>
      </c>
      <c r="C30" s="2">
        <v>-3.5037117004394531</v>
      </c>
      <c r="D30" s="32"/>
    </row>
    <row r="31" spans="1:4" x14ac:dyDescent="0.2">
      <c r="A31" s="1">
        <v>44197</v>
      </c>
      <c r="B31" s="2">
        <v>161.59759521484375</v>
      </c>
      <c r="C31" s="2">
        <v>-0.56158202886581421</v>
      </c>
      <c r="D31" s="32"/>
    </row>
    <row r="32" spans="1:4" x14ac:dyDescent="0.2">
      <c r="A32" s="1">
        <v>44228</v>
      </c>
      <c r="B32" s="2">
        <v>165.23458862304688</v>
      </c>
      <c r="C32" s="2">
        <v>5.2052783966064453</v>
      </c>
      <c r="D32" s="32"/>
    </row>
    <row r="33" spans="1:4" x14ac:dyDescent="0.2">
      <c r="A33" s="1">
        <v>44256</v>
      </c>
      <c r="B33" s="2">
        <v>169.60922241210938</v>
      </c>
      <c r="C33" s="2">
        <v>7.7608175277709961</v>
      </c>
      <c r="D33" s="32"/>
    </row>
    <row r="34" spans="1:4" x14ac:dyDescent="0.2">
      <c r="A34" s="1">
        <v>44287</v>
      </c>
      <c r="B34" s="2">
        <v>167.87394714355469</v>
      </c>
      <c r="C34" s="2">
        <v>12.612737655639648</v>
      </c>
      <c r="D34" s="32"/>
    </row>
    <row r="35" spans="1:4" x14ac:dyDescent="0.2">
      <c r="A35" s="1">
        <v>44317</v>
      </c>
      <c r="B35" s="2">
        <v>168.637939453125</v>
      </c>
      <c r="C35" s="2">
        <v>10.965127944946289</v>
      </c>
      <c r="D35" s="32"/>
    </row>
    <row r="36" spans="1:4" x14ac:dyDescent="0.2">
      <c r="A36" s="1">
        <v>44348</v>
      </c>
      <c r="B36" s="2">
        <v>167.68086242675781</v>
      </c>
      <c r="C36" s="2">
        <v>10.120457649230957</v>
      </c>
      <c r="D36" s="32"/>
    </row>
    <row r="37" spans="1:4" x14ac:dyDescent="0.2">
      <c r="A37" s="1">
        <v>44378</v>
      </c>
      <c r="B37" s="2">
        <v>152.27607727050781</v>
      </c>
      <c r="C37" s="2">
        <v>0.75828456878662109</v>
      </c>
      <c r="D37" s="32"/>
    </row>
    <row r="38" spans="1:4" x14ac:dyDescent="0.2">
      <c r="A38" s="1">
        <v>44409</v>
      </c>
      <c r="B38" s="2">
        <v>147.93682861328125</v>
      </c>
      <c r="C38" s="2">
        <v>-5.0773477554321289</v>
      </c>
      <c r="D38" s="32"/>
    </row>
    <row r="39" spans="1:4" x14ac:dyDescent="0.2">
      <c r="A39" s="1">
        <v>44440</v>
      </c>
      <c r="B39" s="2">
        <v>127.12065124511719</v>
      </c>
      <c r="C39" s="2">
        <v>-16.099508285522461</v>
      </c>
      <c r="D39" s="32"/>
    </row>
    <row r="40" spans="1:4" x14ac:dyDescent="0.2">
      <c r="A40" s="1">
        <v>44470</v>
      </c>
      <c r="B40" s="2">
        <v>133.25454711914063</v>
      </c>
      <c r="C40" s="2">
        <v>-16.977001190185547</v>
      </c>
      <c r="D40" s="32"/>
    </row>
    <row r="41" spans="1:4" x14ac:dyDescent="0.2">
      <c r="A41" s="1">
        <v>44501</v>
      </c>
      <c r="B41" s="2">
        <v>82.678337097167969</v>
      </c>
      <c r="C41" s="2">
        <v>-48.603477478027344</v>
      </c>
      <c r="D41" s="32"/>
    </row>
    <row r="42" spans="1:4" x14ac:dyDescent="0.2">
      <c r="A42" s="1">
        <v>44531</v>
      </c>
      <c r="B42" s="2">
        <v>80.56903076171875</v>
      </c>
      <c r="C42" s="2">
        <v>-49.079486846923828</v>
      </c>
      <c r="D42" s="32"/>
    </row>
    <row r="43" spans="1:4" x14ac:dyDescent="0.2">
      <c r="A43" s="1">
        <v>44562</v>
      </c>
      <c r="B43" s="2">
        <v>131.49885559082031</v>
      </c>
      <c r="C43" s="2">
        <v>-18.625734329223633</v>
      </c>
      <c r="D43" s="32"/>
    </row>
    <row r="44" spans="1:4" x14ac:dyDescent="0.2">
      <c r="A44" s="1">
        <v>44593</v>
      </c>
      <c r="B44" s="2">
        <v>126.32684326171875</v>
      </c>
      <c r="C44" s="2">
        <v>-23.546974182128906</v>
      </c>
      <c r="D44" s="32"/>
    </row>
    <row r="45" spans="1:4" x14ac:dyDescent="0.2">
      <c r="A45" s="1">
        <v>44621</v>
      </c>
      <c r="B45" s="2">
        <v>126.27439117431641</v>
      </c>
      <c r="C45" s="2">
        <v>-25.549808502197266</v>
      </c>
      <c r="D45" s="32"/>
    </row>
    <row r="46" spans="1:4" x14ac:dyDescent="0.2">
      <c r="A46" s="1">
        <v>44652</v>
      </c>
      <c r="B46" s="2">
        <v>123.96442413330078</v>
      </c>
      <c r="C46" s="2">
        <v>-26.156246185302734</v>
      </c>
      <c r="D46" s="32"/>
    </row>
    <row r="47" spans="1:4" x14ac:dyDescent="0.2">
      <c r="A47" s="1">
        <v>44682</v>
      </c>
      <c r="B47" s="2">
        <v>123.57386016845703</v>
      </c>
      <c r="C47" s="2">
        <v>-26.722385406494141</v>
      </c>
      <c r="D47" s="32"/>
    </row>
    <row r="48" spans="1:4" x14ac:dyDescent="0.2">
      <c r="A48" s="1">
        <v>44713</v>
      </c>
      <c r="B48" s="2">
        <v>77.783294677734375</v>
      </c>
      <c r="C48" s="2">
        <v>-53.612300872802734</v>
      </c>
      <c r="D48" s="32"/>
    </row>
    <row r="49" spans="1:4" x14ac:dyDescent="0.2">
      <c r="A49" s="1">
        <v>44743</v>
      </c>
      <c r="B49" s="2">
        <v>75.746879577636719</v>
      </c>
      <c r="C49" s="2">
        <v>-50.256874084472656</v>
      </c>
      <c r="D49" s="32"/>
    </row>
    <row r="50" spans="1:4" x14ac:dyDescent="0.2">
      <c r="A50" s="1">
        <v>44774</v>
      </c>
      <c r="B50" s="2">
        <v>81.617530822753906</v>
      </c>
      <c r="C50" s="2">
        <v>-44.829471588134766</v>
      </c>
      <c r="D50" s="32"/>
    </row>
    <row r="51" spans="1:4" x14ac:dyDescent="0.2">
      <c r="A51" s="1">
        <v>44805</v>
      </c>
      <c r="B51" s="2">
        <v>56.709041595458984</v>
      </c>
      <c r="C51" s="2">
        <v>-55.389591217041016</v>
      </c>
      <c r="D51" s="32"/>
    </row>
    <row r="52" spans="1:4" x14ac:dyDescent="0.2">
      <c r="A52" s="1">
        <v>44835</v>
      </c>
      <c r="B52" s="2">
        <v>55.138908386230469</v>
      </c>
      <c r="C52" s="2">
        <v>-58.621368408203125</v>
      </c>
      <c r="D52" s="32"/>
    </row>
    <row r="53" spans="1:4" x14ac:dyDescent="0.2">
      <c r="A53" s="1">
        <v>44866</v>
      </c>
      <c r="B53" s="2">
        <v>54.657241821289063</v>
      </c>
      <c r="C53" s="2">
        <v>-33.891700744628906</v>
      </c>
      <c r="D53" s="32"/>
    </row>
    <row r="54" spans="1:4" x14ac:dyDescent="0.2">
      <c r="A54" s="1">
        <v>44896</v>
      </c>
      <c r="B54" s="15">
        <v>52.904094696044922</v>
      </c>
      <c r="C54" s="2">
        <v>-34.336936950683594</v>
      </c>
      <c r="D54" s="32"/>
    </row>
    <row r="55" spans="1:4" x14ac:dyDescent="0.2">
      <c r="A55" s="1">
        <v>44927</v>
      </c>
      <c r="B55" s="15">
        <v>110.69646453857422</v>
      </c>
      <c r="C55" s="2">
        <v>-15.819446563720703</v>
      </c>
      <c r="D55" s="32"/>
    </row>
    <row r="56" spans="1:4" x14ac:dyDescent="0.2">
      <c r="A56" s="1">
        <v>44958</v>
      </c>
      <c r="B56" s="15">
        <v>133.47674560546875</v>
      </c>
      <c r="C56" s="2">
        <v>5.659843921661377</v>
      </c>
      <c r="D56" s="32"/>
    </row>
    <row r="57" spans="1:4" x14ac:dyDescent="0.2">
      <c r="A57" s="1"/>
      <c r="B57" s="15"/>
      <c r="C57" s="2"/>
      <c r="D57" s="32"/>
    </row>
    <row r="58" spans="1:4" x14ac:dyDescent="0.2">
      <c r="A58" s="1"/>
      <c r="B58" s="15"/>
      <c r="C58" s="2"/>
      <c r="D58" s="32"/>
    </row>
    <row r="59" spans="1:4" x14ac:dyDescent="0.2">
      <c r="A59" s="1"/>
      <c r="B59" s="15"/>
      <c r="C59" s="2"/>
      <c r="D59" s="32"/>
    </row>
    <row r="60" spans="1:4" x14ac:dyDescent="0.2">
      <c r="A60" s="1"/>
      <c r="B60" s="15"/>
      <c r="C60" s="2"/>
      <c r="D60" s="32"/>
    </row>
    <row r="61" spans="1:4" x14ac:dyDescent="0.2">
      <c r="A61" s="1"/>
      <c r="B61" s="15"/>
      <c r="C61" s="2"/>
      <c r="D61" s="32"/>
    </row>
    <row r="62" spans="1:4" x14ac:dyDescent="0.2">
      <c r="A62" s="1"/>
      <c r="B62" s="15"/>
      <c r="C62" s="2"/>
      <c r="D62" s="32"/>
    </row>
    <row r="63" spans="1:4" x14ac:dyDescent="0.2">
      <c r="A63" s="1"/>
      <c r="B63" s="15"/>
      <c r="C63" s="2"/>
      <c r="D63" s="32"/>
    </row>
    <row r="64" spans="1:4" x14ac:dyDescent="0.2">
      <c r="A64" s="1"/>
      <c r="B64" s="15"/>
      <c r="C64" s="2"/>
      <c r="D64" s="32"/>
    </row>
    <row r="65" spans="1:4" x14ac:dyDescent="0.2">
      <c r="A65" s="1"/>
      <c r="B65" s="15"/>
      <c r="C65" s="2"/>
      <c r="D65" s="32"/>
    </row>
    <row r="66" spans="1:4" x14ac:dyDescent="0.2">
      <c r="A66" s="1"/>
      <c r="B66" s="15"/>
      <c r="C66" s="2"/>
      <c r="D66" s="32"/>
    </row>
    <row r="67" spans="1:4" x14ac:dyDescent="0.2">
      <c r="A67" s="1"/>
      <c r="B67" s="15"/>
      <c r="C67" s="2"/>
      <c r="D67" s="32"/>
    </row>
    <row r="68" spans="1:4" x14ac:dyDescent="0.2">
      <c r="A68" s="1"/>
      <c r="B68" s="15"/>
      <c r="C68" s="2"/>
      <c r="D68" s="32"/>
    </row>
    <row r="69" spans="1:4" x14ac:dyDescent="0.2">
      <c r="A69" s="1"/>
      <c r="B69" s="15"/>
      <c r="C69" s="2"/>
      <c r="D69" s="32"/>
    </row>
    <row r="70" spans="1:4" x14ac:dyDescent="0.2">
      <c r="A70" s="1"/>
      <c r="B70" s="15"/>
      <c r="C70" s="2"/>
      <c r="D70" s="32"/>
    </row>
    <row r="71" spans="1:4" x14ac:dyDescent="0.2">
      <c r="A71" s="1"/>
      <c r="B71" s="15"/>
      <c r="C71" s="2"/>
      <c r="D71" s="32"/>
    </row>
    <row r="72" spans="1:4" x14ac:dyDescent="0.2">
      <c r="A72" s="1"/>
      <c r="B72" s="15"/>
      <c r="C72" s="2"/>
      <c r="D72" s="32"/>
    </row>
    <row r="73" spans="1:4" x14ac:dyDescent="0.2">
      <c r="A73" s="1"/>
      <c r="B73" s="15"/>
      <c r="C73" s="2"/>
      <c r="D73" s="32"/>
    </row>
    <row r="74" spans="1:4" x14ac:dyDescent="0.2">
      <c r="A74" s="1"/>
      <c r="B74" s="15"/>
      <c r="C74" s="2"/>
      <c r="D74" s="32"/>
    </row>
    <row r="75" spans="1:4" x14ac:dyDescent="0.2">
      <c r="A75" s="1"/>
      <c r="B75" s="15"/>
      <c r="C75" s="2"/>
      <c r="D75" s="32"/>
    </row>
    <row r="76" spans="1:4" x14ac:dyDescent="0.2">
      <c r="A76" s="1"/>
      <c r="B76" s="15"/>
      <c r="C76" s="2"/>
      <c r="D76" s="32"/>
    </row>
    <row r="77" spans="1:4" x14ac:dyDescent="0.2">
      <c r="A77" s="1"/>
      <c r="B77" s="15"/>
      <c r="C77" s="2"/>
      <c r="D77" s="32"/>
    </row>
    <row r="78" spans="1:4" x14ac:dyDescent="0.2">
      <c r="A78" s="1"/>
      <c r="B78" s="15"/>
      <c r="C78" s="2"/>
      <c r="D78" s="32"/>
    </row>
    <row r="79" spans="1:4" x14ac:dyDescent="0.2">
      <c r="A79" s="1"/>
      <c r="B79" s="15"/>
      <c r="C79" s="2"/>
      <c r="D79" s="32"/>
    </row>
    <row r="80" spans="1:4" x14ac:dyDescent="0.2">
      <c r="A80" s="1"/>
      <c r="B80" s="15"/>
      <c r="C80" s="2"/>
      <c r="D80" s="32"/>
    </row>
    <row r="81" spans="1:4" x14ac:dyDescent="0.2">
      <c r="A81" s="1"/>
      <c r="B81" s="15"/>
      <c r="C81" s="2"/>
      <c r="D81" s="32"/>
    </row>
    <row r="82" spans="1:4" x14ac:dyDescent="0.2">
      <c r="A82" s="1"/>
      <c r="B82" s="15"/>
      <c r="C82" s="2"/>
      <c r="D82" s="32"/>
    </row>
    <row r="83" spans="1:4" x14ac:dyDescent="0.2">
      <c r="A83" s="1"/>
      <c r="B83" s="15"/>
      <c r="C83" s="2"/>
      <c r="D83" s="32"/>
    </row>
    <row r="84" spans="1:4" x14ac:dyDescent="0.2">
      <c r="A84" s="1"/>
      <c r="B84" s="15"/>
      <c r="C84" s="2"/>
      <c r="D84" s="32"/>
    </row>
    <row r="85" spans="1:4" x14ac:dyDescent="0.2">
      <c r="A85" s="1"/>
      <c r="B85" s="15"/>
      <c r="C85" s="2"/>
      <c r="D85" s="32"/>
    </row>
    <row r="86" spans="1:4" x14ac:dyDescent="0.2">
      <c r="A86" s="1"/>
      <c r="B86" s="15"/>
      <c r="C86" s="2"/>
      <c r="D86" s="32"/>
    </row>
    <row r="87" spans="1:4" x14ac:dyDescent="0.2">
      <c r="A87" s="1"/>
      <c r="B87" s="15"/>
      <c r="C87" s="2"/>
      <c r="D87" s="32"/>
    </row>
    <row r="88" spans="1:4" x14ac:dyDescent="0.2">
      <c r="A88" s="1"/>
      <c r="B88" s="15"/>
      <c r="C88" s="2"/>
      <c r="D88" s="32"/>
    </row>
    <row r="89" spans="1:4" x14ac:dyDescent="0.2">
      <c r="A89" s="1"/>
      <c r="B89" s="15"/>
      <c r="C89" s="2"/>
      <c r="D89" s="32"/>
    </row>
    <row r="90" spans="1:4" x14ac:dyDescent="0.2">
      <c r="A90" s="1"/>
      <c r="B90" s="15"/>
      <c r="C90" s="2"/>
      <c r="D90" s="32"/>
    </row>
    <row r="91" spans="1:4" x14ac:dyDescent="0.2">
      <c r="A91" s="1"/>
      <c r="B91" s="15"/>
      <c r="C91" s="2"/>
      <c r="D91" s="32"/>
    </row>
    <row r="92" spans="1:4" x14ac:dyDescent="0.2">
      <c r="A92" s="1"/>
      <c r="B92" s="15"/>
      <c r="C92" s="2"/>
      <c r="D92" s="32"/>
    </row>
    <row r="93" spans="1:4" x14ac:dyDescent="0.2">
      <c r="A93" s="1"/>
      <c r="B93" s="15"/>
      <c r="C93" s="2"/>
      <c r="D93" s="32"/>
    </row>
    <row r="94" spans="1:4" x14ac:dyDescent="0.2">
      <c r="A94" s="1"/>
      <c r="B94" s="15"/>
      <c r="C94" s="2"/>
      <c r="D94" s="32"/>
    </row>
    <row r="95" spans="1:4" x14ac:dyDescent="0.2">
      <c r="A95" s="1"/>
      <c r="B95" s="15"/>
      <c r="C95" s="2"/>
      <c r="D95" s="32"/>
    </row>
    <row r="96" spans="1:4" x14ac:dyDescent="0.2">
      <c r="A96" s="1"/>
      <c r="B96" s="15"/>
      <c r="C96" s="2"/>
      <c r="D96" s="32"/>
    </row>
    <row r="97" spans="1:4" x14ac:dyDescent="0.2">
      <c r="A97" s="1"/>
      <c r="B97" s="15"/>
      <c r="C97" s="2"/>
      <c r="D97" s="32"/>
    </row>
    <row r="98" spans="1:4" x14ac:dyDescent="0.2">
      <c r="A98" s="1"/>
      <c r="B98" s="15"/>
      <c r="C98" s="2"/>
      <c r="D98" s="32"/>
    </row>
    <row r="99" spans="1:4" x14ac:dyDescent="0.2">
      <c r="A99" s="1"/>
      <c r="B99" s="15"/>
      <c r="C99" s="2"/>
      <c r="D99" s="32"/>
    </row>
    <row r="100" spans="1:4" x14ac:dyDescent="0.2">
      <c r="A100" s="1"/>
      <c r="B100" s="15"/>
      <c r="C100" s="2"/>
      <c r="D100" s="32"/>
    </row>
    <row r="101" spans="1:4" x14ac:dyDescent="0.2">
      <c r="A101" s="1"/>
      <c r="B101" s="15"/>
      <c r="C101" s="2"/>
      <c r="D101" s="32"/>
    </row>
    <row r="102" spans="1:4" x14ac:dyDescent="0.2">
      <c r="A102" s="1"/>
      <c r="B102" s="15"/>
      <c r="C102" s="2"/>
      <c r="D102" s="32"/>
    </row>
    <row r="103" spans="1:4" x14ac:dyDescent="0.2">
      <c r="A103" s="1"/>
      <c r="B103" s="15"/>
      <c r="C103" s="2"/>
      <c r="D103" s="30"/>
    </row>
    <row r="104" spans="1:4" x14ac:dyDescent="0.2">
      <c r="A104" s="1"/>
      <c r="B104" s="15"/>
      <c r="C104" s="2"/>
    </row>
    <row r="105" spans="1:4" x14ac:dyDescent="0.2">
      <c r="A105" s="1"/>
      <c r="B105" s="16"/>
      <c r="C105" s="7"/>
    </row>
    <row r="106" spans="1:4" x14ac:dyDescent="0.2">
      <c r="A106" s="1"/>
      <c r="B106" s="16"/>
      <c r="C106" s="7"/>
    </row>
    <row r="107" spans="1:4" x14ac:dyDescent="0.2">
      <c r="A107" s="1"/>
      <c r="B107" s="16"/>
      <c r="C107" s="7"/>
    </row>
    <row r="108" spans="1:4" x14ac:dyDescent="0.2">
      <c r="A108" s="1"/>
      <c r="B108" s="16"/>
      <c r="C108" s="7"/>
    </row>
    <row r="109" spans="1:4" x14ac:dyDescent="0.2">
      <c r="A109" s="1"/>
      <c r="B109" s="16"/>
      <c r="C109" s="7"/>
    </row>
    <row r="110" spans="1:4" x14ac:dyDescent="0.2">
      <c r="A110" s="1"/>
      <c r="B110" s="16"/>
      <c r="C110" s="7"/>
    </row>
    <row r="111" spans="1:4" x14ac:dyDescent="0.2">
      <c r="A111" s="1"/>
      <c r="B111" s="16"/>
      <c r="C111" s="7"/>
    </row>
    <row r="112" spans="1:4" x14ac:dyDescent="0.2">
      <c r="A112" s="1"/>
      <c r="B112" s="16"/>
      <c r="C112" s="7"/>
    </row>
    <row r="113" spans="1:3" x14ac:dyDescent="0.2">
      <c r="A113" s="1"/>
      <c r="B113" s="16"/>
      <c r="C113" s="7"/>
    </row>
    <row r="114" spans="1:3" x14ac:dyDescent="0.2">
      <c r="A114" s="1"/>
      <c r="B114" s="16"/>
      <c r="C114" s="7"/>
    </row>
    <row r="115" spans="1:3" x14ac:dyDescent="0.2">
      <c r="A115" s="1"/>
      <c r="B115" s="16"/>
      <c r="C115" s="7"/>
    </row>
    <row r="116" spans="1:3" x14ac:dyDescent="0.2">
      <c r="A116" s="1"/>
      <c r="B116" s="16"/>
      <c r="C116" s="7"/>
    </row>
    <row r="117" spans="1:3" x14ac:dyDescent="0.2">
      <c r="A117" s="1"/>
      <c r="B117" s="16"/>
      <c r="C117" s="7"/>
    </row>
    <row r="118" spans="1:3" x14ac:dyDescent="0.2">
      <c r="A118" s="1"/>
      <c r="B118" s="16"/>
      <c r="C118" s="7"/>
    </row>
    <row r="119" spans="1:3" x14ac:dyDescent="0.2">
      <c r="A119" s="1"/>
      <c r="B119" s="16"/>
      <c r="C119" s="7"/>
    </row>
    <row r="120" spans="1:3" x14ac:dyDescent="0.2">
      <c r="A120" s="1"/>
      <c r="B120" s="16"/>
      <c r="C120" s="7"/>
    </row>
    <row r="121" spans="1:3" x14ac:dyDescent="0.2">
      <c r="A121" s="1"/>
      <c r="B121" s="16"/>
      <c r="C121" s="7"/>
    </row>
    <row r="122" spans="1:3" x14ac:dyDescent="0.2">
      <c r="A122" s="1"/>
      <c r="B122" s="16"/>
      <c r="C122" s="7"/>
    </row>
    <row r="123" spans="1:3" x14ac:dyDescent="0.2">
      <c r="A123" s="1"/>
      <c r="B123" s="16"/>
      <c r="C123" s="7"/>
    </row>
    <row r="124" spans="1:3" x14ac:dyDescent="0.2">
      <c r="A124" s="1"/>
      <c r="B124" s="16"/>
      <c r="C124" s="7"/>
    </row>
    <row r="125" spans="1:3" x14ac:dyDescent="0.2">
      <c r="A125" s="1"/>
      <c r="B125" s="16"/>
      <c r="C125" s="7"/>
    </row>
    <row r="126" spans="1:3" x14ac:dyDescent="0.2">
      <c r="A126" s="1"/>
      <c r="B126" s="16"/>
      <c r="C126" s="7"/>
    </row>
    <row r="127" spans="1:3" x14ac:dyDescent="0.2">
      <c r="A127" s="1"/>
      <c r="B127" s="16"/>
      <c r="C127" s="7"/>
    </row>
    <row r="128" spans="1:3" x14ac:dyDescent="0.2">
      <c r="A128" s="1"/>
      <c r="B128" s="16"/>
      <c r="C128" s="7"/>
    </row>
    <row r="129" spans="1:3" x14ac:dyDescent="0.2">
      <c r="A129" s="1"/>
      <c r="B129" s="16"/>
      <c r="C129" s="7"/>
    </row>
    <row r="130" spans="1:3" x14ac:dyDescent="0.2">
      <c r="A130" s="1"/>
      <c r="B130" s="16"/>
      <c r="C130" s="7"/>
    </row>
    <row r="131" spans="1:3" x14ac:dyDescent="0.2">
      <c r="A131" s="1"/>
      <c r="B131" s="16"/>
      <c r="C131" s="7"/>
    </row>
    <row r="132" spans="1:3" x14ac:dyDescent="0.2">
      <c r="A132" s="1"/>
      <c r="B132" s="16"/>
      <c r="C132" s="7"/>
    </row>
    <row r="133" spans="1:3" x14ac:dyDescent="0.2">
      <c r="A133" s="1"/>
      <c r="B133" s="16"/>
      <c r="C133" s="7"/>
    </row>
    <row r="134" spans="1:3" x14ac:dyDescent="0.2">
      <c r="A134" s="1"/>
      <c r="B134" s="16"/>
      <c r="C134" s="7"/>
    </row>
    <row r="135" spans="1:3" x14ac:dyDescent="0.2">
      <c r="A135" s="1"/>
      <c r="B135" s="16"/>
      <c r="C135" s="7"/>
    </row>
    <row r="136" spans="1:3" x14ac:dyDescent="0.2">
      <c r="A136" s="1"/>
      <c r="B136" s="16"/>
      <c r="C136" s="7"/>
    </row>
    <row r="137" spans="1:3" x14ac:dyDescent="0.2">
      <c r="A137" s="1"/>
      <c r="B137" s="16"/>
      <c r="C137" s="7"/>
    </row>
    <row r="138" spans="1:3" x14ac:dyDescent="0.2">
      <c r="A138" s="1"/>
      <c r="B138" s="16"/>
      <c r="C138" s="7"/>
    </row>
    <row r="139" spans="1:3" x14ac:dyDescent="0.2">
      <c r="A139" s="1"/>
      <c r="B139" s="16"/>
      <c r="C139" s="7"/>
    </row>
    <row r="140" spans="1:3" x14ac:dyDescent="0.2">
      <c r="A140" s="1"/>
      <c r="B140" s="16"/>
      <c r="C140" s="7"/>
    </row>
    <row r="141" spans="1:3" x14ac:dyDescent="0.2">
      <c r="A141" s="1"/>
      <c r="B141" s="16"/>
      <c r="C141" s="7"/>
    </row>
    <row r="142" spans="1:3" x14ac:dyDescent="0.2">
      <c r="A142" s="1"/>
      <c r="B142" s="16"/>
      <c r="C142" s="7"/>
    </row>
    <row r="143" spans="1:3" x14ac:dyDescent="0.2">
      <c r="A143" s="1"/>
      <c r="B143" s="16"/>
      <c r="C143" s="7"/>
    </row>
    <row r="144" spans="1:3" x14ac:dyDescent="0.2">
      <c r="A144" s="1"/>
      <c r="B144" s="16"/>
      <c r="C144" s="7"/>
    </row>
    <row r="145" spans="1:3" x14ac:dyDescent="0.2">
      <c r="A145" s="1"/>
      <c r="B145" s="16"/>
      <c r="C145" s="7"/>
    </row>
    <row r="146" spans="1:3" x14ac:dyDescent="0.2">
      <c r="A146" s="1"/>
      <c r="B146" s="16"/>
      <c r="C146" s="7"/>
    </row>
    <row r="147" spans="1:3" x14ac:dyDescent="0.2">
      <c r="B147" s="14"/>
    </row>
    <row r="148" spans="1:3" x14ac:dyDescent="0.2">
      <c r="B148" s="14"/>
    </row>
    <row r="149" spans="1:3" x14ac:dyDescent="0.2">
      <c r="B149" s="14"/>
    </row>
    <row r="150" spans="1:3" x14ac:dyDescent="0.2">
      <c r="B150" s="14"/>
    </row>
    <row r="151" spans="1:3" x14ac:dyDescent="0.2">
      <c r="B151" s="14"/>
    </row>
    <row r="152" spans="1:3" x14ac:dyDescent="0.2">
      <c r="B152" s="14"/>
    </row>
    <row r="153" spans="1:3" x14ac:dyDescent="0.2">
      <c r="B153" s="14"/>
    </row>
    <row r="154" spans="1:3" x14ac:dyDescent="0.2">
      <c r="B154" s="14"/>
    </row>
    <row r="155" spans="1:3" x14ac:dyDescent="0.2">
      <c r="B155" s="14"/>
    </row>
    <row r="156" spans="1:3" x14ac:dyDescent="0.2">
      <c r="B156" s="14"/>
    </row>
    <row r="157" spans="1:3" x14ac:dyDescent="0.2">
      <c r="B157" s="14"/>
    </row>
    <row r="158" spans="1:3" x14ac:dyDescent="0.2">
      <c r="B158" s="14"/>
    </row>
    <row r="159" spans="1:3" x14ac:dyDescent="0.2">
      <c r="B159" s="14"/>
    </row>
    <row r="160" spans="1:3"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800-000000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Hoja246"/>
  <dimension ref="A1:I216"/>
  <sheetViews>
    <sheetView zoomScaleNormal="100" workbookViewId="0">
      <selection activeCell="A3" sqref="A3"/>
    </sheetView>
  </sheetViews>
  <sheetFormatPr baseColWidth="10" defaultColWidth="9.140625" defaultRowHeight="12.75" x14ac:dyDescent="0.2"/>
  <cols>
    <col min="1" max="1" width="9.42578125" style="38" bestFit="1" customWidth="1"/>
    <col min="2" max="2" width="11.28515625" style="38" bestFit="1" customWidth="1"/>
    <col min="3" max="3" width="9.140625" style="38"/>
    <col min="4" max="4" width="9.42578125" style="38" bestFit="1" customWidth="1"/>
    <col min="5" max="16384" width="9.140625" style="38"/>
  </cols>
  <sheetData>
    <row r="1" spans="1:9" x14ac:dyDescent="0.2">
      <c r="A1" s="120" t="s">
        <v>1794</v>
      </c>
      <c r="H1" s="202" t="s">
        <v>38</v>
      </c>
      <c r="I1" s="202"/>
    </row>
    <row r="2" spans="1:9" x14ac:dyDescent="0.2">
      <c r="A2" s="38" t="s">
        <v>1817</v>
      </c>
    </row>
    <row r="5" spans="1:9" x14ac:dyDescent="0.2">
      <c r="B5" s="14"/>
    </row>
    <row r="6" spans="1:9" x14ac:dyDescent="0.2">
      <c r="A6" s="32" t="s">
        <v>745</v>
      </c>
      <c r="B6" s="14" t="s">
        <v>459</v>
      </c>
      <c r="C6" s="32" t="s">
        <v>2</v>
      </c>
      <c r="D6" s="32" t="s">
        <v>744</v>
      </c>
    </row>
    <row r="7" spans="1:9" x14ac:dyDescent="0.2">
      <c r="A7" s="6">
        <v>56</v>
      </c>
      <c r="B7" s="1">
        <v>44958</v>
      </c>
      <c r="C7" s="120" t="s">
        <v>3</v>
      </c>
      <c r="D7" s="2">
        <v>-13.695600509643555</v>
      </c>
      <c r="G7" s="32"/>
    </row>
    <row r="8" spans="1:9" x14ac:dyDescent="0.2">
      <c r="A8" s="6">
        <v>56</v>
      </c>
      <c r="B8" s="1">
        <v>44958</v>
      </c>
      <c r="C8" s="120" t="s">
        <v>4</v>
      </c>
      <c r="D8" s="2">
        <v>-33.316577911376953</v>
      </c>
      <c r="G8" s="32"/>
    </row>
    <row r="9" spans="1:9" x14ac:dyDescent="0.2">
      <c r="A9" s="6">
        <v>56</v>
      </c>
      <c r="B9" s="1">
        <v>44958</v>
      </c>
      <c r="C9" s="120" t="s">
        <v>6</v>
      </c>
      <c r="D9" s="2">
        <v>-63.003410339355469</v>
      </c>
    </row>
    <row r="10" spans="1:9" x14ac:dyDescent="0.2">
      <c r="A10" s="6">
        <v>56</v>
      </c>
      <c r="B10" s="1">
        <v>44958</v>
      </c>
      <c r="C10" s="120" t="s">
        <v>9</v>
      </c>
      <c r="D10" s="2">
        <v>2.2007434368133545</v>
      </c>
    </row>
    <row r="11" spans="1:9" x14ac:dyDescent="0.2">
      <c r="A11" s="6">
        <v>56</v>
      </c>
      <c r="B11" s="1">
        <v>44958</v>
      </c>
      <c r="C11" s="120" t="s">
        <v>10</v>
      </c>
      <c r="D11" s="2">
        <v>-4.1437774896621704E-2</v>
      </c>
    </row>
    <row r="12" spans="1:9" x14ac:dyDescent="0.2">
      <c r="A12" s="6">
        <v>56</v>
      </c>
      <c r="B12" s="1">
        <v>44958</v>
      </c>
      <c r="C12" s="120" t="s">
        <v>12</v>
      </c>
      <c r="D12" s="2">
        <v>-22.842571258544922</v>
      </c>
    </row>
    <row r="13" spans="1:9" x14ac:dyDescent="0.2">
      <c r="A13" s="6">
        <v>56</v>
      </c>
      <c r="B13" s="1">
        <v>44958</v>
      </c>
      <c r="C13" s="120" t="s">
        <v>13</v>
      </c>
      <c r="D13" s="2">
        <v>-3.7804882526397705</v>
      </c>
    </row>
    <row r="14" spans="1:9" x14ac:dyDescent="0.2">
      <c r="A14" s="6">
        <v>56</v>
      </c>
      <c r="B14" s="1">
        <v>44958</v>
      </c>
      <c r="C14" s="120" t="s">
        <v>14</v>
      </c>
      <c r="D14" s="2">
        <v>-9.9632587432861328</v>
      </c>
    </row>
    <row r="15" spans="1:9" x14ac:dyDescent="0.2">
      <c r="A15" s="6">
        <v>56</v>
      </c>
      <c r="B15" s="1">
        <v>44958</v>
      </c>
      <c r="C15" s="120" t="s">
        <v>0</v>
      </c>
      <c r="D15" s="2">
        <v>5.659843921661377</v>
      </c>
    </row>
    <row r="16" spans="1:9" x14ac:dyDescent="0.2">
      <c r="A16" s="6">
        <v>56</v>
      </c>
      <c r="B16" s="1">
        <v>44958</v>
      </c>
      <c r="C16" s="120" t="s">
        <v>20</v>
      </c>
      <c r="D16" s="2">
        <v>-45.197364807128906</v>
      </c>
    </row>
    <row r="17" spans="1:4" x14ac:dyDescent="0.2">
      <c r="A17" s="6">
        <v>56</v>
      </c>
      <c r="B17" s="1">
        <v>44958</v>
      </c>
      <c r="C17" s="120" t="s">
        <v>24</v>
      </c>
      <c r="D17" s="2">
        <v>4.3003888130187988</v>
      </c>
    </row>
    <row r="18" spans="1:4" x14ac:dyDescent="0.2">
      <c r="A18" s="6">
        <v>56</v>
      </c>
      <c r="B18" s="1">
        <v>44958</v>
      </c>
      <c r="C18" s="120" t="s">
        <v>27</v>
      </c>
      <c r="D18" s="2">
        <v>-12.572798728942871</v>
      </c>
    </row>
    <row r="19" spans="1:4" x14ac:dyDescent="0.2">
      <c r="A19" s="6">
        <v>56</v>
      </c>
      <c r="B19" s="1">
        <v>44958</v>
      </c>
      <c r="C19" s="120" t="s">
        <v>32</v>
      </c>
      <c r="D19" s="2">
        <v>-72.31451416015625</v>
      </c>
    </row>
    <row r="20" spans="1:4" x14ac:dyDescent="0.2">
      <c r="A20" s="6">
        <v>56</v>
      </c>
      <c r="B20" s="1">
        <v>44958</v>
      </c>
      <c r="C20" s="120" t="s">
        <v>1</v>
      </c>
      <c r="D20" s="2">
        <v>-9.4721240997314453</v>
      </c>
    </row>
    <row r="21" spans="1:4" x14ac:dyDescent="0.2">
      <c r="B21" s="14"/>
    </row>
    <row r="22" spans="1:4" x14ac:dyDescent="0.2">
      <c r="B22" s="14"/>
    </row>
    <row r="23" spans="1:4" x14ac:dyDescent="0.2">
      <c r="B23" s="14"/>
    </row>
    <row r="24" spans="1:4" x14ac:dyDescent="0.2">
      <c r="B24" s="14"/>
    </row>
    <row r="25" spans="1:4" x14ac:dyDescent="0.2">
      <c r="B25" s="14"/>
    </row>
    <row r="26" spans="1:4" x14ac:dyDescent="0.2">
      <c r="B26" s="14"/>
    </row>
    <row r="27" spans="1:4" x14ac:dyDescent="0.2">
      <c r="B27" s="14"/>
    </row>
    <row r="28" spans="1:4" x14ac:dyDescent="0.2">
      <c r="B28" s="14"/>
    </row>
    <row r="29" spans="1:4" x14ac:dyDescent="0.2">
      <c r="B29" s="14"/>
    </row>
    <row r="30" spans="1:4" x14ac:dyDescent="0.2">
      <c r="B30" s="14"/>
    </row>
    <row r="31" spans="1:4" x14ac:dyDescent="0.2">
      <c r="B31" s="14"/>
    </row>
    <row r="32" spans="1:4"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900-000000000000}"/>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247"/>
  <dimension ref="A1:I216"/>
  <sheetViews>
    <sheetView zoomScaleNormal="100" workbookViewId="0">
      <selection activeCell="A3" sqref="A3"/>
    </sheetView>
  </sheetViews>
  <sheetFormatPr baseColWidth="10" defaultColWidth="9.140625" defaultRowHeight="12.75" x14ac:dyDescent="0.2"/>
  <cols>
    <col min="1" max="1" width="11.28515625" style="38" bestFit="1" customWidth="1"/>
    <col min="2" max="3" width="9.42578125" style="38" bestFit="1" customWidth="1"/>
    <col min="4" max="16384" width="9.140625" style="38"/>
  </cols>
  <sheetData>
    <row r="1" spans="1:9" x14ac:dyDescent="0.2">
      <c r="A1" s="120" t="s">
        <v>1795</v>
      </c>
      <c r="H1" s="202" t="s">
        <v>38</v>
      </c>
      <c r="I1" s="202"/>
    </row>
    <row r="2" spans="1:9" x14ac:dyDescent="0.2">
      <c r="A2" s="32" t="s">
        <v>1817</v>
      </c>
    </row>
    <row r="5" spans="1:9" x14ac:dyDescent="0.2">
      <c r="B5" s="14"/>
    </row>
    <row r="6" spans="1:9" x14ac:dyDescent="0.2">
      <c r="A6" s="32" t="s">
        <v>459</v>
      </c>
      <c r="B6" s="14" t="s">
        <v>743</v>
      </c>
      <c r="C6" s="32" t="s">
        <v>744</v>
      </c>
      <c r="D6" s="32"/>
    </row>
    <row r="7" spans="1:9" x14ac:dyDescent="0.2">
      <c r="A7" s="1">
        <v>43466</v>
      </c>
      <c r="B7" s="2">
        <v>97.415824890136719</v>
      </c>
      <c r="C7" s="2">
        <v>-5.0636444091796875</v>
      </c>
      <c r="D7" s="32"/>
      <c r="G7" s="32"/>
    </row>
    <row r="8" spans="1:9" x14ac:dyDescent="0.2">
      <c r="A8" s="1">
        <v>43497</v>
      </c>
      <c r="B8" s="2">
        <v>99.430458068847656</v>
      </c>
      <c r="C8" s="2">
        <v>-1.3816803693771362</v>
      </c>
      <c r="D8" s="32"/>
    </row>
    <row r="9" spans="1:9" x14ac:dyDescent="0.2">
      <c r="A9" s="1">
        <v>43525</v>
      </c>
      <c r="B9" s="2">
        <v>99.965950012207031</v>
      </c>
      <c r="C9" s="2">
        <v>-5.9532170295715332</v>
      </c>
      <c r="D9" s="32"/>
    </row>
    <row r="10" spans="1:9" x14ac:dyDescent="0.2">
      <c r="A10" s="1">
        <v>43556</v>
      </c>
      <c r="B10" s="2">
        <v>88.893508911132813</v>
      </c>
      <c r="C10" s="2">
        <v>-1.9124687910079956</v>
      </c>
      <c r="D10" s="32"/>
    </row>
    <row r="11" spans="1:9" x14ac:dyDescent="0.2">
      <c r="A11" s="1">
        <v>43586</v>
      </c>
      <c r="B11" s="2">
        <v>87.368865966796875</v>
      </c>
      <c r="C11" s="2">
        <v>0.36577078700065613</v>
      </c>
      <c r="D11" s="32"/>
    </row>
    <row r="12" spans="1:9" x14ac:dyDescent="0.2">
      <c r="A12" s="1">
        <v>43617</v>
      </c>
      <c r="B12" s="2">
        <v>83.520668029785156</v>
      </c>
      <c r="C12" s="2">
        <v>-1.5582740306854248</v>
      </c>
      <c r="D12" s="32"/>
    </row>
    <row r="13" spans="1:9" x14ac:dyDescent="0.2">
      <c r="A13" s="1">
        <v>43647</v>
      </c>
      <c r="B13" s="2">
        <v>90.057830810546875</v>
      </c>
      <c r="C13" s="2">
        <v>-4.4359574317932129</v>
      </c>
      <c r="D13" s="32"/>
    </row>
    <row r="14" spans="1:9" x14ac:dyDescent="0.2">
      <c r="A14" s="1">
        <v>43678</v>
      </c>
      <c r="B14" s="2">
        <v>86.218170166015625</v>
      </c>
      <c r="C14" s="2">
        <v>-5.9790806770324707</v>
      </c>
      <c r="D14" s="32"/>
    </row>
    <row r="15" spans="1:9" x14ac:dyDescent="0.2">
      <c r="A15" s="1">
        <v>43709</v>
      </c>
      <c r="B15" s="2">
        <v>80.105239868164063</v>
      </c>
      <c r="C15" s="2">
        <v>-4.1160702705383301</v>
      </c>
      <c r="D15" s="32"/>
    </row>
    <row r="16" spans="1:9" x14ac:dyDescent="0.2">
      <c r="A16" s="1">
        <v>43739</v>
      </c>
      <c r="B16" s="2">
        <v>81.489906311035156</v>
      </c>
      <c r="C16" s="2">
        <v>-11.508678436279297</v>
      </c>
      <c r="D16" s="32"/>
    </row>
    <row r="17" spans="1:4" x14ac:dyDescent="0.2">
      <c r="A17" s="1">
        <v>43770</v>
      </c>
      <c r="B17" s="2">
        <v>95.057754516601563</v>
      </c>
      <c r="C17" s="2">
        <v>0.41330978274345398</v>
      </c>
      <c r="D17" s="32"/>
    </row>
    <row r="18" spans="1:4" x14ac:dyDescent="0.2">
      <c r="A18" s="1">
        <v>43800</v>
      </c>
      <c r="B18" s="2">
        <v>101.17148590087891</v>
      </c>
      <c r="C18" s="2">
        <v>1.6618863344192505</v>
      </c>
      <c r="D18" s="32"/>
    </row>
    <row r="19" spans="1:4" x14ac:dyDescent="0.2">
      <c r="A19" s="1">
        <v>43831</v>
      </c>
      <c r="B19" s="2">
        <v>87.784843444824219</v>
      </c>
      <c r="C19" s="2">
        <v>-9.8864650726318359</v>
      </c>
      <c r="D19" s="32"/>
    </row>
    <row r="20" spans="1:4" x14ac:dyDescent="0.2">
      <c r="A20" s="1">
        <v>43862</v>
      </c>
      <c r="B20" s="2">
        <v>86.1873779296875</v>
      </c>
      <c r="C20" s="2">
        <v>-13.318937301635742</v>
      </c>
      <c r="D20" s="32"/>
    </row>
    <row r="21" spans="1:4" x14ac:dyDescent="0.2">
      <c r="A21" s="1">
        <v>43891</v>
      </c>
      <c r="B21" s="2">
        <v>61.731967926025391</v>
      </c>
      <c r="C21" s="2">
        <v>-38.247005462646484</v>
      </c>
      <c r="D21" s="32"/>
    </row>
    <row r="22" spans="1:4" x14ac:dyDescent="0.2">
      <c r="A22" s="1">
        <v>43922</v>
      </c>
      <c r="B22" s="2">
        <v>24.027351379394531</v>
      </c>
      <c r="C22" s="2">
        <v>-72.970634460449219</v>
      </c>
      <c r="D22" s="32"/>
    </row>
    <row r="23" spans="1:4" x14ac:dyDescent="0.2">
      <c r="A23" s="1">
        <v>43952</v>
      </c>
      <c r="B23" s="2">
        <v>20.149017333984375</v>
      </c>
      <c r="C23" s="2">
        <v>-76.93798828125</v>
      </c>
      <c r="D23" s="32"/>
    </row>
    <row r="24" spans="1:4" x14ac:dyDescent="0.2">
      <c r="A24" s="1">
        <v>43983</v>
      </c>
      <c r="B24" s="2">
        <v>28.556161880493164</v>
      </c>
      <c r="C24" s="2">
        <v>-65.809463500976563</v>
      </c>
      <c r="D24" s="32"/>
    </row>
    <row r="25" spans="1:4" x14ac:dyDescent="0.2">
      <c r="A25" s="1">
        <v>44013</v>
      </c>
      <c r="B25" s="2">
        <v>37.133941650390625</v>
      </c>
      <c r="C25" s="2">
        <v>-58.766559600830078</v>
      </c>
      <c r="D25" s="32"/>
    </row>
    <row r="26" spans="1:4" x14ac:dyDescent="0.2">
      <c r="A26" s="1">
        <v>44044</v>
      </c>
      <c r="B26" s="2">
        <v>41.179752349853516</v>
      </c>
      <c r="C26" s="2">
        <v>-52.23773193359375</v>
      </c>
      <c r="D26" s="32"/>
    </row>
    <row r="27" spans="1:4" x14ac:dyDescent="0.2">
      <c r="A27" s="1">
        <v>44075</v>
      </c>
      <c r="B27" s="2">
        <v>43.704170227050781</v>
      </c>
      <c r="C27" s="2">
        <v>-45.441558837890625</v>
      </c>
      <c r="D27" s="32"/>
    </row>
    <row r="28" spans="1:4" x14ac:dyDescent="0.2">
      <c r="A28" s="1">
        <v>44105</v>
      </c>
      <c r="B28" s="2">
        <v>47.196708679199219</v>
      </c>
      <c r="C28" s="2">
        <v>-42.082756042480469</v>
      </c>
      <c r="D28" s="32"/>
    </row>
    <row r="29" spans="1:4" x14ac:dyDescent="0.2">
      <c r="A29" s="1">
        <v>44136</v>
      </c>
      <c r="B29" s="2">
        <v>51.061977386474609</v>
      </c>
      <c r="C29" s="2">
        <v>-46.283206939697266</v>
      </c>
      <c r="D29" s="32"/>
    </row>
    <row r="30" spans="1:4" x14ac:dyDescent="0.2">
      <c r="A30" s="1">
        <v>44166</v>
      </c>
      <c r="B30" s="2">
        <v>56.875705718994141</v>
      </c>
      <c r="C30" s="2">
        <v>-43.782871246337891</v>
      </c>
      <c r="D30" s="32"/>
    </row>
    <row r="31" spans="1:4" x14ac:dyDescent="0.2">
      <c r="A31" s="1">
        <v>44197</v>
      </c>
      <c r="B31" s="2">
        <v>48.112129211425781</v>
      </c>
      <c r="C31" s="2">
        <v>-45.193126678466797</v>
      </c>
      <c r="D31" s="32"/>
    </row>
    <row r="32" spans="1:4" x14ac:dyDescent="0.2">
      <c r="A32" s="1">
        <v>44228</v>
      </c>
      <c r="B32" s="2">
        <v>48.197456359863281</v>
      </c>
      <c r="C32" s="2">
        <v>-44.078289031982422</v>
      </c>
      <c r="D32" s="32"/>
    </row>
    <row r="33" spans="1:4" x14ac:dyDescent="0.2">
      <c r="A33" s="1">
        <v>44256</v>
      </c>
      <c r="B33" s="2">
        <v>59.099868774414063</v>
      </c>
      <c r="C33" s="2">
        <v>-4.2637538909912109</v>
      </c>
      <c r="D33" s="32"/>
    </row>
    <row r="34" spans="1:4" x14ac:dyDescent="0.2">
      <c r="A34" s="1">
        <v>44287</v>
      </c>
      <c r="B34" s="2">
        <v>60.247425079345703</v>
      </c>
      <c r="C34" s="2">
        <v>150.74517822265625</v>
      </c>
      <c r="D34" s="32"/>
    </row>
    <row r="35" spans="1:4" x14ac:dyDescent="0.2">
      <c r="A35" s="1">
        <v>44317</v>
      </c>
      <c r="B35" s="2">
        <v>66.095199584960938</v>
      </c>
      <c r="C35" s="2">
        <v>228.03187561035156</v>
      </c>
      <c r="D35" s="32"/>
    </row>
    <row r="36" spans="1:4" x14ac:dyDescent="0.2">
      <c r="A36" s="1">
        <v>44348</v>
      </c>
      <c r="B36" s="2">
        <v>66.1658935546875</v>
      </c>
      <c r="C36" s="2">
        <v>131.70443725585938</v>
      </c>
      <c r="D36" s="32"/>
    </row>
    <row r="37" spans="1:4" x14ac:dyDescent="0.2">
      <c r="A37" s="1">
        <v>44378</v>
      </c>
      <c r="B37" s="2">
        <v>67.705490112304688</v>
      </c>
      <c r="C37" s="2">
        <v>82.327774047851563</v>
      </c>
      <c r="D37" s="32"/>
    </row>
    <row r="38" spans="1:4" x14ac:dyDescent="0.2">
      <c r="A38" s="1">
        <v>44409</v>
      </c>
      <c r="B38" s="2">
        <v>62.596908569335938</v>
      </c>
      <c r="C38" s="2">
        <v>52.008949279785156</v>
      </c>
      <c r="D38" s="32"/>
    </row>
    <row r="39" spans="1:4" x14ac:dyDescent="0.2">
      <c r="A39" s="1">
        <v>44440</v>
      </c>
      <c r="B39" s="2">
        <v>62.123493194580078</v>
      </c>
      <c r="C39" s="2">
        <v>42.145458221435547</v>
      </c>
      <c r="D39" s="32"/>
    </row>
    <row r="40" spans="1:4" x14ac:dyDescent="0.2">
      <c r="A40" s="1">
        <v>44470</v>
      </c>
      <c r="B40" s="2">
        <v>68.753868103027344</v>
      </c>
      <c r="C40" s="2">
        <v>45.675132751464844</v>
      </c>
      <c r="D40" s="32"/>
    </row>
    <row r="41" spans="1:4" x14ac:dyDescent="0.2">
      <c r="A41" s="1">
        <v>44501</v>
      </c>
      <c r="B41" s="2">
        <v>110.28047180175781</v>
      </c>
      <c r="C41" s="2">
        <v>115.9737548828125</v>
      </c>
      <c r="D41" s="32"/>
    </row>
    <row r="42" spans="1:4" x14ac:dyDescent="0.2">
      <c r="A42" s="1">
        <v>44531</v>
      </c>
      <c r="B42" s="2">
        <v>112.97719573974609</v>
      </c>
      <c r="C42" s="2">
        <v>98.638755798339844</v>
      </c>
      <c r="D42" s="32"/>
    </row>
    <row r="43" spans="1:4" x14ac:dyDescent="0.2">
      <c r="A43" s="1">
        <v>44562</v>
      </c>
      <c r="B43" s="2">
        <v>96.72601318359375</v>
      </c>
      <c r="C43" s="2">
        <v>101.04288482666016</v>
      </c>
      <c r="D43" s="32"/>
    </row>
    <row r="44" spans="1:4" x14ac:dyDescent="0.2">
      <c r="A44" s="1">
        <v>44593</v>
      </c>
      <c r="B44" s="2">
        <v>96.017669677734375</v>
      </c>
      <c r="C44" s="2">
        <v>99.217300415039063</v>
      </c>
      <c r="D44" s="32"/>
    </row>
    <row r="45" spans="1:4" x14ac:dyDescent="0.2">
      <c r="A45" s="1">
        <v>44621</v>
      </c>
      <c r="B45" s="2">
        <v>115.68645477294922</v>
      </c>
      <c r="C45" s="2">
        <v>95.747398376464844</v>
      </c>
      <c r="D45" s="32"/>
    </row>
    <row r="46" spans="1:4" x14ac:dyDescent="0.2">
      <c r="A46" s="1">
        <v>44652</v>
      </c>
      <c r="B46" s="2">
        <v>109.39067840576172</v>
      </c>
      <c r="C46" s="2">
        <v>81.569053649902344</v>
      </c>
      <c r="D46" s="32"/>
    </row>
    <row r="47" spans="1:4" x14ac:dyDescent="0.2">
      <c r="A47" s="1">
        <v>44682</v>
      </c>
      <c r="B47" s="2">
        <v>147.01512145996094</v>
      </c>
      <c r="C47" s="2">
        <v>122.42934417724609</v>
      </c>
      <c r="D47" s="32"/>
    </row>
    <row r="48" spans="1:4" x14ac:dyDescent="0.2">
      <c r="A48" s="1">
        <v>44713</v>
      </c>
      <c r="B48" s="2">
        <v>130.38047790527344</v>
      </c>
      <c r="C48" s="2">
        <v>97.050880432128906</v>
      </c>
      <c r="D48" s="32"/>
    </row>
    <row r="49" spans="1:4" x14ac:dyDescent="0.2">
      <c r="A49" s="1">
        <v>44743</v>
      </c>
      <c r="B49" s="2">
        <v>157.25094604492188</v>
      </c>
      <c r="C49" s="2">
        <v>132.25730895996094</v>
      </c>
      <c r="D49" s="32"/>
    </row>
    <row r="50" spans="1:4" x14ac:dyDescent="0.2">
      <c r="A50" s="1">
        <v>44774</v>
      </c>
      <c r="B50" s="2">
        <v>154.80136108398438</v>
      </c>
      <c r="C50" s="2">
        <v>147.29873657226563</v>
      </c>
      <c r="D50" s="32"/>
    </row>
    <row r="51" spans="1:4" x14ac:dyDescent="0.2">
      <c r="A51" s="1">
        <v>44805</v>
      </c>
      <c r="B51" s="2">
        <v>148.11506652832031</v>
      </c>
      <c r="C51" s="2">
        <v>138.42037963867188</v>
      </c>
      <c r="D51" s="32"/>
    </row>
    <row r="52" spans="1:4" x14ac:dyDescent="0.2">
      <c r="A52" s="1">
        <v>44835</v>
      </c>
      <c r="B52" s="2">
        <v>160.94454956054688</v>
      </c>
      <c r="C52" s="2">
        <v>134.08799743652344</v>
      </c>
      <c r="D52" s="32"/>
    </row>
    <row r="53" spans="1:4" x14ac:dyDescent="0.2">
      <c r="A53" s="1">
        <v>44866</v>
      </c>
      <c r="B53" s="2">
        <v>155.1927490234375</v>
      </c>
      <c r="C53" s="2">
        <v>40.725502014160156</v>
      </c>
      <c r="D53" s="32"/>
    </row>
    <row r="54" spans="1:4" x14ac:dyDescent="0.2">
      <c r="A54" s="1">
        <v>44896</v>
      </c>
      <c r="B54" s="15">
        <v>126.47989654541016</v>
      </c>
      <c r="C54" s="2">
        <v>11.951704978942871</v>
      </c>
      <c r="D54" s="32"/>
    </row>
    <row r="55" spans="1:4" x14ac:dyDescent="0.2">
      <c r="A55" s="1">
        <v>44927</v>
      </c>
      <c r="B55" s="15">
        <v>123.50767517089844</v>
      </c>
      <c r="C55" s="2">
        <v>27.688169479370117</v>
      </c>
      <c r="D55" s="32"/>
    </row>
    <row r="56" spans="1:4" x14ac:dyDescent="0.2">
      <c r="A56" s="1">
        <v>44958</v>
      </c>
      <c r="B56" s="15">
        <v>117.48891448974609</v>
      </c>
      <c r="C56" s="2">
        <v>22.361764907836914</v>
      </c>
      <c r="D56" s="32"/>
    </row>
    <row r="57" spans="1:4" x14ac:dyDescent="0.2">
      <c r="A57" s="1"/>
      <c r="B57" s="15"/>
      <c r="C57" s="2"/>
      <c r="D57" s="32"/>
    </row>
    <row r="58" spans="1:4" x14ac:dyDescent="0.2">
      <c r="A58" s="1"/>
      <c r="B58" s="15"/>
      <c r="C58" s="2"/>
      <c r="D58" s="32"/>
    </row>
    <row r="59" spans="1:4" x14ac:dyDescent="0.2">
      <c r="A59" s="1"/>
      <c r="B59" s="15"/>
      <c r="C59" s="2"/>
      <c r="D59" s="32"/>
    </row>
    <row r="60" spans="1:4" x14ac:dyDescent="0.2">
      <c r="A60" s="1"/>
      <c r="B60" s="15"/>
      <c r="C60" s="2"/>
      <c r="D60" s="32"/>
    </row>
    <row r="61" spans="1:4" x14ac:dyDescent="0.2">
      <c r="A61" s="1"/>
      <c r="B61" s="15"/>
      <c r="C61" s="2"/>
      <c r="D61" s="32"/>
    </row>
    <row r="62" spans="1:4" x14ac:dyDescent="0.2">
      <c r="A62" s="1"/>
      <c r="B62" s="15"/>
      <c r="C62" s="2"/>
      <c r="D62" s="32"/>
    </row>
    <row r="63" spans="1:4" x14ac:dyDescent="0.2">
      <c r="A63" s="1"/>
      <c r="B63" s="15"/>
      <c r="C63" s="2"/>
      <c r="D63" s="32"/>
    </row>
    <row r="64" spans="1:4" x14ac:dyDescent="0.2">
      <c r="A64" s="1"/>
      <c r="B64" s="15"/>
      <c r="C64" s="2"/>
      <c r="D64" s="32"/>
    </row>
    <row r="65" spans="1:4" x14ac:dyDescent="0.2">
      <c r="A65" s="1"/>
      <c r="B65" s="15"/>
      <c r="C65" s="2"/>
      <c r="D65" s="32"/>
    </row>
    <row r="66" spans="1:4" x14ac:dyDescent="0.2">
      <c r="A66" s="1"/>
      <c r="B66" s="15"/>
      <c r="C66" s="2"/>
      <c r="D66" s="32"/>
    </row>
    <row r="67" spans="1:4" x14ac:dyDescent="0.2">
      <c r="A67" s="1"/>
      <c r="B67" s="15"/>
      <c r="C67" s="2"/>
      <c r="D67" s="32"/>
    </row>
    <row r="68" spans="1:4" x14ac:dyDescent="0.2">
      <c r="A68" s="1"/>
      <c r="B68" s="15"/>
      <c r="C68" s="2"/>
      <c r="D68" s="32"/>
    </row>
    <row r="69" spans="1:4" x14ac:dyDescent="0.2">
      <c r="A69" s="1"/>
      <c r="B69" s="15"/>
      <c r="C69" s="2"/>
      <c r="D69" s="32"/>
    </row>
    <row r="70" spans="1:4" x14ac:dyDescent="0.2">
      <c r="A70" s="1"/>
      <c r="B70" s="15"/>
      <c r="C70" s="2"/>
      <c r="D70" s="32"/>
    </row>
    <row r="71" spans="1:4" x14ac:dyDescent="0.2">
      <c r="A71" s="1"/>
      <c r="B71" s="15"/>
      <c r="C71" s="2"/>
      <c r="D71" s="32"/>
    </row>
    <row r="72" spans="1:4" x14ac:dyDescent="0.2">
      <c r="A72" s="1"/>
      <c r="B72" s="15"/>
      <c r="C72" s="2"/>
      <c r="D72" s="32"/>
    </row>
    <row r="73" spans="1:4" x14ac:dyDescent="0.2">
      <c r="A73" s="1"/>
      <c r="B73" s="15"/>
      <c r="C73" s="2"/>
      <c r="D73" s="32"/>
    </row>
    <row r="74" spans="1:4" x14ac:dyDescent="0.2">
      <c r="A74" s="1"/>
      <c r="B74" s="15"/>
      <c r="C74" s="2"/>
      <c r="D74" s="32"/>
    </row>
    <row r="75" spans="1:4" x14ac:dyDescent="0.2">
      <c r="A75" s="1"/>
      <c r="B75" s="15"/>
      <c r="C75" s="2"/>
      <c r="D75" s="32"/>
    </row>
    <row r="76" spans="1:4" x14ac:dyDescent="0.2">
      <c r="A76" s="1"/>
      <c r="B76" s="15"/>
      <c r="C76" s="2"/>
      <c r="D76" s="32"/>
    </row>
    <row r="77" spans="1:4" x14ac:dyDescent="0.2">
      <c r="A77" s="1"/>
      <c r="B77" s="15"/>
      <c r="C77" s="2"/>
      <c r="D77" s="32"/>
    </row>
    <row r="78" spans="1:4" x14ac:dyDescent="0.2">
      <c r="A78" s="1"/>
      <c r="B78" s="15"/>
      <c r="C78" s="2"/>
      <c r="D78" s="32"/>
    </row>
    <row r="79" spans="1:4" x14ac:dyDescent="0.2">
      <c r="A79" s="1"/>
      <c r="B79" s="15"/>
      <c r="C79" s="2"/>
      <c r="D79" s="32"/>
    </row>
    <row r="80" spans="1:4" x14ac:dyDescent="0.2">
      <c r="A80" s="1"/>
      <c r="B80" s="15"/>
      <c r="C80" s="2"/>
      <c r="D80" s="32"/>
    </row>
    <row r="81" spans="1:4" x14ac:dyDescent="0.2">
      <c r="A81" s="1"/>
      <c r="B81" s="15"/>
      <c r="C81" s="2"/>
      <c r="D81" s="32"/>
    </row>
    <row r="82" spans="1:4" x14ac:dyDescent="0.2">
      <c r="A82" s="1"/>
      <c r="B82" s="15"/>
      <c r="C82" s="2"/>
      <c r="D82" s="32"/>
    </row>
    <row r="83" spans="1:4" x14ac:dyDescent="0.2">
      <c r="A83" s="1"/>
      <c r="B83" s="15"/>
      <c r="C83" s="2"/>
      <c r="D83" s="32"/>
    </row>
    <row r="84" spans="1:4" x14ac:dyDescent="0.2">
      <c r="A84" s="1"/>
      <c r="B84" s="15"/>
      <c r="C84" s="2"/>
      <c r="D84" s="32"/>
    </row>
    <row r="85" spans="1:4" x14ac:dyDescent="0.2">
      <c r="A85" s="1"/>
      <c r="B85" s="15"/>
      <c r="C85" s="2"/>
      <c r="D85" s="32"/>
    </row>
    <row r="86" spans="1:4" x14ac:dyDescent="0.2">
      <c r="A86" s="1"/>
      <c r="B86" s="15"/>
      <c r="C86" s="2"/>
      <c r="D86" s="32"/>
    </row>
    <row r="87" spans="1:4" x14ac:dyDescent="0.2">
      <c r="A87" s="1"/>
      <c r="B87" s="15"/>
      <c r="C87" s="2"/>
      <c r="D87" s="32"/>
    </row>
    <row r="88" spans="1:4" x14ac:dyDescent="0.2">
      <c r="A88" s="1"/>
      <c r="B88" s="15"/>
      <c r="C88" s="2"/>
      <c r="D88" s="32"/>
    </row>
    <row r="89" spans="1:4" x14ac:dyDescent="0.2">
      <c r="A89" s="1"/>
      <c r="B89" s="15"/>
      <c r="C89" s="2"/>
      <c r="D89" s="32"/>
    </row>
    <row r="90" spans="1:4" x14ac:dyDescent="0.2">
      <c r="A90" s="1"/>
      <c r="B90" s="15"/>
      <c r="C90" s="2"/>
      <c r="D90" s="32"/>
    </row>
    <row r="91" spans="1:4" x14ac:dyDescent="0.2">
      <c r="A91" s="1"/>
      <c r="B91" s="15"/>
      <c r="C91" s="2"/>
      <c r="D91" s="32"/>
    </row>
    <row r="92" spans="1:4" x14ac:dyDescent="0.2">
      <c r="A92" s="1"/>
      <c r="B92" s="15"/>
      <c r="C92" s="2"/>
      <c r="D92" s="32"/>
    </row>
    <row r="93" spans="1:4" x14ac:dyDescent="0.2">
      <c r="A93" s="1"/>
      <c r="B93" s="15"/>
      <c r="C93" s="2"/>
      <c r="D93" s="32"/>
    </row>
    <row r="94" spans="1:4" x14ac:dyDescent="0.2">
      <c r="A94" s="1"/>
      <c r="B94" s="15"/>
      <c r="C94" s="2"/>
      <c r="D94" s="32"/>
    </row>
    <row r="95" spans="1:4" x14ac:dyDescent="0.2">
      <c r="A95" s="1"/>
      <c r="B95" s="15"/>
      <c r="C95" s="2"/>
      <c r="D95" s="32"/>
    </row>
    <row r="96" spans="1:4" x14ac:dyDescent="0.2">
      <c r="A96" s="1"/>
      <c r="B96" s="15"/>
      <c r="C96" s="2"/>
      <c r="D96" s="32"/>
    </row>
    <row r="97" spans="1:5" x14ac:dyDescent="0.2">
      <c r="A97" s="1"/>
      <c r="B97" s="15"/>
      <c r="C97" s="2"/>
      <c r="D97" s="32"/>
    </row>
    <row r="98" spans="1:5" x14ac:dyDescent="0.2">
      <c r="A98" s="1"/>
      <c r="B98" s="15"/>
      <c r="C98" s="2"/>
      <c r="D98" s="32"/>
    </row>
    <row r="99" spans="1:5" x14ac:dyDescent="0.2">
      <c r="A99" s="1"/>
      <c r="B99" s="15"/>
      <c r="C99" s="2"/>
      <c r="D99" s="32"/>
    </row>
    <row r="100" spans="1:5" x14ac:dyDescent="0.2">
      <c r="A100" s="1"/>
      <c r="B100" s="15"/>
      <c r="C100" s="2"/>
      <c r="D100" s="32"/>
    </row>
    <row r="101" spans="1:5" x14ac:dyDescent="0.2">
      <c r="A101" s="1"/>
      <c r="B101" s="15"/>
      <c r="C101" s="2"/>
      <c r="D101" s="32"/>
      <c r="E101" s="1"/>
    </row>
    <row r="102" spans="1:5" x14ac:dyDescent="0.2">
      <c r="A102" s="1"/>
      <c r="B102" s="15"/>
      <c r="C102" s="2"/>
      <c r="D102" s="32"/>
    </row>
    <row r="103" spans="1:5" x14ac:dyDescent="0.2">
      <c r="A103" s="1"/>
      <c r="B103" s="15"/>
      <c r="C103" s="2"/>
      <c r="D103" s="30"/>
    </row>
    <row r="104" spans="1:5" x14ac:dyDescent="0.2">
      <c r="A104" s="1"/>
      <c r="B104" s="15"/>
      <c r="C104" s="2"/>
    </row>
    <row r="105" spans="1:5" x14ac:dyDescent="0.2">
      <c r="B105" s="14"/>
    </row>
    <row r="106" spans="1:5" x14ac:dyDescent="0.2">
      <c r="B106" s="14"/>
    </row>
    <row r="107" spans="1:5" x14ac:dyDescent="0.2">
      <c r="B107" s="14"/>
    </row>
    <row r="108" spans="1:5" x14ac:dyDescent="0.2">
      <c r="B108" s="14"/>
    </row>
    <row r="109" spans="1:5" x14ac:dyDescent="0.2">
      <c r="B109" s="14"/>
    </row>
    <row r="110" spans="1:5" x14ac:dyDescent="0.2">
      <c r="B110" s="14"/>
    </row>
    <row r="111" spans="1:5" x14ac:dyDescent="0.2">
      <c r="B111" s="14"/>
    </row>
    <row r="112" spans="1:5"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A00-000000000000}"/>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248"/>
  <dimension ref="A1:I216"/>
  <sheetViews>
    <sheetView zoomScaleNormal="100" workbookViewId="0">
      <selection activeCell="A3" sqref="A3"/>
    </sheetView>
  </sheetViews>
  <sheetFormatPr baseColWidth="10" defaultColWidth="9.140625" defaultRowHeight="12.75" x14ac:dyDescent="0.2"/>
  <cols>
    <col min="1" max="1" width="9.42578125" style="38" bestFit="1" customWidth="1"/>
    <col min="2" max="2" width="11.28515625" style="38" bestFit="1" customWidth="1"/>
    <col min="3" max="3" width="9.140625" style="38"/>
    <col min="4" max="4" width="9.42578125" style="38" bestFit="1" customWidth="1"/>
    <col min="5" max="16384" width="9.140625" style="38"/>
  </cols>
  <sheetData>
    <row r="1" spans="1:9" x14ac:dyDescent="0.2">
      <c r="A1" s="120" t="s">
        <v>1796</v>
      </c>
      <c r="H1" s="202" t="s">
        <v>38</v>
      </c>
      <c r="I1" s="202"/>
    </row>
    <row r="2" spans="1:9" x14ac:dyDescent="0.2">
      <c r="A2" s="38" t="s">
        <v>1817</v>
      </c>
    </row>
    <row r="5" spans="1:9" x14ac:dyDescent="0.2">
      <c r="B5" s="14"/>
    </row>
    <row r="6" spans="1:9" x14ac:dyDescent="0.2">
      <c r="A6" s="32" t="s">
        <v>745</v>
      </c>
      <c r="B6" s="14" t="s">
        <v>459</v>
      </c>
      <c r="C6" s="32" t="s">
        <v>2</v>
      </c>
      <c r="D6" s="32" t="s">
        <v>744</v>
      </c>
    </row>
    <row r="7" spans="1:9" x14ac:dyDescent="0.2">
      <c r="A7" s="6">
        <v>72</v>
      </c>
      <c r="B7" s="1">
        <v>44958</v>
      </c>
      <c r="C7" s="120" t="s">
        <v>3</v>
      </c>
      <c r="D7" s="2">
        <v>-0.57431107759475708</v>
      </c>
    </row>
    <row r="8" spans="1:9" x14ac:dyDescent="0.2">
      <c r="A8" s="6">
        <v>72</v>
      </c>
      <c r="B8" s="1">
        <v>44958</v>
      </c>
      <c r="C8" s="120" t="s">
        <v>5</v>
      </c>
      <c r="D8" s="2">
        <v>1.8729910850524902</v>
      </c>
    </row>
    <row r="9" spans="1:9" x14ac:dyDescent="0.2">
      <c r="A9" s="6">
        <v>72</v>
      </c>
      <c r="B9" s="1">
        <v>44958</v>
      </c>
      <c r="C9" s="120" t="s">
        <v>4</v>
      </c>
      <c r="D9" s="2">
        <v>23.53184700012207</v>
      </c>
    </row>
    <row r="10" spans="1:9" x14ac:dyDescent="0.2">
      <c r="A10" s="6">
        <v>72</v>
      </c>
      <c r="B10" s="1">
        <v>44958</v>
      </c>
      <c r="C10" s="120" t="s">
        <v>6</v>
      </c>
      <c r="D10" s="2">
        <v>11.868165016174316</v>
      </c>
    </row>
    <row r="11" spans="1:9" x14ac:dyDescent="0.2">
      <c r="A11" s="6">
        <v>72</v>
      </c>
      <c r="B11" s="1">
        <v>44958</v>
      </c>
      <c r="C11" s="120" t="s">
        <v>7</v>
      </c>
      <c r="D11" s="2">
        <v>6.4072771072387695</v>
      </c>
    </row>
    <row r="12" spans="1:9" x14ac:dyDescent="0.2">
      <c r="A12" s="6">
        <v>72</v>
      </c>
      <c r="B12" s="1">
        <v>44958</v>
      </c>
      <c r="C12" s="120" t="s">
        <v>8</v>
      </c>
      <c r="D12" s="2">
        <v>13.829485893249512</v>
      </c>
    </row>
    <row r="13" spans="1:9" x14ac:dyDescent="0.2">
      <c r="A13" s="6">
        <v>72</v>
      </c>
      <c r="B13" s="1">
        <v>44958</v>
      </c>
      <c r="C13" s="120" t="s">
        <v>9</v>
      </c>
      <c r="D13" s="2">
        <v>19.512847900390625</v>
      </c>
    </row>
    <row r="14" spans="1:9" x14ac:dyDescent="0.2">
      <c r="A14" s="6">
        <v>72</v>
      </c>
      <c r="B14" s="1">
        <v>44958</v>
      </c>
      <c r="C14" s="120" t="s">
        <v>10</v>
      </c>
      <c r="D14" s="2">
        <v>10.719549179077148</v>
      </c>
    </row>
    <row r="15" spans="1:9" x14ac:dyDescent="0.2">
      <c r="A15" s="6">
        <v>72</v>
      </c>
      <c r="B15" s="1">
        <v>44958</v>
      </c>
      <c r="C15" s="120" t="s">
        <v>11</v>
      </c>
      <c r="D15" s="2">
        <v>-7.0940613746643066</v>
      </c>
    </row>
    <row r="16" spans="1:9" x14ac:dyDescent="0.2">
      <c r="A16" s="6">
        <v>72</v>
      </c>
      <c r="B16" s="1">
        <v>44958</v>
      </c>
      <c r="C16" s="120" t="s">
        <v>12</v>
      </c>
      <c r="D16" s="2">
        <v>11.232558250427246</v>
      </c>
    </row>
    <row r="17" spans="1:4" x14ac:dyDescent="0.2">
      <c r="A17" s="6">
        <v>72</v>
      </c>
      <c r="B17" s="1">
        <v>44958</v>
      </c>
      <c r="C17" s="120" t="s">
        <v>13</v>
      </c>
      <c r="D17" s="2">
        <v>9.4035406112670898</v>
      </c>
    </row>
    <row r="18" spans="1:4" x14ac:dyDescent="0.2">
      <c r="A18" s="6">
        <v>72</v>
      </c>
      <c r="B18" s="1">
        <v>44958</v>
      </c>
      <c r="C18" s="120" t="s">
        <v>14</v>
      </c>
      <c r="D18" s="2">
        <v>-6.9830036163330078</v>
      </c>
    </row>
    <row r="19" spans="1:4" x14ac:dyDescent="0.2">
      <c r="A19" s="6">
        <v>72</v>
      </c>
      <c r="B19" s="1">
        <v>44958</v>
      </c>
      <c r="C19" s="120" t="s">
        <v>15</v>
      </c>
      <c r="D19" s="2">
        <v>10.836885452270508</v>
      </c>
    </row>
    <row r="20" spans="1:4" x14ac:dyDescent="0.2">
      <c r="A20" s="6">
        <v>72</v>
      </c>
      <c r="B20" s="1">
        <v>44958</v>
      </c>
      <c r="C20" s="120" t="s">
        <v>16</v>
      </c>
      <c r="D20" s="2">
        <v>19.171201705932617</v>
      </c>
    </row>
    <row r="21" spans="1:4" x14ac:dyDescent="0.2">
      <c r="A21" s="6">
        <v>72</v>
      </c>
      <c r="B21" s="1">
        <v>44958</v>
      </c>
      <c r="C21" s="120" t="s">
        <v>0</v>
      </c>
      <c r="D21" s="2">
        <v>22.361764907836914</v>
      </c>
    </row>
    <row r="22" spans="1:4" x14ac:dyDescent="0.2">
      <c r="A22" s="6">
        <v>72</v>
      </c>
      <c r="B22" s="1">
        <v>44958</v>
      </c>
      <c r="C22" s="120" t="s">
        <v>17</v>
      </c>
      <c r="D22" s="2">
        <v>-1.6274703741073608</v>
      </c>
    </row>
    <row r="23" spans="1:4" x14ac:dyDescent="0.2">
      <c r="A23" s="6">
        <v>72</v>
      </c>
      <c r="B23" s="1">
        <v>44958</v>
      </c>
      <c r="C23" s="120" t="s">
        <v>18</v>
      </c>
      <c r="D23" s="2">
        <v>25.062761306762695</v>
      </c>
    </row>
    <row r="24" spans="1:4" x14ac:dyDescent="0.2">
      <c r="A24" s="6">
        <v>72</v>
      </c>
      <c r="B24" s="1">
        <v>44958</v>
      </c>
      <c r="C24" s="120" t="s">
        <v>19</v>
      </c>
      <c r="D24" s="2">
        <v>15.811398506164551</v>
      </c>
    </row>
    <row r="25" spans="1:4" x14ac:dyDescent="0.2">
      <c r="A25" s="6">
        <v>72</v>
      </c>
      <c r="B25" s="1">
        <v>44958</v>
      </c>
      <c r="C25" s="120" t="s">
        <v>20</v>
      </c>
      <c r="D25" s="2">
        <v>3.6897144317626953</v>
      </c>
    </row>
    <row r="26" spans="1:4" x14ac:dyDescent="0.2">
      <c r="A26" s="6">
        <v>72</v>
      </c>
      <c r="B26" s="1">
        <v>44958</v>
      </c>
      <c r="C26" s="120" t="s">
        <v>21</v>
      </c>
      <c r="D26" s="2">
        <v>58.74822998046875</v>
      </c>
    </row>
    <row r="27" spans="1:4" x14ac:dyDescent="0.2">
      <c r="A27" s="6">
        <v>72</v>
      </c>
      <c r="B27" s="1">
        <v>44958</v>
      </c>
      <c r="C27" s="120" t="s">
        <v>22</v>
      </c>
      <c r="D27" s="2">
        <v>9.1762580871582031</v>
      </c>
    </row>
    <row r="28" spans="1:4" x14ac:dyDescent="0.2">
      <c r="A28" s="6">
        <v>72</v>
      </c>
      <c r="B28" s="1">
        <v>44958</v>
      </c>
      <c r="C28" s="120" t="s">
        <v>23</v>
      </c>
      <c r="D28" s="2">
        <v>6.0918407440185547</v>
      </c>
    </row>
    <row r="29" spans="1:4" x14ac:dyDescent="0.2">
      <c r="A29" s="6">
        <v>72</v>
      </c>
      <c r="B29" s="1">
        <v>44958</v>
      </c>
      <c r="C29" s="120" t="s">
        <v>24</v>
      </c>
      <c r="D29" s="2">
        <v>7.3217201232910156</v>
      </c>
    </row>
    <row r="30" spans="1:4" x14ac:dyDescent="0.2">
      <c r="A30" s="6">
        <v>72</v>
      </c>
      <c r="B30" s="1">
        <v>44958</v>
      </c>
      <c r="C30" s="120" t="s">
        <v>25</v>
      </c>
      <c r="D30" s="2">
        <v>10.046788215637207</v>
      </c>
    </row>
    <row r="31" spans="1:4" x14ac:dyDescent="0.2">
      <c r="A31" s="6">
        <v>72</v>
      </c>
      <c r="B31" s="1">
        <v>44958</v>
      </c>
      <c r="C31" s="120" t="s">
        <v>26</v>
      </c>
      <c r="D31" s="2">
        <v>0.12035629153251648</v>
      </c>
    </row>
    <row r="32" spans="1:4" x14ac:dyDescent="0.2">
      <c r="A32" s="6">
        <v>72</v>
      </c>
      <c r="B32" s="1">
        <v>44958</v>
      </c>
      <c r="C32" s="120" t="s">
        <v>27</v>
      </c>
      <c r="D32" s="2">
        <v>-7.8977813720703125</v>
      </c>
    </row>
    <row r="33" spans="1:4" x14ac:dyDescent="0.2">
      <c r="A33" s="6">
        <v>72</v>
      </c>
      <c r="B33" s="1">
        <v>44958</v>
      </c>
      <c r="C33" s="120" t="s">
        <v>28</v>
      </c>
      <c r="D33" s="2">
        <v>26.23768424987793</v>
      </c>
    </row>
    <row r="34" spans="1:4" x14ac:dyDescent="0.2">
      <c r="A34" s="6">
        <v>72</v>
      </c>
      <c r="B34" s="1">
        <v>44958</v>
      </c>
      <c r="C34" s="120" t="s">
        <v>29</v>
      </c>
      <c r="D34" s="2">
        <v>9.496577262878418</v>
      </c>
    </row>
    <row r="35" spans="1:4" x14ac:dyDescent="0.2">
      <c r="A35" s="6">
        <v>72</v>
      </c>
      <c r="B35" s="1">
        <v>44958</v>
      </c>
      <c r="C35" s="120" t="s">
        <v>30</v>
      </c>
      <c r="D35" s="2">
        <v>2.0404837131500244</v>
      </c>
    </row>
    <row r="36" spans="1:4" x14ac:dyDescent="0.2">
      <c r="A36" s="6">
        <v>72</v>
      </c>
      <c r="B36" s="1">
        <v>44958</v>
      </c>
      <c r="C36" s="120" t="s">
        <v>31</v>
      </c>
      <c r="D36" s="2">
        <v>-8.2505216598510742</v>
      </c>
    </row>
    <row r="37" spans="1:4" x14ac:dyDescent="0.2">
      <c r="A37" s="6">
        <v>72</v>
      </c>
      <c r="B37" s="1">
        <v>44958</v>
      </c>
      <c r="C37" s="120" t="s">
        <v>32</v>
      </c>
      <c r="D37" s="2">
        <v>30.842491149902344</v>
      </c>
    </row>
    <row r="38" spans="1:4" x14ac:dyDescent="0.2">
      <c r="A38" s="6">
        <v>72</v>
      </c>
      <c r="B38" s="1">
        <v>44958</v>
      </c>
      <c r="C38" s="120" t="s">
        <v>33</v>
      </c>
      <c r="D38" s="2">
        <v>12.105764389038086</v>
      </c>
    </row>
    <row r="39" spans="1:4" x14ac:dyDescent="0.2">
      <c r="A39" s="6">
        <v>72</v>
      </c>
      <c r="B39" s="1">
        <v>44958</v>
      </c>
      <c r="C39" s="120" t="s">
        <v>1</v>
      </c>
      <c r="D39" s="2">
        <v>5.6327300071716309</v>
      </c>
    </row>
    <row r="40" spans="1:4" x14ac:dyDescent="0.2">
      <c r="B40" s="14"/>
    </row>
    <row r="41" spans="1:4" x14ac:dyDescent="0.2">
      <c r="B41" s="14"/>
    </row>
    <row r="42" spans="1:4" x14ac:dyDescent="0.2">
      <c r="B42" s="14"/>
    </row>
    <row r="43" spans="1:4" x14ac:dyDescent="0.2">
      <c r="B43" s="14"/>
    </row>
    <row r="44" spans="1:4" x14ac:dyDescent="0.2">
      <c r="B44" s="14"/>
    </row>
    <row r="45" spans="1:4" x14ac:dyDescent="0.2">
      <c r="B45" s="14"/>
    </row>
    <row r="46" spans="1:4" x14ac:dyDescent="0.2">
      <c r="B46" s="14"/>
    </row>
    <row r="47" spans="1:4" x14ac:dyDescent="0.2">
      <c r="B47" s="14"/>
    </row>
    <row r="48" spans="1:4"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B00-000000000000}"/>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249"/>
  <dimension ref="A1:I216"/>
  <sheetViews>
    <sheetView topLeftCell="A2" zoomScaleNormal="100" workbookViewId="0">
      <selection activeCell="A3" sqref="A3"/>
    </sheetView>
  </sheetViews>
  <sheetFormatPr baseColWidth="10" defaultColWidth="9.140625" defaultRowHeight="12.75" x14ac:dyDescent="0.2"/>
  <cols>
    <col min="1" max="1" width="11.28515625" style="38" bestFit="1" customWidth="1"/>
    <col min="2" max="3" width="9.42578125" style="38" bestFit="1" customWidth="1"/>
    <col min="4" max="16384" width="9.140625" style="38"/>
  </cols>
  <sheetData>
    <row r="1" spans="1:9" x14ac:dyDescent="0.2">
      <c r="A1" s="120" t="s">
        <v>1797</v>
      </c>
      <c r="H1" s="202" t="s">
        <v>38</v>
      </c>
      <c r="I1" s="202"/>
    </row>
    <row r="2" spans="1:9" x14ac:dyDescent="0.2">
      <c r="A2" s="38" t="s">
        <v>1817</v>
      </c>
    </row>
    <row r="5" spans="1:9" x14ac:dyDescent="0.2">
      <c r="B5" s="14"/>
    </row>
    <row r="6" spans="1:9" x14ac:dyDescent="0.2">
      <c r="A6" s="32" t="s">
        <v>459</v>
      </c>
      <c r="B6" s="14" t="s">
        <v>746</v>
      </c>
      <c r="C6" s="32" t="s">
        <v>744</v>
      </c>
    </row>
    <row r="7" spans="1:9" x14ac:dyDescent="0.2">
      <c r="A7" s="1">
        <v>43466</v>
      </c>
      <c r="B7" s="2">
        <v>99.527702331542969</v>
      </c>
      <c r="C7" s="2">
        <v>0.99124789237976074</v>
      </c>
    </row>
    <row r="8" spans="1:9" x14ac:dyDescent="0.2">
      <c r="A8" s="1">
        <v>43497</v>
      </c>
      <c r="B8" s="2">
        <v>99.891006469726563</v>
      </c>
      <c r="C8" s="2">
        <v>2.0786553621292114E-2</v>
      </c>
    </row>
    <row r="9" spans="1:9" x14ac:dyDescent="0.2">
      <c r="A9" s="1">
        <v>43525</v>
      </c>
      <c r="B9" s="2">
        <v>98.619438171386719</v>
      </c>
      <c r="C9" s="2">
        <v>-1.6380834579467773</v>
      </c>
    </row>
    <row r="10" spans="1:9" x14ac:dyDescent="0.2">
      <c r="A10" s="1">
        <v>43556</v>
      </c>
      <c r="B10" s="2">
        <v>96.958038330078125</v>
      </c>
      <c r="C10" s="2">
        <v>-2.2584905624389648</v>
      </c>
    </row>
    <row r="11" spans="1:9" x14ac:dyDescent="0.2">
      <c r="A11" s="1">
        <v>43586</v>
      </c>
      <c r="B11" s="2">
        <v>96.357719421386719</v>
      </c>
      <c r="C11" s="2">
        <v>-2.9719555377960205</v>
      </c>
    </row>
    <row r="12" spans="1:9" x14ac:dyDescent="0.2">
      <c r="A12" s="1">
        <v>43617</v>
      </c>
      <c r="B12" s="2">
        <v>96.117828369140625</v>
      </c>
      <c r="C12" s="2">
        <v>-2.3356075286865234</v>
      </c>
    </row>
    <row r="13" spans="1:9" x14ac:dyDescent="0.2">
      <c r="A13" s="1">
        <v>43647</v>
      </c>
      <c r="B13" s="2">
        <v>96.784461975097656</v>
      </c>
      <c r="C13" s="2">
        <v>-1.6409620046615601</v>
      </c>
    </row>
    <row r="14" spans="1:9" x14ac:dyDescent="0.2">
      <c r="A14" s="1">
        <v>43678</v>
      </c>
      <c r="B14" s="2">
        <v>95.484062194824219</v>
      </c>
      <c r="C14" s="2">
        <v>-3.4305555820465088</v>
      </c>
    </row>
    <row r="15" spans="1:9" x14ac:dyDescent="0.2">
      <c r="A15" s="1">
        <v>43709</v>
      </c>
      <c r="B15" s="2">
        <v>96.313896179199219</v>
      </c>
      <c r="C15" s="2">
        <v>-0.76409894227981567</v>
      </c>
    </row>
    <row r="16" spans="1:9" x14ac:dyDescent="0.2">
      <c r="A16" s="1">
        <v>43739</v>
      </c>
      <c r="B16" s="2">
        <v>96.839820861816406</v>
      </c>
      <c r="C16" s="2">
        <v>-1.303589940071106</v>
      </c>
    </row>
    <row r="17" spans="1:3" x14ac:dyDescent="0.2">
      <c r="A17" s="1">
        <v>43770</v>
      </c>
      <c r="B17" s="2">
        <v>98.045074462890625</v>
      </c>
      <c r="C17" s="2">
        <v>-1.5683692693710327</v>
      </c>
    </row>
    <row r="18" spans="1:3" x14ac:dyDescent="0.2">
      <c r="A18" s="1">
        <v>43800</v>
      </c>
      <c r="B18" s="2">
        <v>95.594207763671875</v>
      </c>
      <c r="C18" s="2">
        <v>-4.1326913833618164</v>
      </c>
    </row>
    <row r="19" spans="1:3" x14ac:dyDescent="0.2">
      <c r="A19" s="1">
        <v>43831</v>
      </c>
      <c r="B19" s="2">
        <v>94.320907592773438</v>
      </c>
      <c r="C19" s="2">
        <v>-5.2315030097961426</v>
      </c>
    </row>
    <row r="20" spans="1:3" x14ac:dyDescent="0.2">
      <c r="A20" s="1">
        <v>43862</v>
      </c>
      <c r="B20" s="2">
        <v>94.108688354492188</v>
      </c>
      <c r="C20" s="2">
        <v>-5.7886271476745605</v>
      </c>
    </row>
    <row r="21" spans="1:3" x14ac:dyDescent="0.2">
      <c r="A21" s="1">
        <v>43891</v>
      </c>
      <c r="B21" s="2">
        <v>93.874565124511719</v>
      </c>
      <c r="C21" s="2">
        <v>-4.8112959861755371</v>
      </c>
    </row>
    <row r="22" spans="1:3" x14ac:dyDescent="0.2">
      <c r="A22" s="1">
        <v>43922</v>
      </c>
      <c r="B22" s="2">
        <v>88.138381958007813</v>
      </c>
      <c r="C22" s="2">
        <v>-9.0963640213012695</v>
      </c>
    </row>
    <row r="23" spans="1:3" x14ac:dyDescent="0.2">
      <c r="A23" s="1">
        <v>43952</v>
      </c>
      <c r="B23" s="2">
        <v>86.376060485839844</v>
      </c>
      <c r="C23" s="2">
        <v>-10.35896110534668</v>
      </c>
    </row>
    <row r="24" spans="1:3" x14ac:dyDescent="0.2">
      <c r="A24" s="1">
        <v>43983</v>
      </c>
      <c r="B24" s="2">
        <v>81.845130920410156</v>
      </c>
      <c r="C24" s="2">
        <v>-14.849167823791504</v>
      </c>
    </row>
    <row r="25" spans="1:3" x14ac:dyDescent="0.2">
      <c r="A25" s="1">
        <v>44013</v>
      </c>
      <c r="B25" s="2">
        <v>80.921295166015625</v>
      </c>
      <c r="C25" s="2">
        <v>-16.390199661254883</v>
      </c>
    </row>
    <row r="26" spans="1:3" x14ac:dyDescent="0.2">
      <c r="A26" s="1">
        <v>44044</v>
      </c>
      <c r="B26" s="2">
        <v>81.219436645507813</v>
      </c>
      <c r="C26" s="2">
        <v>-14.939273834228516</v>
      </c>
    </row>
    <row r="27" spans="1:3" x14ac:dyDescent="0.2">
      <c r="A27" s="1">
        <v>44075</v>
      </c>
      <c r="B27" s="2">
        <v>85.185226440429688</v>
      </c>
      <c r="C27" s="2">
        <v>-11.554583549499512</v>
      </c>
    </row>
    <row r="28" spans="1:3" x14ac:dyDescent="0.2">
      <c r="A28" s="1">
        <v>44105</v>
      </c>
      <c r="B28" s="2">
        <v>83.161674499511719</v>
      </c>
      <c r="C28" s="2">
        <v>-14.124505996704102</v>
      </c>
    </row>
    <row r="29" spans="1:3" x14ac:dyDescent="0.2">
      <c r="A29" s="1">
        <v>44136</v>
      </c>
      <c r="B29" s="2">
        <v>86.431999206542969</v>
      </c>
      <c r="C29" s="2">
        <v>-11.844629287719727</v>
      </c>
    </row>
    <row r="30" spans="1:3" x14ac:dyDescent="0.2">
      <c r="A30" s="1">
        <v>44166</v>
      </c>
      <c r="B30" s="2">
        <v>85.838020324707031</v>
      </c>
      <c r="C30" s="2">
        <v>-10.205835342407227</v>
      </c>
    </row>
    <row r="31" spans="1:3" x14ac:dyDescent="0.2">
      <c r="A31" s="1">
        <v>44197</v>
      </c>
      <c r="B31" s="2">
        <v>85.685783386230469</v>
      </c>
      <c r="C31" s="2">
        <v>-9.1550474166870117</v>
      </c>
    </row>
    <row r="32" spans="1:3" x14ac:dyDescent="0.2">
      <c r="A32" s="1">
        <v>44228</v>
      </c>
      <c r="B32" s="2">
        <v>85.320747375488281</v>
      </c>
      <c r="C32" s="2">
        <v>-9.3380765914916992</v>
      </c>
    </row>
    <row r="33" spans="1:3" x14ac:dyDescent="0.2">
      <c r="A33" s="1">
        <v>44256</v>
      </c>
      <c r="B33" s="2">
        <v>87.497116088867188</v>
      </c>
      <c r="C33" s="2">
        <v>-6.7935857772827148</v>
      </c>
    </row>
    <row r="34" spans="1:3" x14ac:dyDescent="0.2">
      <c r="A34" s="1">
        <v>44287</v>
      </c>
      <c r="B34" s="2">
        <v>88.417488098144531</v>
      </c>
      <c r="C34" s="2">
        <v>0.31666809320449829</v>
      </c>
    </row>
    <row r="35" spans="1:3" x14ac:dyDescent="0.2">
      <c r="A35" s="1">
        <v>44317</v>
      </c>
      <c r="B35" s="2">
        <v>88.683914184570313</v>
      </c>
      <c r="C35" s="2">
        <v>2.6718673706054688</v>
      </c>
    </row>
    <row r="36" spans="1:3" x14ac:dyDescent="0.2">
      <c r="A36" s="1">
        <v>44348</v>
      </c>
      <c r="B36" s="2">
        <v>89.379959106445313</v>
      </c>
      <c r="C36" s="2">
        <v>9.206202507019043</v>
      </c>
    </row>
    <row r="37" spans="1:3" x14ac:dyDescent="0.2">
      <c r="A37" s="1">
        <v>44378</v>
      </c>
      <c r="B37" s="2">
        <v>88.370201110839844</v>
      </c>
      <c r="C37" s="2">
        <v>9.2051248550415039</v>
      </c>
    </row>
    <row r="38" spans="1:3" x14ac:dyDescent="0.2">
      <c r="A38" s="1">
        <v>44409</v>
      </c>
      <c r="B38" s="2">
        <v>89.578338623046875</v>
      </c>
      <c r="C38" s="2">
        <v>10.291750907897949</v>
      </c>
    </row>
    <row r="39" spans="1:3" x14ac:dyDescent="0.2">
      <c r="A39" s="1">
        <v>44440</v>
      </c>
      <c r="B39" s="2">
        <v>89.052986145019531</v>
      </c>
      <c r="C39" s="2">
        <v>4.5404114723205566</v>
      </c>
    </row>
    <row r="40" spans="1:3" x14ac:dyDescent="0.2">
      <c r="A40" s="1">
        <v>44470</v>
      </c>
      <c r="B40" s="2">
        <v>89.228294372558594</v>
      </c>
      <c r="C40" s="2">
        <v>7.2949709892272949</v>
      </c>
    </row>
    <row r="41" spans="1:3" x14ac:dyDescent="0.2">
      <c r="A41" s="1">
        <v>44501</v>
      </c>
      <c r="B41" s="2">
        <v>92.097251892089844</v>
      </c>
      <c r="C41" s="2">
        <v>6.5545778274536133</v>
      </c>
    </row>
    <row r="42" spans="1:3" x14ac:dyDescent="0.2">
      <c r="A42" s="1">
        <v>44531</v>
      </c>
      <c r="B42" s="2">
        <v>92.538406372070313</v>
      </c>
      <c r="C42" s="2">
        <v>7.8058485984802246</v>
      </c>
    </row>
    <row r="43" spans="1:3" x14ac:dyDescent="0.2">
      <c r="A43" s="1">
        <v>44562</v>
      </c>
      <c r="B43" s="2">
        <v>92.206436157226563</v>
      </c>
      <c r="C43" s="2">
        <v>7.6099586486816406</v>
      </c>
    </row>
    <row r="44" spans="1:3" x14ac:dyDescent="0.2">
      <c r="A44" s="1">
        <v>44593</v>
      </c>
      <c r="B44" s="2">
        <v>93.285675048828125</v>
      </c>
      <c r="C44" s="2">
        <v>9.3352766036987305</v>
      </c>
    </row>
    <row r="45" spans="1:3" x14ac:dyDescent="0.2">
      <c r="A45" s="1">
        <v>44621</v>
      </c>
      <c r="B45" s="2">
        <v>91.864707946777344</v>
      </c>
      <c r="C45" s="2">
        <v>4.9916982650756836</v>
      </c>
    </row>
    <row r="46" spans="1:3" x14ac:dyDescent="0.2">
      <c r="A46" s="1">
        <v>44652</v>
      </c>
      <c r="B46" s="2">
        <v>91.97637939453125</v>
      </c>
      <c r="C46" s="2">
        <v>4.0250988006591797</v>
      </c>
    </row>
    <row r="47" spans="1:3" x14ac:dyDescent="0.2">
      <c r="A47" s="1">
        <v>44682</v>
      </c>
      <c r="B47" s="2">
        <v>91.600387573242188</v>
      </c>
      <c r="C47" s="2">
        <v>3.2886159420013428</v>
      </c>
    </row>
    <row r="48" spans="1:3" x14ac:dyDescent="0.2">
      <c r="A48" s="1">
        <v>44713</v>
      </c>
      <c r="B48" s="2">
        <v>91.110023498535156</v>
      </c>
      <c r="C48" s="2">
        <v>1.9356290102005005</v>
      </c>
    </row>
    <row r="49" spans="1:3" x14ac:dyDescent="0.2">
      <c r="A49" s="1">
        <v>44743</v>
      </c>
      <c r="B49" s="2">
        <v>91.747787475585938</v>
      </c>
      <c r="C49" s="2">
        <v>3.8220875263214111</v>
      </c>
    </row>
    <row r="50" spans="1:3" x14ac:dyDescent="0.2">
      <c r="A50" s="1">
        <v>44774</v>
      </c>
      <c r="B50" s="2">
        <v>91.787574768066406</v>
      </c>
      <c r="C50" s="2">
        <v>2.466261625289917</v>
      </c>
    </row>
    <row r="51" spans="1:3" x14ac:dyDescent="0.2">
      <c r="A51" s="1">
        <v>44805</v>
      </c>
      <c r="B51" s="2">
        <v>91.811798095703125</v>
      </c>
      <c r="C51" s="2">
        <v>3.0979442596435547</v>
      </c>
    </row>
    <row r="52" spans="1:3" x14ac:dyDescent="0.2">
      <c r="A52" s="1">
        <v>44835</v>
      </c>
      <c r="B52" s="2">
        <v>91.879844665527344</v>
      </c>
      <c r="C52" s="2">
        <v>2.9716475009918213</v>
      </c>
    </row>
    <row r="53" spans="1:3" x14ac:dyDescent="0.2">
      <c r="A53" s="1">
        <v>44866</v>
      </c>
      <c r="B53" s="2">
        <v>92.065536499023438</v>
      </c>
      <c r="C53" s="2">
        <v>-3.4436851739883423E-2</v>
      </c>
    </row>
    <row r="54" spans="1:3" x14ac:dyDescent="0.2">
      <c r="A54" s="1">
        <v>44896</v>
      </c>
      <c r="B54" s="15">
        <v>92.108787536621094</v>
      </c>
      <c r="C54" s="2">
        <v>-0.4642600417137146</v>
      </c>
    </row>
    <row r="55" spans="1:3" x14ac:dyDescent="0.2">
      <c r="A55" s="1">
        <v>44927</v>
      </c>
      <c r="B55" s="15">
        <v>91.696014404296875</v>
      </c>
      <c r="C55" s="2">
        <v>-0.55356413125991821</v>
      </c>
    </row>
    <row r="56" spans="1:3" x14ac:dyDescent="0.2">
      <c r="A56" s="1">
        <v>44958</v>
      </c>
      <c r="B56" s="15">
        <v>93.90826416015625</v>
      </c>
      <c r="C56" s="2">
        <v>0.6674005389213562</v>
      </c>
    </row>
    <row r="57" spans="1:3" x14ac:dyDescent="0.2">
      <c r="A57" s="1"/>
      <c r="B57" s="15"/>
      <c r="C57" s="2"/>
    </row>
    <row r="58" spans="1:3" x14ac:dyDescent="0.2">
      <c r="A58" s="1"/>
      <c r="B58" s="15"/>
      <c r="C58" s="2"/>
    </row>
    <row r="59" spans="1:3" x14ac:dyDescent="0.2">
      <c r="A59" s="1"/>
      <c r="B59" s="15"/>
      <c r="C59" s="2"/>
    </row>
    <row r="60" spans="1:3" x14ac:dyDescent="0.2">
      <c r="A60" s="1"/>
      <c r="B60" s="15"/>
      <c r="C60" s="2"/>
    </row>
    <row r="61" spans="1:3" x14ac:dyDescent="0.2">
      <c r="A61" s="1"/>
      <c r="B61" s="15"/>
      <c r="C61" s="2"/>
    </row>
    <row r="62" spans="1:3" x14ac:dyDescent="0.2">
      <c r="A62" s="1"/>
      <c r="B62" s="15"/>
      <c r="C62" s="2"/>
    </row>
    <row r="63" spans="1:3" x14ac:dyDescent="0.2">
      <c r="A63" s="1"/>
      <c r="B63" s="15"/>
      <c r="C63" s="2"/>
    </row>
    <row r="64" spans="1:3" x14ac:dyDescent="0.2">
      <c r="A64" s="1"/>
      <c r="B64" s="15"/>
      <c r="C64" s="2"/>
    </row>
    <row r="65" spans="1:3" x14ac:dyDescent="0.2">
      <c r="A65" s="1"/>
      <c r="B65" s="15"/>
      <c r="C65" s="2"/>
    </row>
    <row r="66" spans="1:3" x14ac:dyDescent="0.2">
      <c r="A66" s="1"/>
      <c r="B66" s="15"/>
      <c r="C66" s="2"/>
    </row>
    <row r="67" spans="1:3" x14ac:dyDescent="0.2">
      <c r="A67" s="1"/>
      <c r="B67" s="15"/>
      <c r="C67" s="2"/>
    </row>
    <row r="68" spans="1:3" x14ac:dyDescent="0.2">
      <c r="A68" s="1"/>
      <c r="B68" s="15"/>
      <c r="C68" s="2"/>
    </row>
    <row r="69" spans="1:3" x14ac:dyDescent="0.2">
      <c r="A69" s="1"/>
      <c r="B69" s="15"/>
      <c r="C69" s="2"/>
    </row>
    <row r="70" spans="1:3" x14ac:dyDescent="0.2">
      <c r="A70" s="1"/>
      <c r="B70" s="15"/>
      <c r="C70" s="2"/>
    </row>
    <row r="71" spans="1:3" x14ac:dyDescent="0.2">
      <c r="A71" s="1"/>
      <c r="B71" s="15"/>
      <c r="C71" s="2"/>
    </row>
    <row r="72" spans="1:3" x14ac:dyDescent="0.2">
      <c r="A72" s="1"/>
      <c r="B72" s="15"/>
      <c r="C72" s="2"/>
    </row>
    <row r="73" spans="1:3" x14ac:dyDescent="0.2">
      <c r="A73" s="1"/>
      <c r="B73" s="15"/>
      <c r="C73" s="2"/>
    </row>
    <row r="74" spans="1:3" x14ac:dyDescent="0.2">
      <c r="A74" s="1"/>
      <c r="B74" s="15"/>
      <c r="C74" s="2"/>
    </row>
    <row r="75" spans="1:3" x14ac:dyDescent="0.2">
      <c r="A75" s="1"/>
      <c r="B75" s="15"/>
      <c r="C75" s="2"/>
    </row>
    <row r="76" spans="1:3" x14ac:dyDescent="0.2">
      <c r="A76" s="1"/>
      <c r="B76" s="15"/>
      <c r="C76" s="2"/>
    </row>
    <row r="77" spans="1:3" x14ac:dyDescent="0.2">
      <c r="A77" s="1"/>
      <c r="B77" s="15"/>
      <c r="C77" s="2"/>
    </row>
    <row r="78" spans="1:3" x14ac:dyDescent="0.2">
      <c r="A78" s="1"/>
      <c r="B78" s="15"/>
      <c r="C78" s="2"/>
    </row>
    <row r="79" spans="1:3" x14ac:dyDescent="0.2">
      <c r="A79" s="1"/>
      <c r="B79" s="15"/>
      <c r="C79" s="2"/>
    </row>
    <row r="80" spans="1:3" x14ac:dyDescent="0.2">
      <c r="A80" s="1"/>
      <c r="B80" s="15"/>
      <c r="C80" s="2"/>
    </row>
    <row r="81" spans="1:3" x14ac:dyDescent="0.2">
      <c r="A81" s="1"/>
      <c r="B81" s="15"/>
      <c r="C81" s="2"/>
    </row>
    <row r="82" spans="1:3" x14ac:dyDescent="0.2">
      <c r="A82" s="1"/>
      <c r="B82" s="15"/>
      <c r="C82" s="2"/>
    </row>
    <row r="83" spans="1:3" x14ac:dyDescent="0.2">
      <c r="A83" s="1"/>
      <c r="B83" s="15"/>
      <c r="C83" s="2"/>
    </row>
    <row r="84" spans="1:3" x14ac:dyDescent="0.2">
      <c r="A84" s="1"/>
      <c r="B84" s="15"/>
      <c r="C84" s="2"/>
    </row>
    <row r="85" spans="1:3" x14ac:dyDescent="0.2">
      <c r="A85" s="1"/>
      <c r="B85" s="15"/>
      <c r="C85" s="2"/>
    </row>
    <row r="86" spans="1:3" x14ac:dyDescent="0.2">
      <c r="A86" s="1"/>
      <c r="B86" s="15"/>
      <c r="C86" s="2"/>
    </row>
    <row r="87" spans="1:3" x14ac:dyDescent="0.2">
      <c r="A87" s="1"/>
      <c r="B87" s="15"/>
      <c r="C87" s="2"/>
    </row>
    <row r="88" spans="1:3" x14ac:dyDescent="0.2">
      <c r="A88" s="1"/>
      <c r="B88" s="15"/>
      <c r="C88" s="2"/>
    </row>
    <row r="89" spans="1:3" x14ac:dyDescent="0.2">
      <c r="A89" s="1"/>
      <c r="B89" s="15"/>
      <c r="C89" s="2"/>
    </row>
    <row r="90" spans="1:3" x14ac:dyDescent="0.2">
      <c r="A90" s="1"/>
      <c r="B90" s="15"/>
      <c r="C90" s="2"/>
    </row>
    <row r="91" spans="1:3" x14ac:dyDescent="0.2">
      <c r="A91" s="1"/>
      <c r="B91" s="15"/>
      <c r="C91" s="2"/>
    </row>
    <row r="92" spans="1:3" x14ac:dyDescent="0.2">
      <c r="A92" s="1"/>
      <c r="B92" s="15"/>
      <c r="C92" s="2"/>
    </row>
    <row r="93" spans="1:3" x14ac:dyDescent="0.2">
      <c r="A93" s="1"/>
      <c r="B93" s="15"/>
      <c r="C93" s="2"/>
    </row>
    <row r="94" spans="1:3" x14ac:dyDescent="0.2">
      <c r="A94" s="1"/>
      <c r="B94" s="15"/>
      <c r="C94" s="2"/>
    </row>
    <row r="95" spans="1:3" x14ac:dyDescent="0.2">
      <c r="A95" s="1"/>
      <c r="B95" s="15"/>
      <c r="C95" s="2"/>
    </row>
    <row r="96" spans="1:3" x14ac:dyDescent="0.2">
      <c r="A96" s="1"/>
      <c r="B96" s="15"/>
      <c r="C96" s="2"/>
    </row>
    <row r="97" spans="1:5" x14ac:dyDescent="0.2">
      <c r="A97" s="1"/>
      <c r="B97" s="15"/>
      <c r="C97" s="2"/>
    </row>
    <row r="98" spans="1:5" x14ac:dyDescent="0.2">
      <c r="A98" s="1"/>
      <c r="B98" s="15"/>
      <c r="C98" s="2"/>
    </row>
    <row r="99" spans="1:5" x14ac:dyDescent="0.2">
      <c r="A99" s="1"/>
      <c r="B99" s="15"/>
      <c r="C99" s="2"/>
    </row>
    <row r="100" spans="1:5" x14ac:dyDescent="0.2">
      <c r="A100" s="1"/>
      <c r="B100" s="15"/>
      <c r="C100" s="2"/>
      <c r="D100" s="3"/>
      <c r="E100" s="4"/>
    </row>
    <row r="101" spans="1:5" x14ac:dyDescent="0.2">
      <c r="A101" s="1"/>
      <c r="B101" s="15"/>
      <c r="C101" s="2"/>
      <c r="D101" s="5"/>
      <c r="E101" s="4"/>
    </row>
    <row r="102" spans="1:5" x14ac:dyDescent="0.2">
      <c r="A102" s="1"/>
      <c r="B102" s="15"/>
      <c r="C102" s="2"/>
    </row>
    <row r="103" spans="1:5" x14ac:dyDescent="0.2">
      <c r="A103" s="1"/>
      <c r="B103" s="15"/>
      <c r="C103" s="2"/>
    </row>
    <row r="104" spans="1:5" x14ac:dyDescent="0.2">
      <c r="A104" s="1"/>
      <c r="B104" s="15"/>
      <c r="C104" s="2"/>
    </row>
    <row r="105" spans="1:5" x14ac:dyDescent="0.2">
      <c r="B105" s="14"/>
    </row>
    <row r="106" spans="1:5" x14ac:dyDescent="0.2">
      <c r="B106" s="14"/>
    </row>
    <row r="107" spans="1:5" x14ac:dyDescent="0.2">
      <c r="B107" s="14"/>
    </row>
    <row r="108" spans="1:5" x14ac:dyDescent="0.2">
      <c r="B108" s="14"/>
    </row>
    <row r="109" spans="1:5" x14ac:dyDescent="0.2">
      <c r="B109" s="14"/>
    </row>
    <row r="110" spans="1:5" x14ac:dyDescent="0.2">
      <c r="B110" s="14"/>
    </row>
    <row r="111" spans="1:5" x14ac:dyDescent="0.2">
      <c r="B111" s="14"/>
    </row>
    <row r="112" spans="1:5"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C00-000000000000}"/>
  </hyperlinks>
  <pageMargins left="0.7" right="0.7" top="0.75" bottom="0.75" header="0.3" footer="0.3"/>
  <pageSetup orientation="portrait" horizontalDpi="4294967295" verticalDpi="4294967295"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250"/>
  <dimension ref="A1:I216"/>
  <sheetViews>
    <sheetView zoomScaleNormal="100" workbookViewId="0">
      <selection activeCell="A3" sqref="A3"/>
    </sheetView>
  </sheetViews>
  <sheetFormatPr baseColWidth="10" defaultColWidth="9.140625" defaultRowHeight="12.75" x14ac:dyDescent="0.2"/>
  <cols>
    <col min="1" max="1" width="9.42578125" style="38" bestFit="1" customWidth="1"/>
    <col min="2" max="2" width="11.28515625" style="38" bestFit="1" customWidth="1"/>
    <col min="3" max="3" width="9.140625" style="38"/>
    <col min="4" max="4" width="9.42578125" style="38" bestFit="1" customWidth="1"/>
    <col min="5" max="16384" width="9.140625" style="38"/>
  </cols>
  <sheetData>
    <row r="1" spans="1:9" x14ac:dyDescent="0.2">
      <c r="A1" s="120" t="s">
        <v>1798</v>
      </c>
      <c r="H1" s="202" t="s">
        <v>38</v>
      </c>
      <c r="I1" s="202"/>
    </row>
    <row r="2" spans="1:9" x14ac:dyDescent="0.2">
      <c r="A2" s="32" t="s">
        <v>1817</v>
      </c>
    </row>
    <row r="5" spans="1:9" x14ac:dyDescent="0.2">
      <c r="B5" s="14"/>
    </row>
    <row r="6" spans="1:9" x14ac:dyDescent="0.2">
      <c r="A6" s="32" t="s">
        <v>745</v>
      </c>
      <c r="B6" s="14" t="s">
        <v>459</v>
      </c>
      <c r="C6" s="32" t="s">
        <v>2</v>
      </c>
      <c r="D6" s="32" t="s">
        <v>744</v>
      </c>
    </row>
    <row r="7" spans="1:9" x14ac:dyDescent="0.2">
      <c r="A7" s="6">
        <v>72</v>
      </c>
      <c r="B7" s="1">
        <v>44958</v>
      </c>
      <c r="C7" s="32" t="s">
        <v>3</v>
      </c>
      <c r="D7" s="2">
        <v>4.9462990760803223</v>
      </c>
      <c r="E7" s="32"/>
    </row>
    <row r="8" spans="1:9" x14ac:dyDescent="0.2">
      <c r="A8" s="6">
        <v>72</v>
      </c>
      <c r="B8" s="1">
        <v>44958</v>
      </c>
      <c r="C8" s="32" t="s">
        <v>5</v>
      </c>
      <c r="D8" s="2">
        <v>9.2521047592163086</v>
      </c>
      <c r="E8" s="32"/>
      <c r="G8" s="32"/>
    </row>
    <row r="9" spans="1:9" x14ac:dyDescent="0.2">
      <c r="A9" s="6">
        <v>72</v>
      </c>
      <c r="B9" s="1">
        <v>44958</v>
      </c>
      <c r="C9" s="32" t="s">
        <v>4</v>
      </c>
      <c r="D9" s="2">
        <v>6.7563905715942383</v>
      </c>
      <c r="E9" s="32"/>
    </row>
    <row r="10" spans="1:9" x14ac:dyDescent="0.2">
      <c r="A10" s="6">
        <v>72</v>
      </c>
      <c r="B10" s="1">
        <v>44958</v>
      </c>
      <c r="C10" s="32" t="s">
        <v>6</v>
      </c>
      <c r="D10" s="2">
        <v>-3.6106982231140137</v>
      </c>
      <c r="E10" s="32"/>
    </row>
    <row r="11" spans="1:9" x14ac:dyDescent="0.2">
      <c r="A11" s="6">
        <v>72</v>
      </c>
      <c r="B11" s="1">
        <v>44958</v>
      </c>
      <c r="C11" s="32" t="s">
        <v>7</v>
      </c>
      <c r="D11" s="2">
        <v>-2.6878232955932617</v>
      </c>
      <c r="E11" s="32"/>
    </row>
    <row r="12" spans="1:9" x14ac:dyDescent="0.2">
      <c r="A12" s="6">
        <v>72</v>
      </c>
      <c r="B12" s="1">
        <v>44958</v>
      </c>
      <c r="C12" s="32" t="s">
        <v>8</v>
      </c>
      <c r="D12" s="2">
        <v>12.808625221252441</v>
      </c>
      <c r="E12" s="32"/>
    </row>
    <row r="13" spans="1:9" x14ac:dyDescent="0.2">
      <c r="A13" s="6">
        <v>72</v>
      </c>
      <c r="B13" s="1">
        <v>44958</v>
      </c>
      <c r="C13" s="32" t="s">
        <v>9</v>
      </c>
      <c r="D13" s="2">
        <v>6.9266266822814941</v>
      </c>
      <c r="E13" s="32"/>
    </row>
    <row r="14" spans="1:9" x14ac:dyDescent="0.2">
      <c r="A14" s="6">
        <v>72</v>
      </c>
      <c r="B14" s="1">
        <v>44958</v>
      </c>
      <c r="C14" s="32" t="s">
        <v>10</v>
      </c>
      <c r="D14" s="2">
        <v>0.62024879455566406</v>
      </c>
      <c r="E14" s="32"/>
    </row>
    <row r="15" spans="1:9" x14ac:dyDescent="0.2">
      <c r="A15" s="6">
        <v>72</v>
      </c>
      <c r="B15" s="1">
        <v>44958</v>
      </c>
      <c r="C15" s="32" t="s">
        <v>11</v>
      </c>
      <c r="D15" s="2">
        <v>-2.5448691844940186</v>
      </c>
      <c r="E15" s="32"/>
    </row>
    <row r="16" spans="1:9" x14ac:dyDescent="0.2">
      <c r="A16" s="6">
        <v>72</v>
      </c>
      <c r="B16" s="1">
        <v>44958</v>
      </c>
      <c r="C16" s="32" t="s">
        <v>12</v>
      </c>
      <c r="D16" s="2">
        <v>-1.0226489305496216</v>
      </c>
      <c r="E16" s="32"/>
    </row>
    <row r="17" spans="1:5" x14ac:dyDescent="0.2">
      <c r="A17" s="6">
        <v>72</v>
      </c>
      <c r="B17" s="1">
        <v>44958</v>
      </c>
      <c r="C17" s="32" t="s">
        <v>13</v>
      </c>
      <c r="D17" s="2">
        <v>2.4624762535095215</v>
      </c>
      <c r="E17" s="32"/>
    </row>
    <row r="18" spans="1:5" x14ac:dyDescent="0.2">
      <c r="A18" s="6">
        <v>72</v>
      </c>
      <c r="B18" s="1">
        <v>44958</v>
      </c>
      <c r="C18" s="32" t="s">
        <v>14</v>
      </c>
      <c r="D18" s="2">
        <v>24.39045524597168</v>
      </c>
      <c r="E18" s="32"/>
    </row>
    <row r="19" spans="1:5" x14ac:dyDescent="0.2">
      <c r="A19" s="6">
        <v>72</v>
      </c>
      <c r="B19" s="1">
        <v>44958</v>
      </c>
      <c r="C19" s="32" t="s">
        <v>15</v>
      </c>
      <c r="D19" s="2">
        <v>-8.2994084805250168E-3</v>
      </c>
      <c r="E19" s="32"/>
    </row>
    <row r="20" spans="1:5" x14ac:dyDescent="0.2">
      <c r="A20" s="6">
        <v>72</v>
      </c>
      <c r="B20" s="1">
        <v>44958</v>
      </c>
      <c r="C20" s="32" t="s">
        <v>16</v>
      </c>
      <c r="D20" s="2">
        <v>3.4153692722320557</v>
      </c>
      <c r="E20" s="32"/>
    </row>
    <row r="21" spans="1:5" x14ac:dyDescent="0.2">
      <c r="A21" s="6">
        <v>72</v>
      </c>
      <c r="B21" s="1">
        <v>44958</v>
      </c>
      <c r="C21" s="32" t="s">
        <v>0</v>
      </c>
      <c r="D21" s="2">
        <v>0.6674005389213562</v>
      </c>
      <c r="E21" s="32"/>
    </row>
    <row r="22" spans="1:5" x14ac:dyDescent="0.2">
      <c r="A22" s="6">
        <v>72</v>
      </c>
      <c r="B22" s="1">
        <v>44958</v>
      </c>
      <c r="C22" s="32" t="s">
        <v>17</v>
      </c>
      <c r="D22" s="2">
        <v>-0.51714962720870972</v>
      </c>
      <c r="E22" s="32"/>
    </row>
    <row r="23" spans="1:5" x14ac:dyDescent="0.2">
      <c r="A23" s="6">
        <v>72</v>
      </c>
      <c r="B23" s="1">
        <v>44958</v>
      </c>
      <c r="C23" s="32" t="s">
        <v>18</v>
      </c>
      <c r="D23" s="2">
        <v>1.5544426441192627</v>
      </c>
      <c r="E23" s="32"/>
    </row>
    <row r="24" spans="1:5" x14ac:dyDescent="0.2">
      <c r="A24" s="6">
        <v>72</v>
      </c>
      <c r="B24" s="1">
        <v>44958</v>
      </c>
      <c r="C24" s="32" t="s">
        <v>19</v>
      </c>
      <c r="D24" s="2">
        <v>-2.0888793468475342</v>
      </c>
      <c r="E24" s="32"/>
    </row>
    <row r="25" spans="1:5" x14ac:dyDescent="0.2">
      <c r="A25" s="6">
        <v>72</v>
      </c>
      <c r="B25" s="1">
        <v>44958</v>
      </c>
      <c r="C25" s="32" t="s">
        <v>20</v>
      </c>
      <c r="D25" s="2">
        <v>-1.5961911678314209</v>
      </c>
      <c r="E25" s="32"/>
    </row>
    <row r="26" spans="1:5" x14ac:dyDescent="0.2">
      <c r="A26" s="6">
        <v>72</v>
      </c>
      <c r="B26" s="1">
        <v>44958</v>
      </c>
      <c r="C26" s="32" t="s">
        <v>21</v>
      </c>
      <c r="D26" s="2">
        <v>14.822511672973633</v>
      </c>
      <c r="E26" s="32"/>
    </row>
    <row r="27" spans="1:5" x14ac:dyDescent="0.2">
      <c r="A27" s="6">
        <v>72</v>
      </c>
      <c r="B27" s="1">
        <v>44958</v>
      </c>
      <c r="C27" s="32" t="s">
        <v>22</v>
      </c>
      <c r="D27" s="2">
        <v>11.743305206298828</v>
      </c>
      <c r="E27" s="32"/>
    </row>
    <row r="28" spans="1:5" x14ac:dyDescent="0.2">
      <c r="A28" s="6">
        <v>72</v>
      </c>
      <c r="B28" s="1">
        <v>44958</v>
      </c>
      <c r="C28" s="32" t="s">
        <v>23</v>
      </c>
      <c r="D28" s="2">
        <v>3.3492815494537354</v>
      </c>
      <c r="E28" s="32"/>
    </row>
    <row r="29" spans="1:5" x14ac:dyDescent="0.2">
      <c r="A29" s="6">
        <v>72</v>
      </c>
      <c r="B29" s="1">
        <v>44958</v>
      </c>
      <c r="C29" s="32" t="s">
        <v>24</v>
      </c>
      <c r="D29" s="2">
        <v>8.7069129943847656</v>
      </c>
      <c r="E29" s="32"/>
    </row>
    <row r="30" spans="1:5" x14ac:dyDescent="0.2">
      <c r="A30" s="6">
        <v>72</v>
      </c>
      <c r="B30" s="1">
        <v>44958</v>
      </c>
      <c r="C30" s="32" t="s">
        <v>25</v>
      </c>
      <c r="D30" s="2">
        <v>-6.0260138511657715</v>
      </c>
      <c r="E30" s="32"/>
    </row>
    <row r="31" spans="1:5" x14ac:dyDescent="0.2">
      <c r="A31" s="6">
        <v>72</v>
      </c>
      <c r="B31" s="1">
        <v>44958</v>
      </c>
      <c r="C31" s="32" t="s">
        <v>26</v>
      </c>
      <c r="D31" s="2">
        <v>8.934295654296875</v>
      </c>
      <c r="E31" s="32"/>
    </row>
    <row r="32" spans="1:5" x14ac:dyDescent="0.2">
      <c r="A32" s="6">
        <v>72</v>
      </c>
      <c r="B32" s="1">
        <v>44958</v>
      </c>
      <c r="C32" s="32" t="s">
        <v>27</v>
      </c>
      <c r="D32" s="2">
        <v>-3.3324904441833496</v>
      </c>
      <c r="E32" s="32"/>
    </row>
    <row r="33" spans="1:5" x14ac:dyDescent="0.2">
      <c r="A33" s="6">
        <v>72</v>
      </c>
      <c r="B33" s="1">
        <v>44958</v>
      </c>
      <c r="C33" s="32" t="s">
        <v>28</v>
      </c>
      <c r="D33" s="2">
        <v>-10.587997436523438</v>
      </c>
      <c r="E33" s="32"/>
    </row>
    <row r="34" spans="1:5" x14ac:dyDescent="0.2">
      <c r="A34" s="6">
        <v>72</v>
      </c>
      <c r="B34" s="1">
        <v>44958</v>
      </c>
      <c r="C34" s="32" t="s">
        <v>29</v>
      </c>
      <c r="D34" s="2">
        <v>-11.275781631469727</v>
      </c>
      <c r="E34" s="32"/>
    </row>
    <row r="35" spans="1:5" x14ac:dyDescent="0.2">
      <c r="A35" s="6">
        <v>72</v>
      </c>
      <c r="B35" s="1">
        <v>44958</v>
      </c>
      <c r="C35" s="32" t="s">
        <v>30</v>
      </c>
      <c r="D35" s="2">
        <v>3.105665922164917</v>
      </c>
      <c r="E35" s="32"/>
    </row>
    <row r="36" spans="1:5" x14ac:dyDescent="0.2">
      <c r="A36" s="6">
        <v>72</v>
      </c>
      <c r="B36" s="1">
        <v>44958</v>
      </c>
      <c r="C36" s="32" t="s">
        <v>31</v>
      </c>
      <c r="D36" s="2">
        <v>-20.492853164672852</v>
      </c>
      <c r="E36" s="32"/>
    </row>
    <row r="37" spans="1:5" x14ac:dyDescent="0.2">
      <c r="A37" s="6">
        <v>72</v>
      </c>
      <c r="B37" s="1">
        <v>44958</v>
      </c>
      <c r="C37" s="32" t="s">
        <v>32</v>
      </c>
      <c r="D37" s="2">
        <v>3.8854880332946777</v>
      </c>
      <c r="E37" s="32"/>
    </row>
    <row r="38" spans="1:5" x14ac:dyDescent="0.2">
      <c r="A38" s="6">
        <v>72</v>
      </c>
      <c r="B38" s="1">
        <v>44958</v>
      </c>
      <c r="C38" s="32" t="s">
        <v>33</v>
      </c>
      <c r="D38" s="2">
        <v>-1.7694098949432373</v>
      </c>
      <c r="E38" s="32"/>
    </row>
    <row r="39" spans="1:5" x14ac:dyDescent="0.2">
      <c r="A39" s="6">
        <v>72</v>
      </c>
      <c r="B39" s="1">
        <v>44958</v>
      </c>
      <c r="C39" s="32" t="s">
        <v>1</v>
      </c>
      <c r="D39" s="2">
        <v>2.2800703048706055</v>
      </c>
      <c r="E39" s="32"/>
    </row>
    <row r="40" spans="1:5" x14ac:dyDescent="0.2">
      <c r="B40" s="14"/>
    </row>
    <row r="41" spans="1:5" x14ac:dyDescent="0.2">
      <c r="B41" s="14"/>
    </row>
    <row r="42" spans="1:5" x14ac:dyDescent="0.2">
      <c r="B42" s="14"/>
    </row>
    <row r="43" spans="1:5" x14ac:dyDescent="0.2">
      <c r="B43" s="14"/>
    </row>
    <row r="44" spans="1:5" x14ac:dyDescent="0.2">
      <c r="B44" s="14"/>
    </row>
    <row r="45" spans="1:5" x14ac:dyDescent="0.2">
      <c r="B45" s="14"/>
    </row>
    <row r="46" spans="1:5" x14ac:dyDescent="0.2">
      <c r="B46" s="14"/>
    </row>
    <row r="47" spans="1:5" x14ac:dyDescent="0.2">
      <c r="B47" s="14"/>
    </row>
    <row r="48" spans="1:5"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9D00-000000000000}"/>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2D8C0-793C-495F-884B-0BB28C073C5E}">
  <sheetPr codeName="Hoja110"/>
  <dimension ref="A1:Z78"/>
  <sheetViews>
    <sheetView zoomScaleNormal="100" workbookViewId="0">
      <selection activeCell="A3" sqref="A3"/>
    </sheetView>
  </sheetViews>
  <sheetFormatPr baseColWidth="10" defaultColWidth="11.42578125" defaultRowHeight="12.75" x14ac:dyDescent="0.2"/>
  <cols>
    <col min="1" max="4" width="11.42578125" style="225"/>
    <col min="5" max="5" width="19" style="225" customWidth="1"/>
    <col min="6" max="16384" width="11.42578125" style="225"/>
  </cols>
  <sheetData>
    <row r="1" spans="1:26" x14ac:dyDescent="0.2">
      <c r="A1" s="120" t="s">
        <v>1799</v>
      </c>
      <c r="H1" s="202" t="s">
        <v>38</v>
      </c>
      <c r="I1" s="202"/>
    </row>
    <row r="2" spans="1:26" x14ac:dyDescent="0.2">
      <c r="A2" s="317" t="s">
        <v>1817</v>
      </c>
    </row>
    <row r="4" spans="1:26" x14ac:dyDescent="0.2">
      <c r="C4" s="321"/>
    </row>
    <row r="5" spans="1:26" x14ac:dyDescent="0.2">
      <c r="D5" s="119" t="s">
        <v>453</v>
      </c>
      <c r="E5" s="119" t="s">
        <v>454</v>
      </c>
      <c r="F5" s="119" t="s">
        <v>455</v>
      </c>
      <c r="G5" s="119" t="s">
        <v>1155</v>
      </c>
      <c r="H5" s="119" t="s">
        <v>1154</v>
      </c>
      <c r="I5" s="119" t="s">
        <v>1156</v>
      </c>
    </row>
    <row r="6" spans="1:26" x14ac:dyDescent="0.2">
      <c r="A6" s="223">
        <v>2017</v>
      </c>
      <c r="B6" s="117" t="s">
        <v>39</v>
      </c>
      <c r="C6" s="117" t="s">
        <v>0</v>
      </c>
      <c r="D6" s="231">
        <v>15</v>
      </c>
      <c r="E6" s="231">
        <v>6</v>
      </c>
      <c r="F6" s="231">
        <v>21</v>
      </c>
      <c r="G6" s="231">
        <v>42</v>
      </c>
      <c r="H6" s="232">
        <v>18.66</v>
      </c>
      <c r="I6" s="231">
        <v>597</v>
      </c>
    </row>
    <row r="7" spans="1:26" x14ac:dyDescent="0.2">
      <c r="A7" s="223"/>
      <c r="B7" s="118" t="s">
        <v>40</v>
      </c>
      <c r="C7" s="118" t="s">
        <v>0</v>
      </c>
      <c r="D7" s="233">
        <v>3</v>
      </c>
      <c r="E7" s="233">
        <v>4</v>
      </c>
      <c r="F7" s="233">
        <v>29</v>
      </c>
      <c r="G7" s="233">
        <v>36</v>
      </c>
      <c r="H7" s="234">
        <v>23.44</v>
      </c>
      <c r="I7" s="233">
        <v>750</v>
      </c>
    </row>
    <row r="8" spans="1:26" x14ac:dyDescent="0.2">
      <c r="A8" s="223"/>
      <c r="B8" s="117" t="s">
        <v>41</v>
      </c>
      <c r="C8" s="117" t="s">
        <v>0</v>
      </c>
      <c r="D8" s="231">
        <v>1</v>
      </c>
      <c r="E8" s="231">
        <v>7</v>
      </c>
      <c r="F8" s="231">
        <v>61</v>
      </c>
      <c r="G8" s="231">
        <v>69</v>
      </c>
      <c r="H8" s="232">
        <v>35.630000000000003</v>
      </c>
      <c r="I8" s="232">
        <v>1140</v>
      </c>
      <c r="Z8" s="315"/>
    </row>
    <row r="9" spans="1:26" x14ac:dyDescent="0.2">
      <c r="A9" s="223"/>
      <c r="B9" s="118" t="s">
        <v>42</v>
      </c>
      <c r="C9" s="118" t="s">
        <v>0</v>
      </c>
      <c r="D9" s="233">
        <v>1</v>
      </c>
      <c r="E9" s="233">
        <v>1</v>
      </c>
      <c r="F9" s="233">
        <v>57</v>
      </c>
      <c r="G9" s="233">
        <v>59</v>
      </c>
      <c r="H9" s="234">
        <v>28.63</v>
      </c>
      <c r="I9" s="233">
        <v>916</v>
      </c>
      <c r="V9" s="318"/>
    </row>
    <row r="10" spans="1:26" x14ac:dyDescent="0.2">
      <c r="A10" s="223"/>
      <c r="B10" s="117" t="s">
        <v>43</v>
      </c>
      <c r="C10" s="117" t="s">
        <v>0</v>
      </c>
      <c r="D10" s="231">
        <v>0</v>
      </c>
      <c r="E10" s="231">
        <v>4</v>
      </c>
      <c r="F10" s="231">
        <v>107</v>
      </c>
      <c r="G10" s="231">
        <v>111</v>
      </c>
      <c r="H10" s="232">
        <v>26.41</v>
      </c>
      <c r="I10" s="231">
        <v>845</v>
      </c>
      <c r="V10" s="322"/>
    </row>
    <row r="11" spans="1:26" x14ac:dyDescent="0.2">
      <c r="A11" s="223"/>
      <c r="B11" s="118" t="s">
        <v>44</v>
      </c>
      <c r="C11" s="118" t="s">
        <v>0</v>
      </c>
      <c r="D11" s="233">
        <v>0</v>
      </c>
      <c r="E11" s="233">
        <v>6</v>
      </c>
      <c r="F11" s="233">
        <v>41</v>
      </c>
      <c r="G11" s="233">
        <v>47</v>
      </c>
      <c r="H11" s="234">
        <v>24.72</v>
      </c>
      <c r="I11" s="233">
        <v>791</v>
      </c>
    </row>
    <row r="12" spans="1:26" x14ac:dyDescent="0.2">
      <c r="A12" s="223"/>
      <c r="B12" s="117" t="s">
        <v>45</v>
      </c>
      <c r="C12" s="117" t="s">
        <v>0</v>
      </c>
      <c r="D12" s="231">
        <v>1</v>
      </c>
      <c r="E12" s="231">
        <v>3</v>
      </c>
      <c r="F12" s="231">
        <v>45</v>
      </c>
      <c r="G12" s="231">
        <v>49</v>
      </c>
      <c r="H12" s="232">
        <v>21.03</v>
      </c>
      <c r="I12" s="231">
        <v>673</v>
      </c>
    </row>
    <row r="13" spans="1:26" x14ac:dyDescent="0.2">
      <c r="A13" s="223"/>
      <c r="B13" s="118" t="s">
        <v>46</v>
      </c>
      <c r="C13" s="118" t="s">
        <v>0</v>
      </c>
      <c r="D13" s="233">
        <v>3</v>
      </c>
      <c r="E13" s="233">
        <v>5</v>
      </c>
      <c r="F13" s="233">
        <v>37</v>
      </c>
      <c r="G13" s="233">
        <v>45</v>
      </c>
      <c r="H13" s="234">
        <v>24.03</v>
      </c>
      <c r="I13" s="233">
        <v>769</v>
      </c>
    </row>
    <row r="14" spans="1:26" x14ac:dyDescent="0.2">
      <c r="A14" s="223"/>
      <c r="B14" s="117" t="s">
        <v>47</v>
      </c>
      <c r="C14" s="117" t="s">
        <v>0</v>
      </c>
      <c r="D14" s="231">
        <v>2</v>
      </c>
      <c r="E14" s="231">
        <v>7</v>
      </c>
      <c r="F14" s="231">
        <v>49</v>
      </c>
      <c r="G14" s="231">
        <v>58</v>
      </c>
      <c r="H14" s="232">
        <v>25.5</v>
      </c>
      <c r="I14" s="231">
        <v>816</v>
      </c>
    </row>
    <row r="15" spans="1:26" x14ac:dyDescent="0.2">
      <c r="A15" s="223"/>
      <c r="B15" s="118" t="s">
        <v>48</v>
      </c>
      <c r="C15" s="118" t="s">
        <v>0</v>
      </c>
      <c r="D15" s="233">
        <v>0</v>
      </c>
      <c r="E15" s="233">
        <v>5</v>
      </c>
      <c r="F15" s="233">
        <v>77</v>
      </c>
      <c r="G15" s="233">
        <v>82</v>
      </c>
      <c r="H15" s="234">
        <v>30.97</v>
      </c>
      <c r="I15" s="233">
        <v>991</v>
      </c>
    </row>
    <row r="16" spans="1:26" x14ac:dyDescent="0.2">
      <c r="A16" s="223"/>
      <c r="B16" s="117" t="s">
        <v>49</v>
      </c>
      <c r="C16" s="117" t="s">
        <v>0</v>
      </c>
      <c r="D16" s="231">
        <v>1</v>
      </c>
      <c r="E16" s="231">
        <v>6</v>
      </c>
      <c r="F16" s="231">
        <v>55</v>
      </c>
      <c r="G16" s="231">
        <v>62</v>
      </c>
      <c r="H16" s="232">
        <v>28.59</v>
      </c>
      <c r="I16" s="231">
        <v>915</v>
      </c>
    </row>
    <row r="17" spans="1:20" x14ac:dyDescent="0.2">
      <c r="A17" s="223"/>
      <c r="B17" s="118" t="s">
        <v>50</v>
      </c>
      <c r="C17" s="118" t="s">
        <v>0</v>
      </c>
      <c r="D17" s="233">
        <v>3</v>
      </c>
      <c r="E17" s="233">
        <v>7</v>
      </c>
      <c r="F17" s="233">
        <v>130</v>
      </c>
      <c r="G17" s="233">
        <v>140</v>
      </c>
      <c r="H17" s="234">
        <v>42.22</v>
      </c>
      <c r="I17" s="234">
        <v>1351</v>
      </c>
    </row>
    <row r="18" spans="1:20" x14ac:dyDescent="0.2">
      <c r="A18" s="223">
        <v>2018</v>
      </c>
      <c r="B18" s="117" t="s">
        <v>39</v>
      </c>
      <c r="C18" s="117" t="s">
        <v>0</v>
      </c>
      <c r="D18" s="231">
        <v>1</v>
      </c>
      <c r="E18" s="231">
        <v>8</v>
      </c>
      <c r="F18" s="231">
        <v>70</v>
      </c>
      <c r="G18" s="231">
        <v>79</v>
      </c>
      <c r="H18" s="232">
        <v>31.28</v>
      </c>
      <c r="I18" s="232">
        <v>1001</v>
      </c>
      <c r="T18" s="315"/>
    </row>
    <row r="19" spans="1:20" x14ac:dyDescent="0.2">
      <c r="A19" s="223"/>
      <c r="B19" s="118" t="s">
        <v>40</v>
      </c>
      <c r="C19" s="118" t="s">
        <v>0</v>
      </c>
      <c r="D19" s="233">
        <v>0</v>
      </c>
      <c r="E19" s="233">
        <v>8</v>
      </c>
      <c r="F19" s="233">
        <v>93</v>
      </c>
      <c r="G19" s="233">
        <v>101</v>
      </c>
      <c r="H19" s="234">
        <v>40.909999999999997</v>
      </c>
      <c r="I19" s="234">
        <v>1309</v>
      </c>
    </row>
    <row r="20" spans="1:20" x14ac:dyDescent="0.2">
      <c r="A20" s="223"/>
      <c r="B20" s="117" t="s">
        <v>41</v>
      </c>
      <c r="C20" s="117" t="s">
        <v>0</v>
      </c>
      <c r="D20" s="231">
        <v>4</v>
      </c>
      <c r="E20" s="231">
        <v>22</v>
      </c>
      <c r="F20" s="231">
        <v>100</v>
      </c>
      <c r="G20" s="231">
        <v>126</v>
      </c>
      <c r="H20" s="232">
        <v>40.94</v>
      </c>
      <c r="I20" s="232">
        <v>1310</v>
      </c>
    </row>
    <row r="21" spans="1:20" x14ac:dyDescent="0.2">
      <c r="A21" s="223"/>
      <c r="B21" s="118" t="s">
        <v>42</v>
      </c>
      <c r="C21" s="118" t="s">
        <v>0</v>
      </c>
      <c r="D21" s="233">
        <v>0</v>
      </c>
      <c r="E21" s="233">
        <v>19</v>
      </c>
      <c r="F21" s="233">
        <v>91</v>
      </c>
      <c r="G21" s="233">
        <v>110</v>
      </c>
      <c r="H21" s="234">
        <v>43.22</v>
      </c>
      <c r="I21" s="234">
        <v>1383</v>
      </c>
      <c r="L21" s="315"/>
    </row>
    <row r="22" spans="1:20" x14ac:dyDescent="0.2">
      <c r="A22" s="223"/>
      <c r="B22" s="117" t="s">
        <v>43</v>
      </c>
      <c r="C22" s="117" t="s">
        <v>0</v>
      </c>
      <c r="D22" s="231">
        <v>0</v>
      </c>
      <c r="E22" s="231">
        <v>21</v>
      </c>
      <c r="F22" s="231">
        <v>125</v>
      </c>
      <c r="G22" s="231">
        <v>146</v>
      </c>
      <c r="H22" s="232">
        <v>46.5</v>
      </c>
      <c r="I22" s="232">
        <v>1488</v>
      </c>
    </row>
    <row r="23" spans="1:20" x14ac:dyDescent="0.2">
      <c r="A23" s="223"/>
      <c r="B23" s="118" t="s">
        <v>44</v>
      </c>
      <c r="C23" s="118" t="s">
        <v>0</v>
      </c>
      <c r="D23" s="233">
        <v>0</v>
      </c>
      <c r="E23" s="233">
        <v>26</v>
      </c>
      <c r="F23" s="233">
        <v>96</v>
      </c>
      <c r="G23" s="233">
        <v>122</v>
      </c>
      <c r="H23" s="234">
        <v>49.72</v>
      </c>
      <c r="I23" s="234">
        <v>1591</v>
      </c>
      <c r="O23" s="323"/>
    </row>
    <row r="24" spans="1:20" x14ac:dyDescent="0.2">
      <c r="A24" s="223"/>
      <c r="B24" s="117" t="s">
        <v>45</v>
      </c>
      <c r="C24" s="117" t="s">
        <v>0</v>
      </c>
      <c r="D24" s="231">
        <v>1</v>
      </c>
      <c r="E24" s="231">
        <v>7</v>
      </c>
      <c r="F24" s="231">
        <v>74</v>
      </c>
      <c r="G24" s="231">
        <v>82</v>
      </c>
      <c r="H24" s="232">
        <v>38.72</v>
      </c>
      <c r="I24" s="232">
        <v>1239</v>
      </c>
    </row>
    <row r="25" spans="1:20" x14ac:dyDescent="0.2">
      <c r="A25" s="223"/>
      <c r="B25" s="118" t="s">
        <v>46</v>
      </c>
      <c r="C25" s="118" t="s">
        <v>0</v>
      </c>
      <c r="D25" s="233">
        <v>1</v>
      </c>
      <c r="E25" s="233">
        <v>2</v>
      </c>
      <c r="F25" s="233">
        <v>91</v>
      </c>
      <c r="G25" s="233">
        <v>94</v>
      </c>
      <c r="H25" s="234">
        <v>39.909999999999997</v>
      </c>
      <c r="I25" s="234">
        <v>1277</v>
      </c>
    </row>
    <row r="26" spans="1:20" x14ac:dyDescent="0.2">
      <c r="A26" s="223"/>
      <c r="B26" s="117" t="s">
        <v>47</v>
      </c>
      <c r="C26" s="117" t="s">
        <v>0</v>
      </c>
      <c r="D26" s="231">
        <v>1</v>
      </c>
      <c r="E26" s="231">
        <v>11</v>
      </c>
      <c r="F26" s="231">
        <v>141</v>
      </c>
      <c r="G26" s="231">
        <v>153</v>
      </c>
      <c r="H26" s="232">
        <v>51.84</v>
      </c>
      <c r="I26" s="232">
        <v>1659</v>
      </c>
    </row>
    <row r="27" spans="1:20" x14ac:dyDescent="0.2">
      <c r="A27" s="223"/>
      <c r="B27" s="118" t="s">
        <v>48</v>
      </c>
      <c r="C27" s="118" t="s">
        <v>0</v>
      </c>
      <c r="D27" s="233">
        <v>3</v>
      </c>
      <c r="E27" s="233">
        <v>8</v>
      </c>
      <c r="F27" s="233">
        <v>156</v>
      </c>
      <c r="G27" s="233">
        <v>167</v>
      </c>
      <c r="H27" s="234">
        <v>50.44</v>
      </c>
      <c r="I27" s="234">
        <v>1614</v>
      </c>
    </row>
    <row r="28" spans="1:20" x14ac:dyDescent="0.2">
      <c r="A28" s="223"/>
      <c r="B28" s="117" t="s">
        <v>49</v>
      </c>
      <c r="C28" s="117" t="s">
        <v>0</v>
      </c>
      <c r="D28" s="231">
        <v>3</v>
      </c>
      <c r="E28" s="231">
        <v>9</v>
      </c>
      <c r="F28" s="231">
        <v>151</v>
      </c>
      <c r="G28" s="231">
        <v>163</v>
      </c>
      <c r="H28" s="232">
        <v>55.72</v>
      </c>
      <c r="I28" s="232">
        <v>1783</v>
      </c>
      <c r="R28" s="315"/>
    </row>
    <row r="29" spans="1:20" x14ac:dyDescent="0.2">
      <c r="A29" s="223"/>
      <c r="B29" s="118" t="s">
        <v>50</v>
      </c>
      <c r="C29" s="118" t="s">
        <v>0</v>
      </c>
      <c r="D29" s="233">
        <v>5</v>
      </c>
      <c r="E29" s="233">
        <v>11</v>
      </c>
      <c r="F29" s="233">
        <v>218</v>
      </c>
      <c r="G29" s="233">
        <v>234</v>
      </c>
      <c r="H29" s="234">
        <v>67.28</v>
      </c>
      <c r="I29" s="234">
        <v>2153</v>
      </c>
    </row>
    <row r="30" spans="1:20" x14ac:dyDescent="0.2">
      <c r="A30" s="223">
        <v>2019</v>
      </c>
      <c r="B30" s="117" t="s">
        <v>39</v>
      </c>
      <c r="C30" s="117" t="s">
        <v>0</v>
      </c>
      <c r="D30" s="231">
        <v>16</v>
      </c>
      <c r="E30" s="231">
        <v>13</v>
      </c>
      <c r="F30" s="231">
        <v>148</v>
      </c>
      <c r="G30" s="231">
        <v>177</v>
      </c>
      <c r="H30" s="232">
        <v>57.78</v>
      </c>
      <c r="I30" s="232">
        <v>1849</v>
      </c>
    </row>
    <row r="31" spans="1:20" x14ac:dyDescent="0.2">
      <c r="A31" s="223"/>
      <c r="B31" s="118" t="s">
        <v>40</v>
      </c>
      <c r="C31" s="118" t="s">
        <v>0</v>
      </c>
      <c r="D31" s="233">
        <v>5</v>
      </c>
      <c r="E31" s="233">
        <v>16</v>
      </c>
      <c r="F31" s="233">
        <v>107</v>
      </c>
      <c r="G31" s="233">
        <v>128</v>
      </c>
      <c r="H31" s="234">
        <v>45.47</v>
      </c>
      <c r="I31" s="234">
        <v>1455</v>
      </c>
    </row>
    <row r="32" spans="1:20" x14ac:dyDescent="0.2">
      <c r="A32" s="223"/>
      <c r="B32" s="117" t="s">
        <v>41</v>
      </c>
      <c r="C32" s="117" t="s">
        <v>0</v>
      </c>
      <c r="D32" s="231">
        <v>2</v>
      </c>
      <c r="E32" s="231">
        <v>10</v>
      </c>
      <c r="F32" s="231">
        <v>159</v>
      </c>
      <c r="G32" s="231">
        <v>171</v>
      </c>
      <c r="H32" s="232">
        <v>67.5</v>
      </c>
      <c r="I32" s="232">
        <v>2160</v>
      </c>
      <c r="J32" s="226"/>
    </row>
    <row r="33" spans="1:16" x14ac:dyDescent="0.2">
      <c r="A33" s="223"/>
      <c r="B33" s="118" t="s">
        <v>42</v>
      </c>
      <c r="C33" s="118" t="s">
        <v>0</v>
      </c>
      <c r="D33" s="233">
        <v>5</v>
      </c>
      <c r="E33" s="233">
        <v>3</v>
      </c>
      <c r="F33" s="233">
        <v>98</v>
      </c>
      <c r="G33" s="233">
        <v>106</v>
      </c>
      <c r="H33" s="234">
        <v>39.06</v>
      </c>
      <c r="I33" s="234">
        <v>1250</v>
      </c>
      <c r="J33" s="226"/>
    </row>
    <row r="34" spans="1:16" x14ac:dyDescent="0.2">
      <c r="A34" s="223"/>
      <c r="B34" s="117" t="s">
        <v>43</v>
      </c>
      <c r="C34" s="117" t="s">
        <v>0</v>
      </c>
      <c r="D34" s="231">
        <v>4</v>
      </c>
      <c r="E34" s="231">
        <v>1</v>
      </c>
      <c r="F34" s="231">
        <v>97</v>
      </c>
      <c r="G34" s="231">
        <v>102</v>
      </c>
      <c r="H34" s="232">
        <v>35.47</v>
      </c>
      <c r="I34" s="232">
        <v>1135</v>
      </c>
      <c r="L34" s="315"/>
    </row>
    <row r="35" spans="1:16" x14ac:dyDescent="0.2">
      <c r="A35" s="223"/>
      <c r="B35" s="118" t="s">
        <v>44</v>
      </c>
      <c r="C35" s="118" t="s">
        <v>0</v>
      </c>
      <c r="D35" s="233">
        <v>2</v>
      </c>
      <c r="E35" s="233">
        <v>2</v>
      </c>
      <c r="F35" s="233">
        <v>217</v>
      </c>
      <c r="G35" s="233">
        <v>221</v>
      </c>
      <c r="H35" s="234">
        <v>77.84</v>
      </c>
      <c r="I35" s="234">
        <v>2491</v>
      </c>
    </row>
    <row r="36" spans="1:16" x14ac:dyDescent="0.2">
      <c r="A36" s="223"/>
      <c r="B36" s="117" t="s">
        <v>45</v>
      </c>
      <c r="C36" s="117" t="s">
        <v>0</v>
      </c>
      <c r="D36" s="231">
        <v>1</v>
      </c>
      <c r="E36" s="231">
        <v>8</v>
      </c>
      <c r="F36" s="231">
        <v>176</v>
      </c>
      <c r="G36" s="231">
        <v>185</v>
      </c>
      <c r="H36" s="232">
        <v>64.63</v>
      </c>
      <c r="I36" s="232">
        <v>2068</v>
      </c>
    </row>
    <row r="37" spans="1:16" x14ac:dyDescent="0.2">
      <c r="A37" s="223"/>
      <c r="B37" s="118" t="s">
        <v>46</v>
      </c>
      <c r="C37" s="118" t="s">
        <v>0</v>
      </c>
      <c r="D37" s="233">
        <v>1</v>
      </c>
      <c r="E37" s="233">
        <v>4</v>
      </c>
      <c r="F37" s="233">
        <v>156</v>
      </c>
      <c r="G37" s="233">
        <v>161</v>
      </c>
      <c r="H37" s="234">
        <v>57.09</v>
      </c>
      <c r="I37" s="234">
        <v>1827</v>
      </c>
    </row>
    <row r="38" spans="1:16" x14ac:dyDescent="0.2">
      <c r="A38" s="223"/>
      <c r="B38" s="117" t="s">
        <v>47</v>
      </c>
      <c r="C38" s="117" t="s">
        <v>0</v>
      </c>
      <c r="D38" s="231">
        <v>2</v>
      </c>
      <c r="E38" s="231">
        <v>6</v>
      </c>
      <c r="F38" s="231">
        <v>238</v>
      </c>
      <c r="G38" s="231">
        <v>246</v>
      </c>
      <c r="H38" s="232">
        <v>77.06</v>
      </c>
      <c r="I38" s="232">
        <v>2466</v>
      </c>
    </row>
    <row r="39" spans="1:16" x14ac:dyDescent="0.2">
      <c r="A39" s="223"/>
      <c r="B39" s="118" t="s">
        <v>48</v>
      </c>
      <c r="C39" s="118" t="s">
        <v>0</v>
      </c>
      <c r="D39" s="233">
        <v>0</v>
      </c>
      <c r="E39" s="233">
        <v>15</v>
      </c>
      <c r="F39" s="233">
        <v>244</v>
      </c>
      <c r="G39" s="233">
        <v>259</v>
      </c>
      <c r="H39" s="234">
        <v>90.44</v>
      </c>
      <c r="I39" s="234">
        <v>2894</v>
      </c>
    </row>
    <row r="40" spans="1:16" x14ac:dyDescent="0.2">
      <c r="A40" s="223"/>
      <c r="B40" s="117" t="s">
        <v>49</v>
      </c>
      <c r="C40" s="117" t="s">
        <v>0</v>
      </c>
      <c r="D40" s="231">
        <v>4</v>
      </c>
      <c r="E40" s="231">
        <v>10</v>
      </c>
      <c r="F40" s="231">
        <v>293</v>
      </c>
      <c r="G40" s="231">
        <v>307</v>
      </c>
      <c r="H40" s="232">
        <v>96.56</v>
      </c>
      <c r="I40" s="232">
        <v>3090</v>
      </c>
    </row>
    <row r="41" spans="1:16" x14ac:dyDescent="0.2">
      <c r="A41" s="223"/>
      <c r="B41" s="118" t="s">
        <v>50</v>
      </c>
      <c r="C41" s="118" t="s">
        <v>0</v>
      </c>
      <c r="D41" s="233">
        <v>3</v>
      </c>
      <c r="E41" s="233">
        <v>9</v>
      </c>
      <c r="F41" s="233">
        <v>302</v>
      </c>
      <c r="G41" s="233">
        <v>314</v>
      </c>
      <c r="H41" s="234">
        <v>91.34</v>
      </c>
      <c r="I41" s="234">
        <v>2923</v>
      </c>
    </row>
    <row r="42" spans="1:16" ht="25.5" customHeight="1" x14ac:dyDescent="0.2">
      <c r="A42" s="224">
        <v>2020</v>
      </c>
      <c r="B42" s="117" t="s">
        <v>39</v>
      </c>
      <c r="C42" s="117" t="s">
        <v>0</v>
      </c>
      <c r="D42" s="231">
        <v>1</v>
      </c>
      <c r="E42" s="231">
        <v>19</v>
      </c>
      <c r="F42" s="231">
        <v>191</v>
      </c>
      <c r="G42" s="231">
        <v>211</v>
      </c>
      <c r="H42" s="232">
        <v>78.41</v>
      </c>
      <c r="I42" s="232">
        <v>2509</v>
      </c>
      <c r="L42" s="315"/>
      <c r="M42" s="322"/>
      <c r="P42" s="315"/>
    </row>
    <row r="43" spans="1:16" x14ac:dyDescent="0.2">
      <c r="A43" s="224"/>
      <c r="B43" s="118" t="s">
        <v>40</v>
      </c>
      <c r="C43" s="118" t="s">
        <v>0</v>
      </c>
      <c r="D43" s="233">
        <v>5</v>
      </c>
      <c r="E43" s="233">
        <v>13</v>
      </c>
      <c r="F43" s="233">
        <v>182</v>
      </c>
      <c r="G43" s="233">
        <v>200</v>
      </c>
      <c r="H43" s="234">
        <v>74.81</v>
      </c>
      <c r="I43" s="234">
        <v>2394</v>
      </c>
    </row>
    <row r="44" spans="1:16" x14ac:dyDescent="0.2">
      <c r="A44" s="224"/>
      <c r="B44" s="117" t="s">
        <v>41</v>
      </c>
      <c r="C44" s="117" t="s">
        <v>0</v>
      </c>
      <c r="D44" s="231">
        <v>4</v>
      </c>
      <c r="E44" s="231">
        <v>23</v>
      </c>
      <c r="F44" s="231">
        <v>234</v>
      </c>
      <c r="G44" s="231">
        <v>261</v>
      </c>
      <c r="H44" s="232">
        <v>74.63</v>
      </c>
      <c r="I44" s="232">
        <v>2388</v>
      </c>
    </row>
    <row r="45" spans="1:16" x14ac:dyDescent="0.2">
      <c r="A45" s="224"/>
      <c r="B45" s="118" t="s">
        <v>42</v>
      </c>
      <c r="C45" s="118" t="s">
        <v>0</v>
      </c>
      <c r="D45" s="233">
        <v>2</v>
      </c>
      <c r="E45" s="233">
        <v>10</v>
      </c>
      <c r="F45" s="233">
        <v>142</v>
      </c>
      <c r="G45" s="233">
        <v>154</v>
      </c>
      <c r="H45" s="234">
        <v>34.53</v>
      </c>
      <c r="I45" s="234">
        <v>1105</v>
      </c>
    </row>
    <row r="46" spans="1:16" x14ac:dyDescent="0.2">
      <c r="A46" s="224"/>
      <c r="B46" s="117" t="s">
        <v>43</v>
      </c>
      <c r="C46" s="117" t="s">
        <v>0</v>
      </c>
      <c r="D46" s="231">
        <v>4</v>
      </c>
      <c r="E46" s="231">
        <v>6</v>
      </c>
      <c r="F46" s="231">
        <v>87</v>
      </c>
      <c r="G46" s="231">
        <v>97</v>
      </c>
      <c r="H46" s="232">
        <v>36.94</v>
      </c>
      <c r="I46" s="232">
        <v>1182</v>
      </c>
    </row>
    <row r="47" spans="1:16" x14ac:dyDescent="0.2">
      <c r="A47" s="224"/>
      <c r="B47" s="118" t="s">
        <v>44</v>
      </c>
      <c r="C47" s="118" t="s">
        <v>0</v>
      </c>
      <c r="D47" s="233">
        <v>1</v>
      </c>
      <c r="E47" s="233">
        <v>10</v>
      </c>
      <c r="F47" s="233">
        <v>143</v>
      </c>
      <c r="G47" s="233">
        <v>154</v>
      </c>
      <c r="H47" s="234">
        <v>52.69</v>
      </c>
      <c r="I47" s="234">
        <v>1686</v>
      </c>
    </row>
    <row r="48" spans="1:16" x14ac:dyDescent="0.2">
      <c r="A48" s="224"/>
      <c r="B48" s="117" t="s">
        <v>45</v>
      </c>
      <c r="C48" s="117" t="s">
        <v>0</v>
      </c>
      <c r="D48" s="231">
        <v>0</v>
      </c>
      <c r="E48" s="231">
        <v>11</v>
      </c>
      <c r="F48" s="231">
        <v>172</v>
      </c>
      <c r="G48" s="231">
        <v>183</v>
      </c>
      <c r="H48" s="232">
        <v>55.19</v>
      </c>
      <c r="I48" s="232">
        <v>1766</v>
      </c>
    </row>
    <row r="49" spans="1:9" x14ac:dyDescent="0.2">
      <c r="A49" s="224"/>
      <c r="B49" s="118" t="s">
        <v>46</v>
      </c>
      <c r="C49" s="118" t="s">
        <v>0</v>
      </c>
      <c r="D49" s="233">
        <v>3</v>
      </c>
      <c r="E49" s="233">
        <v>9</v>
      </c>
      <c r="F49" s="233">
        <v>161</v>
      </c>
      <c r="G49" s="233">
        <v>173</v>
      </c>
      <c r="H49" s="234">
        <v>56.38</v>
      </c>
      <c r="I49" s="234">
        <v>1804</v>
      </c>
    </row>
    <row r="50" spans="1:9" x14ac:dyDescent="0.2">
      <c r="A50" s="224"/>
      <c r="B50" s="117" t="s">
        <v>47</v>
      </c>
      <c r="C50" s="117" t="s">
        <v>0</v>
      </c>
      <c r="D50" s="231">
        <v>6</v>
      </c>
      <c r="E50" s="231">
        <v>3</v>
      </c>
      <c r="F50" s="231">
        <v>138</v>
      </c>
      <c r="G50" s="231">
        <v>147</v>
      </c>
      <c r="H50" s="232">
        <v>49.19</v>
      </c>
      <c r="I50" s="232">
        <v>1574</v>
      </c>
    </row>
    <row r="51" spans="1:9" x14ac:dyDescent="0.2">
      <c r="A51" s="224"/>
      <c r="B51" s="118" t="s">
        <v>48</v>
      </c>
      <c r="C51" s="118" t="s">
        <v>0</v>
      </c>
      <c r="D51" s="233">
        <v>4</v>
      </c>
      <c r="E51" s="233">
        <v>7</v>
      </c>
      <c r="F51" s="233">
        <v>154</v>
      </c>
      <c r="G51" s="233">
        <v>165</v>
      </c>
      <c r="H51" s="234">
        <v>64.75</v>
      </c>
      <c r="I51" s="234">
        <v>2072</v>
      </c>
    </row>
    <row r="52" spans="1:9" x14ac:dyDescent="0.2">
      <c r="A52" s="224"/>
      <c r="B52" s="117" t="s">
        <v>49</v>
      </c>
      <c r="C52" s="117" t="s">
        <v>0</v>
      </c>
      <c r="D52" s="231">
        <v>3</v>
      </c>
      <c r="E52" s="231">
        <v>7</v>
      </c>
      <c r="F52" s="231">
        <v>191</v>
      </c>
      <c r="G52" s="231">
        <v>201</v>
      </c>
      <c r="H52" s="232">
        <v>75.06</v>
      </c>
      <c r="I52" s="232">
        <v>2402</v>
      </c>
    </row>
    <row r="53" spans="1:9" x14ac:dyDescent="0.2">
      <c r="A53" s="224"/>
      <c r="B53" s="118" t="s">
        <v>50</v>
      </c>
      <c r="C53" s="118" t="s">
        <v>0</v>
      </c>
      <c r="D53" s="233">
        <v>6</v>
      </c>
      <c r="E53" s="233">
        <v>15</v>
      </c>
      <c r="F53" s="233">
        <v>324</v>
      </c>
      <c r="G53" s="233">
        <v>345</v>
      </c>
      <c r="H53" s="234">
        <v>110.09</v>
      </c>
      <c r="I53" s="234">
        <v>3523</v>
      </c>
    </row>
    <row r="54" spans="1:9" x14ac:dyDescent="0.2">
      <c r="A54" s="223">
        <v>2021</v>
      </c>
      <c r="B54" s="117" t="s">
        <v>39</v>
      </c>
      <c r="C54" s="117" t="s">
        <v>0</v>
      </c>
      <c r="D54" s="231">
        <v>1</v>
      </c>
      <c r="E54" s="231">
        <v>10</v>
      </c>
      <c r="F54" s="231">
        <v>215</v>
      </c>
      <c r="G54" s="231">
        <v>226</v>
      </c>
      <c r="H54" s="232">
        <v>83.94</v>
      </c>
      <c r="I54" s="232">
        <v>2686</v>
      </c>
    </row>
    <row r="55" spans="1:9" x14ac:dyDescent="0.2">
      <c r="A55" s="223"/>
      <c r="B55" s="118" t="s">
        <v>40</v>
      </c>
      <c r="C55" s="118" t="s">
        <v>0</v>
      </c>
      <c r="D55" s="233">
        <v>6</v>
      </c>
      <c r="E55" s="233">
        <v>12</v>
      </c>
      <c r="F55" s="233">
        <v>278</v>
      </c>
      <c r="G55" s="233">
        <v>296</v>
      </c>
      <c r="H55" s="235">
        <v>98</v>
      </c>
      <c r="I55" s="234">
        <v>3136</v>
      </c>
    </row>
    <row r="56" spans="1:9" x14ac:dyDescent="0.2">
      <c r="A56" s="223"/>
      <c r="B56" s="117" t="s">
        <v>41</v>
      </c>
      <c r="C56" s="117" t="s">
        <v>0</v>
      </c>
      <c r="D56" s="231">
        <v>6</v>
      </c>
      <c r="E56" s="231">
        <v>10</v>
      </c>
      <c r="F56" s="231">
        <v>359</v>
      </c>
      <c r="G56" s="231">
        <v>375</v>
      </c>
      <c r="H56" s="236">
        <v>126.22</v>
      </c>
      <c r="I56" s="232">
        <v>4039</v>
      </c>
    </row>
    <row r="57" spans="1:9" x14ac:dyDescent="0.2">
      <c r="A57" s="223"/>
      <c r="B57" s="118" t="s">
        <v>42</v>
      </c>
      <c r="C57" s="118" t="s">
        <v>0</v>
      </c>
      <c r="D57" s="233">
        <v>6</v>
      </c>
      <c r="E57" s="233">
        <v>23</v>
      </c>
      <c r="F57" s="233">
        <v>470</v>
      </c>
      <c r="G57" s="233">
        <v>499</v>
      </c>
      <c r="H57" s="235">
        <v>142.59</v>
      </c>
      <c r="I57" s="234">
        <v>4563</v>
      </c>
    </row>
    <row r="58" spans="1:9" x14ac:dyDescent="0.2">
      <c r="A58" s="223"/>
      <c r="B58" s="117" t="s">
        <v>43</v>
      </c>
      <c r="C58" s="117" t="s">
        <v>0</v>
      </c>
      <c r="D58" s="231">
        <v>7</v>
      </c>
      <c r="E58" s="231">
        <v>30</v>
      </c>
      <c r="F58" s="231">
        <v>431</v>
      </c>
      <c r="G58" s="231">
        <v>468</v>
      </c>
      <c r="H58" s="236">
        <v>136.72</v>
      </c>
      <c r="I58" s="232">
        <v>4375</v>
      </c>
    </row>
    <row r="59" spans="1:9" x14ac:dyDescent="0.2">
      <c r="A59" s="223"/>
      <c r="B59" s="118" t="s">
        <v>44</v>
      </c>
      <c r="C59" s="118" t="s">
        <v>0</v>
      </c>
      <c r="D59" s="233">
        <v>1</v>
      </c>
      <c r="E59" s="233">
        <v>32</v>
      </c>
      <c r="F59" s="233">
        <v>359</v>
      </c>
      <c r="G59" s="233">
        <v>392</v>
      </c>
      <c r="H59" s="235">
        <v>135.75</v>
      </c>
      <c r="I59" s="234">
        <v>4344</v>
      </c>
    </row>
    <row r="60" spans="1:9" x14ac:dyDescent="0.2">
      <c r="A60" s="223"/>
      <c r="B60" s="117" t="s">
        <v>45</v>
      </c>
      <c r="C60" s="117" t="s">
        <v>0</v>
      </c>
      <c r="D60" s="231">
        <v>12</v>
      </c>
      <c r="E60" s="231">
        <v>24</v>
      </c>
      <c r="F60" s="231">
        <v>409</v>
      </c>
      <c r="G60" s="231">
        <v>445</v>
      </c>
      <c r="H60" s="236">
        <v>141.22</v>
      </c>
      <c r="I60" s="232">
        <v>4519</v>
      </c>
    </row>
    <row r="61" spans="1:9" x14ac:dyDescent="0.2">
      <c r="A61" s="223"/>
      <c r="B61" s="118" t="s">
        <v>46</v>
      </c>
      <c r="C61" s="118" t="s">
        <v>0</v>
      </c>
      <c r="D61" s="233">
        <v>5</v>
      </c>
      <c r="E61" s="233">
        <v>23</v>
      </c>
      <c r="F61" s="233">
        <v>321</v>
      </c>
      <c r="G61" s="233">
        <v>349</v>
      </c>
      <c r="H61" s="235">
        <v>124.5</v>
      </c>
      <c r="I61" s="234">
        <v>3984</v>
      </c>
    </row>
    <row r="62" spans="1:9" x14ac:dyDescent="0.2">
      <c r="A62" s="223"/>
      <c r="B62" s="117" t="s">
        <v>47</v>
      </c>
      <c r="C62" s="117" t="s">
        <v>0</v>
      </c>
      <c r="D62" s="231">
        <v>5</v>
      </c>
      <c r="E62" s="231">
        <v>34</v>
      </c>
      <c r="F62" s="231">
        <v>339</v>
      </c>
      <c r="G62" s="231">
        <v>378</v>
      </c>
      <c r="H62" s="236">
        <v>126.56</v>
      </c>
      <c r="I62" s="232">
        <v>4050</v>
      </c>
    </row>
    <row r="63" spans="1:9" x14ac:dyDescent="0.2">
      <c r="A63" s="223"/>
      <c r="B63" s="118" t="s">
        <v>48</v>
      </c>
      <c r="C63" s="118" t="s">
        <v>0</v>
      </c>
      <c r="D63" s="233">
        <v>16</v>
      </c>
      <c r="E63" s="233">
        <v>65</v>
      </c>
      <c r="F63" s="233">
        <v>246</v>
      </c>
      <c r="G63" s="233">
        <v>327</v>
      </c>
      <c r="H63" s="235">
        <v>109.31</v>
      </c>
      <c r="I63" s="234">
        <v>3498</v>
      </c>
    </row>
    <row r="64" spans="1:9" x14ac:dyDescent="0.2">
      <c r="A64" s="223"/>
      <c r="B64" s="117" t="s">
        <v>49</v>
      </c>
      <c r="C64" s="117" t="s">
        <v>0</v>
      </c>
      <c r="D64" s="231">
        <v>14</v>
      </c>
      <c r="E64" s="231">
        <v>66</v>
      </c>
      <c r="F64" s="231">
        <v>305</v>
      </c>
      <c r="G64" s="231">
        <v>385</v>
      </c>
      <c r="H64" s="236">
        <v>117.97</v>
      </c>
      <c r="I64" s="232">
        <v>3775</v>
      </c>
    </row>
    <row r="65" spans="1:9" x14ac:dyDescent="0.2">
      <c r="A65" s="223"/>
      <c r="B65" s="118" t="s">
        <v>50</v>
      </c>
      <c r="C65" s="118" t="s">
        <v>0</v>
      </c>
      <c r="D65" s="233">
        <v>36</v>
      </c>
      <c r="E65" s="233">
        <v>58</v>
      </c>
      <c r="F65" s="233">
        <v>237</v>
      </c>
      <c r="G65" s="233">
        <v>331</v>
      </c>
      <c r="H65" s="235">
        <v>128.44</v>
      </c>
      <c r="I65" s="234">
        <v>4110</v>
      </c>
    </row>
    <row r="66" spans="1:9" x14ac:dyDescent="0.2">
      <c r="A66" s="223">
        <v>2022</v>
      </c>
      <c r="B66" s="117" t="s">
        <v>39</v>
      </c>
      <c r="C66" s="117" t="s">
        <v>0</v>
      </c>
      <c r="D66" s="231">
        <v>17</v>
      </c>
      <c r="E66" s="231">
        <v>48</v>
      </c>
      <c r="F66" s="231">
        <v>198</v>
      </c>
      <c r="G66" s="231">
        <v>263</v>
      </c>
      <c r="H66" s="236">
        <v>101.78</v>
      </c>
      <c r="I66" s="232">
        <v>3257</v>
      </c>
    </row>
    <row r="67" spans="1:9" x14ac:dyDescent="0.2">
      <c r="A67" s="223"/>
      <c r="B67" s="118" t="s">
        <v>40</v>
      </c>
      <c r="C67" s="118" t="s">
        <v>0</v>
      </c>
      <c r="D67" s="233">
        <v>16</v>
      </c>
      <c r="E67" s="233">
        <v>34</v>
      </c>
      <c r="F67" s="233">
        <v>272</v>
      </c>
      <c r="G67" s="233">
        <v>322</v>
      </c>
      <c r="H67" s="235">
        <v>104.97</v>
      </c>
      <c r="I67" s="234">
        <v>3359</v>
      </c>
    </row>
    <row r="68" spans="1:9" x14ac:dyDescent="0.2">
      <c r="A68" s="223"/>
      <c r="B68" s="117" t="s">
        <v>41</v>
      </c>
      <c r="C68" s="117" t="s">
        <v>0</v>
      </c>
      <c r="D68" s="231">
        <v>27</v>
      </c>
      <c r="E68" s="231">
        <v>35</v>
      </c>
      <c r="F68" s="231">
        <v>362</v>
      </c>
      <c r="G68" s="231">
        <v>424</v>
      </c>
      <c r="H68" s="236">
        <v>137.56</v>
      </c>
      <c r="I68" s="232">
        <v>4402</v>
      </c>
    </row>
    <row r="69" spans="1:9" x14ac:dyDescent="0.2">
      <c r="A69" s="223"/>
      <c r="B69" s="118" t="s">
        <v>42</v>
      </c>
      <c r="C69" s="118" t="s">
        <v>0</v>
      </c>
      <c r="D69" s="233">
        <v>34</v>
      </c>
      <c r="E69" s="233">
        <v>36</v>
      </c>
      <c r="F69" s="233">
        <v>223</v>
      </c>
      <c r="G69" s="233">
        <v>293</v>
      </c>
      <c r="H69" s="235">
        <v>118.03</v>
      </c>
      <c r="I69" s="234">
        <v>3777</v>
      </c>
    </row>
    <row r="70" spans="1:9" x14ac:dyDescent="0.2">
      <c r="A70" s="223"/>
      <c r="B70" s="117" t="s">
        <v>43</v>
      </c>
      <c r="C70" s="117" t="s">
        <v>0</v>
      </c>
      <c r="D70" s="231">
        <v>48</v>
      </c>
      <c r="E70" s="231">
        <v>30</v>
      </c>
      <c r="F70" s="231">
        <v>327</v>
      </c>
      <c r="G70" s="231">
        <v>405</v>
      </c>
      <c r="H70" s="236">
        <v>140.19</v>
      </c>
      <c r="I70" s="232">
        <v>4486</v>
      </c>
    </row>
    <row r="71" spans="1:9" x14ac:dyDescent="0.2">
      <c r="A71" s="223"/>
      <c r="B71" s="118" t="s">
        <v>44</v>
      </c>
      <c r="C71" s="118" t="s">
        <v>0</v>
      </c>
      <c r="D71" s="233">
        <v>29</v>
      </c>
      <c r="E71" s="233">
        <v>36</v>
      </c>
      <c r="F71" s="233">
        <v>295</v>
      </c>
      <c r="G71" s="233">
        <v>360</v>
      </c>
      <c r="H71" s="235">
        <v>117.03</v>
      </c>
      <c r="I71" s="234">
        <v>3745</v>
      </c>
    </row>
    <row r="72" spans="1:9" x14ac:dyDescent="0.2">
      <c r="A72" s="223"/>
      <c r="B72" s="117" t="s">
        <v>45</v>
      </c>
      <c r="C72" s="117" t="s">
        <v>0</v>
      </c>
      <c r="D72" s="231">
        <v>77</v>
      </c>
      <c r="E72" s="231">
        <v>37</v>
      </c>
      <c r="F72" s="231">
        <v>262</v>
      </c>
      <c r="G72" s="231">
        <v>376</v>
      </c>
      <c r="H72" s="236">
        <v>121.06</v>
      </c>
      <c r="I72" s="232">
        <v>3874</v>
      </c>
    </row>
    <row r="73" spans="1:9" x14ac:dyDescent="0.2">
      <c r="A73" s="223"/>
      <c r="B73" s="118" t="s">
        <v>46</v>
      </c>
      <c r="C73" s="118" t="s">
        <v>0</v>
      </c>
      <c r="D73" s="233">
        <v>30</v>
      </c>
      <c r="E73" s="233">
        <v>36</v>
      </c>
      <c r="F73" s="233">
        <v>332</v>
      </c>
      <c r="G73" s="233">
        <v>398</v>
      </c>
      <c r="H73" s="235">
        <v>128.38</v>
      </c>
      <c r="I73" s="234">
        <v>4108</v>
      </c>
    </row>
    <row r="74" spans="1:9" x14ac:dyDescent="0.2">
      <c r="A74" s="223"/>
      <c r="B74" s="117" t="s">
        <v>47</v>
      </c>
      <c r="C74" s="117" t="s">
        <v>0</v>
      </c>
      <c r="D74" s="231">
        <v>87</v>
      </c>
      <c r="E74" s="231">
        <v>38</v>
      </c>
      <c r="F74" s="231">
        <v>323</v>
      </c>
      <c r="G74" s="231">
        <v>448</v>
      </c>
      <c r="H74" s="236">
        <v>125.12</v>
      </c>
      <c r="I74" s="232">
        <v>4004</v>
      </c>
    </row>
    <row r="75" spans="1:9" x14ac:dyDescent="0.2">
      <c r="A75" s="223"/>
      <c r="B75" s="118" t="s">
        <v>48</v>
      </c>
      <c r="C75" s="118" t="s">
        <v>0</v>
      </c>
      <c r="D75" s="233">
        <v>33</v>
      </c>
      <c r="E75" s="233">
        <v>45</v>
      </c>
      <c r="F75" s="233">
        <v>324</v>
      </c>
      <c r="G75" s="233">
        <v>402</v>
      </c>
      <c r="H75" s="235">
        <v>139.53</v>
      </c>
      <c r="I75" s="234">
        <v>4465</v>
      </c>
    </row>
    <row r="76" spans="1:9" x14ac:dyDescent="0.2">
      <c r="A76" s="223"/>
      <c r="B76" s="117" t="s">
        <v>49</v>
      </c>
      <c r="C76" s="117" t="s">
        <v>0</v>
      </c>
      <c r="D76" s="231">
        <v>84</v>
      </c>
      <c r="E76" s="231">
        <v>48</v>
      </c>
      <c r="F76" s="231">
        <v>435</v>
      </c>
      <c r="G76" s="231">
        <v>567</v>
      </c>
      <c r="H76" s="236">
        <v>175</v>
      </c>
      <c r="I76" s="232">
        <v>5772</v>
      </c>
    </row>
    <row r="77" spans="1:9" x14ac:dyDescent="0.2">
      <c r="A77" s="223"/>
      <c r="B77" s="118" t="s">
        <v>50</v>
      </c>
      <c r="C77" s="118" t="s">
        <v>0</v>
      </c>
      <c r="D77" s="230">
        <v>107</v>
      </c>
      <c r="E77" s="230">
        <v>65</v>
      </c>
      <c r="F77" s="230">
        <v>345</v>
      </c>
      <c r="G77" s="225">
        <v>517</v>
      </c>
      <c r="H77" s="235">
        <v>180</v>
      </c>
      <c r="I77" s="234">
        <v>5773</v>
      </c>
    </row>
    <row r="78" spans="1:9" x14ac:dyDescent="0.2">
      <c r="A78" s="225">
        <v>2023</v>
      </c>
      <c r="B78" s="117" t="s">
        <v>39</v>
      </c>
      <c r="C78" s="117" t="s">
        <v>0</v>
      </c>
      <c r="D78" s="225">
        <v>59</v>
      </c>
      <c r="E78" s="225">
        <v>42</v>
      </c>
      <c r="F78" s="225">
        <v>279</v>
      </c>
      <c r="G78" s="225">
        <v>380</v>
      </c>
      <c r="H78" s="236">
        <v>133</v>
      </c>
      <c r="I78" s="226">
        <v>4263</v>
      </c>
    </row>
  </sheetData>
  <mergeCells count="7">
    <mergeCell ref="A66:A77"/>
    <mergeCell ref="H1:I1"/>
    <mergeCell ref="A6:A17"/>
    <mergeCell ref="A18:A29"/>
    <mergeCell ref="A30:A41"/>
    <mergeCell ref="A42:A53"/>
    <mergeCell ref="A54:A65"/>
  </mergeCells>
  <hyperlinks>
    <hyperlink ref="H1:I1" location="Index!A1" display="Regresar al Índice" xr:uid="{8F77C5F4-3629-4F84-80A9-CEE265F264AF}"/>
  </hyperlinks>
  <pageMargins left="0.7" right="0.7" top="0.75" bottom="0.75" header="0.3" footer="0.3"/>
  <pageSetup orientation="portrait" horizontalDpi="300" verticalDpi="300"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A54C4-683C-43B6-8C2C-A24B843CFD70}">
  <sheetPr codeName="Hoja111"/>
  <dimension ref="A1:J39"/>
  <sheetViews>
    <sheetView zoomScaleNormal="100" workbookViewId="0">
      <selection activeCell="A3" sqref="A3"/>
    </sheetView>
  </sheetViews>
  <sheetFormatPr baseColWidth="10" defaultColWidth="11.42578125" defaultRowHeight="12.75" x14ac:dyDescent="0.2"/>
  <cols>
    <col min="1" max="1" width="20" style="225" customWidth="1"/>
    <col min="2" max="2" width="22.85546875" style="225" customWidth="1"/>
    <col min="3" max="3" width="21.42578125" style="225" customWidth="1"/>
    <col min="4" max="4" width="47.140625" style="225" customWidth="1"/>
    <col min="5" max="5" width="38.42578125" style="225" customWidth="1"/>
    <col min="6" max="16384" width="11.42578125" style="225"/>
  </cols>
  <sheetData>
    <row r="1" spans="1:9" x14ac:dyDescent="0.2">
      <c r="A1" s="120" t="s">
        <v>1800</v>
      </c>
      <c r="H1" s="202" t="s">
        <v>38</v>
      </c>
      <c r="I1" s="202"/>
    </row>
    <row r="2" spans="1:9" x14ac:dyDescent="0.2">
      <c r="A2" s="317" t="s">
        <v>1817</v>
      </c>
    </row>
    <row r="6" spans="1:9" x14ac:dyDescent="0.2">
      <c r="B6" s="225" t="s">
        <v>456</v>
      </c>
      <c r="C6" s="225" t="s">
        <v>453</v>
      </c>
      <c r="D6" s="225" t="s">
        <v>454</v>
      </c>
      <c r="E6" s="225" t="s">
        <v>753</v>
      </c>
    </row>
    <row r="7" spans="1:9" x14ac:dyDescent="0.2">
      <c r="A7" s="225" t="s">
        <v>3</v>
      </c>
      <c r="B7" s="225">
        <v>59</v>
      </c>
      <c r="C7" s="230">
        <v>7</v>
      </c>
      <c r="D7" s="230">
        <v>2</v>
      </c>
      <c r="E7" s="230">
        <v>50</v>
      </c>
    </row>
    <row r="8" spans="1:9" x14ac:dyDescent="0.2">
      <c r="A8" s="225" t="s">
        <v>4</v>
      </c>
      <c r="B8" s="225">
        <v>88</v>
      </c>
      <c r="C8" s="230">
        <v>11</v>
      </c>
      <c r="D8" s="230">
        <v>12</v>
      </c>
      <c r="E8" s="230">
        <v>65</v>
      </c>
    </row>
    <row r="9" spans="1:9" x14ac:dyDescent="0.2">
      <c r="A9" s="225" t="s">
        <v>5</v>
      </c>
      <c r="B9" s="225">
        <v>31</v>
      </c>
      <c r="C9" s="230">
        <v>3</v>
      </c>
      <c r="D9" s="230">
        <v>0</v>
      </c>
      <c r="E9" s="230">
        <v>28</v>
      </c>
    </row>
    <row r="10" spans="1:9" x14ac:dyDescent="0.2">
      <c r="A10" s="225" t="s">
        <v>6</v>
      </c>
      <c r="B10" s="225">
        <v>34</v>
      </c>
      <c r="C10" s="230">
        <v>1</v>
      </c>
      <c r="D10" s="230">
        <v>0</v>
      </c>
      <c r="E10" s="230">
        <v>33</v>
      </c>
    </row>
    <row r="11" spans="1:9" x14ac:dyDescent="0.2">
      <c r="A11" s="225" t="s">
        <v>1119</v>
      </c>
      <c r="B11" s="225">
        <v>123</v>
      </c>
      <c r="C11" s="230">
        <v>7</v>
      </c>
      <c r="D11" s="230">
        <v>13</v>
      </c>
      <c r="E11" s="230">
        <v>103</v>
      </c>
    </row>
    <row r="12" spans="1:9" x14ac:dyDescent="0.2">
      <c r="A12" s="225" t="s">
        <v>11</v>
      </c>
      <c r="B12" s="225">
        <v>30</v>
      </c>
      <c r="C12" s="230">
        <v>3</v>
      </c>
      <c r="D12" s="230">
        <v>0</v>
      </c>
      <c r="E12" s="230">
        <v>27</v>
      </c>
    </row>
    <row r="13" spans="1:9" x14ac:dyDescent="0.2">
      <c r="A13" s="225" t="s">
        <v>7</v>
      </c>
      <c r="B13" s="225">
        <v>36</v>
      </c>
      <c r="C13" s="230">
        <v>1</v>
      </c>
      <c r="D13" s="230">
        <v>2</v>
      </c>
      <c r="E13" s="230">
        <v>33</v>
      </c>
    </row>
    <row r="14" spans="1:9" x14ac:dyDescent="0.2">
      <c r="A14" s="225" t="s">
        <v>8</v>
      </c>
      <c r="B14" s="225">
        <v>73</v>
      </c>
      <c r="C14" s="230">
        <v>12</v>
      </c>
      <c r="D14" s="230">
        <v>3</v>
      </c>
      <c r="E14" s="230">
        <v>58</v>
      </c>
    </row>
    <row r="15" spans="1:9" x14ac:dyDescent="0.2">
      <c r="A15" s="225" t="s">
        <v>9</v>
      </c>
      <c r="B15" s="225">
        <v>1047</v>
      </c>
      <c r="C15" s="230">
        <v>215</v>
      </c>
      <c r="D15" s="230">
        <v>147</v>
      </c>
      <c r="E15" s="230">
        <v>685</v>
      </c>
    </row>
    <row r="16" spans="1:9" x14ac:dyDescent="0.2">
      <c r="A16" s="225" t="s">
        <v>12</v>
      </c>
      <c r="B16" s="225">
        <v>14</v>
      </c>
      <c r="C16" s="230">
        <v>1</v>
      </c>
      <c r="D16" s="230">
        <v>0</v>
      </c>
      <c r="E16" s="230">
        <v>13</v>
      </c>
    </row>
    <row r="17" spans="1:10" x14ac:dyDescent="0.2">
      <c r="A17" s="225" t="s">
        <v>14</v>
      </c>
      <c r="B17" s="225">
        <v>190</v>
      </c>
      <c r="C17" s="230">
        <v>36</v>
      </c>
      <c r="D17" s="230">
        <v>15</v>
      </c>
      <c r="E17" s="230">
        <v>139</v>
      </c>
    </row>
    <row r="18" spans="1:10" x14ac:dyDescent="0.2">
      <c r="A18" s="225" t="s">
        <v>15</v>
      </c>
      <c r="B18" s="225">
        <v>17</v>
      </c>
      <c r="C18" s="230">
        <v>3</v>
      </c>
      <c r="D18" s="230">
        <v>0</v>
      </c>
      <c r="E18" s="230">
        <v>14</v>
      </c>
    </row>
    <row r="19" spans="1:10" x14ac:dyDescent="0.2">
      <c r="A19" s="225" t="s">
        <v>16</v>
      </c>
      <c r="B19" s="225">
        <v>52</v>
      </c>
      <c r="C19" s="230">
        <v>5</v>
      </c>
      <c r="D19" s="230">
        <v>5</v>
      </c>
      <c r="E19" s="230">
        <v>42</v>
      </c>
    </row>
    <row r="20" spans="1:10" x14ac:dyDescent="0.2">
      <c r="A20" s="225" t="s">
        <v>0</v>
      </c>
      <c r="B20" s="225">
        <v>380</v>
      </c>
      <c r="C20" s="230">
        <v>59</v>
      </c>
      <c r="D20" s="230">
        <v>42</v>
      </c>
      <c r="E20" s="230">
        <v>279</v>
      </c>
    </row>
    <row r="21" spans="1:10" x14ac:dyDescent="0.2">
      <c r="A21" s="225" t="s">
        <v>51</v>
      </c>
      <c r="B21" s="225">
        <v>557</v>
      </c>
      <c r="C21" s="230">
        <v>79</v>
      </c>
      <c r="D21" s="230">
        <v>25</v>
      </c>
      <c r="E21" s="230">
        <v>453</v>
      </c>
    </row>
    <row r="22" spans="1:10" x14ac:dyDescent="0.2">
      <c r="A22" s="225" t="s">
        <v>1120</v>
      </c>
      <c r="B22" s="225">
        <v>81</v>
      </c>
      <c r="C22" s="230">
        <v>9</v>
      </c>
      <c r="D22" s="230">
        <v>8</v>
      </c>
      <c r="E22" s="230">
        <v>64</v>
      </c>
    </row>
    <row r="23" spans="1:10" x14ac:dyDescent="0.2">
      <c r="A23" s="225" t="s">
        <v>18</v>
      </c>
      <c r="B23" s="225">
        <v>69</v>
      </c>
      <c r="C23" s="230">
        <v>4</v>
      </c>
      <c r="D23" s="230">
        <v>12</v>
      </c>
      <c r="E23" s="230">
        <v>53</v>
      </c>
    </row>
    <row r="24" spans="1:10" x14ac:dyDescent="0.2">
      <c r="A24" s="225" t="s">
        <v>19</v>
      </c>
      <c r="B24" s="225">
        <v>13</v>
      </c>
      <c r="C24" s="230">
        <v>2</v>
      </c>
      <c r="D24" s="230">
        <v>0</v>
      </c>
      <c r="E24" s="230">
        <v>11</v>
      </c>
    </row>
    <row r="25" spans="1:10" x14ac:dyDescent="0.2">
      <c r="A25" s="225" t="s">
        <v>20</v>
      </c>
      <c r="B25" s="225">
        <v>415</v>
      </c>
      <c r="C25" s="230">
        <v>68</v>
      </c>
      <c r="D25" s="230">
        <v>30</v>
      </c>
      <c r="E25" s="230">
        <v>317</v>
      </c>
    </row>
    <row r="26" spans="1:10" x14ac:dyDescent="0.2">
      <c r="A26" s="225" t="s">
        <v>21</v>
      </c>
      <c r="B26" s="225">
        <v>37</v>
      </c>
      <c r="C26" s="230">
        <v>4</v>
      </c>
      <c r="D26" s="230">
        <v>6</v>
      </c>
      <c r="E26" s="230">
        <v>27</v>
      </c>
    </row>
    <row r="27" spans="1:10" x14ac:dyDescent="0.2">
      <c r="A27" s="225" t="s">
        <v>22</v>
      </c>
      <c r="B27" s="225">
        <v>178</v>
      </c>
      <c r="C27" s="230">
        <v>26</v>
      </c>
      <c r="D27" s="230">
        <v>18</v>
      </c>
      <c r="E27" s="230">
        <v>134</v>
      </c>
    </row>
    <row r="28" spans="1:10" x14ac:dyDescent="0.2">
      <c r="A28" s="225" t="s">
        <v>23</v>
      </c>
      <c r="B28" s="225">
        <v>71</v>
      </c>
      <c r="C28" s="230">
        <v>15</v>
      </c>
      <c r="D28" s="230">
        <v>11</v>
      </c>
      <c r="E28" s="230">
        <v>45</v>
      </c>
    </row>
    <row r="29" spans="1:10" x14ac:dyDescent="0.2">
      <c r="A29" s="225" t="s">
        <v>24</v>
      </c>
      <c r="B29" s="225">
        <v>71</v>
      </c>
      <c r="C29" s="230">
        <v>7</v>
      </c>
      <c r="D29" s="230">
        <v>0</v>
      </c>
      <c r="E29" s="230">
        <v>64</v>
      </c>
    </row>
    <row r="30" spans="1:10" x14ac:dyDescent="0.2">
      <c r="A30" s="225" t="s">
        <v>25</v>
      </c>
      <c r="B30" s="225">
        <v>65</v>
      </c>
      <c r="C30" s="230">
        <v>10</v>
      </c>
      <c r="D30" s="230">
        <v>17</v>
      </c>
      <c r="E30" s="230">
        <v>38</v>
      </c>
      <c r="H30" s="225">
        <f>E20/B20</f>
        <v>0.73421052631578942</v>
      </c>
      <c r="I30" s="225">
        <f>D20/B20</f>
        <v>0.11052631578947368</v>
      </c>
      <c r="J30" s="225">
        <f>C20/B20</f>
        <v>0.15526315789473685</v>
      </c>
    </row>
    <row r="31" spans="1:10" x14ac:dyDescent="0.2">
      <c r="A31" s="225" t="s">
        <v>26</v>
      </c>
      <c r="B31" s="225">
        <v>120</v>
      </c>
      <c r="C31" s="230">
        <v>8</v>
      </c>
      <c r="D31" s="230">
        <v>6</v>
      </c>
      <c r="E31" s="230">
        <v>106</v>
      </c>
    </row>
    <row r="32" spans="1:10" x14ac:dyDescent="0.2">
      <c r="A32" s="225" t="s">
        <v>27</v>
      </c>
      <c r="B32" s="225">
        <v>63</v>
      </c>
      <c r="C32" s="230">
        <v>8</v>
      </c>
      <c r="D32" s="230">
        <v>4</v>
      </c>
      <c r="E32" s="230">
        <v>51</v>
      </c>
    </row>
    <row r="33" spans="1:10" x14ac:dyDescent="0.2">
      <c r="A33" s="225" t="s">
        <v>28</v>
      </c>
      <c r="B33" s="225">
        <v>37</v>
      </c>
      <c r="C33" s="230">
        <v>3</v>
      </c>
      <c r="D33" s="230">
        <v>5</v>
      </c>
      <c r="E33" s="230">
        <v>29</v>
      </c>
    </row>
    <row r="34" spans="1:10" x14ac:dyDescent="0.2">
      <c r="A34" s="225" t="s">
        <v>29</v>
      </c>
      <c r="B34" s="225">
        <v>46</v>
      </c>
      <c r="C34" s="230">
        <v>14</v>
      </c>
      <c r="D34" s="230">
        <v>2</v>
      </c>
      <c r="E34" s="230">
        <v>30</v>
      </c>
    </row>
    <row r="35" spans="1:10" x14ac:dyDescent="0.2">
      <c r="A35" s="225" t="s">
        <v>30</v>
      </c>
      <c r="B35" s="225">
        <v>29</v>
      </c>
      <c r="C35" s="230">
        <v>2</v>
      </c>
      <c r="D35" s="230">
        <v>0</v>
      </c>
      <c r="E35" s="230">
        <v>27</v>
      </c>
      <c r="H35" s="319"/>
      <c r="I35" s="319"/>
      <c r="J35" s="319"/>
    </row>
    <row r="36" spans="1:10" x14ac:dyDescent="0.2">
      <c r="A36" s="225" t="s">
        <v>1121</v>
      </c>
      <c r="B36" s="225">
        <v>133</v>
      </c>
      <c r="C36" s="230">
        <v>20</v>
      </c>
      <c r="D36" s="230">
        <v>6</v>
      </c>
      <c r="E36" s="230">
        <v>107</v>
      </c>
    </row>
    <row r="37" spans="1:10" x14ac:dyDescent="0.2">
      <c r="A37" s="225" t="s">
        <v>32</v>
      </c>
      <c r="B37" s="225">
        <v>87</v>
      </c>
      <c r="C37" s="230">
        <v>18</v>
      </c>
      <c r="D37" s="230">
        <v>7</v>
      </c>
      <c r="E37" s="230">
        <v>62</v>
      </c>
    </row>
    <row r="38" spans="1:10" x14ac:dyDescent="0.2">
      <c r="A38" s="225" t="s">
        <v>33</v>
      </c>
      <c r="B38" s="225">
        <v>17</v>
      </c>
      <c r="C38" s="230">
        <v>4</v>
      </c>
      <c r="D38" s="230">
        <v>0</v>
      </c>
      <c r="E38" s="230">
        <v>13</v>
      </c>
    </row>
    <row r="39" spans="1:10" x14ac:dyDescent="0.2">
      <c r="A39" s="140" t="s">
        <v>1</v>
      </c>
      <c r="B39" s="189">
        <v>4263</v>
      </c>
      <c r="C39" s="190">
        <v>665</v>
      </c>
      <c r="D39" s="190">
        <v>398</v>
      </c>
      <c r="E39" s="320">
        <v>3200</v>
      </c>
    </row>
  </sheetData>
  <mergeCells count="1">
    <mergeCell ref="H1:I1"/>
  </mergeCells>
  <hyperlinks>
    <hyperlink ref="H1:I1" location="Index!A1" display="Regresar al Índice" xr:uid="{FC3D72C3-7EAF-4EBB-B667-BD4F66E946F4}"/>
  </hyperlinks>
  <pageMargins left="0.7" right="0.7" top="0.75" bottom="0.75" header="0.3" footer="0.3"/>
  <pageSetup orientation="portrait" horizontalDpi="300" verticalDpi="300"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51D5-3A16-4680-96E7-796F6568A075}">
  <sheetPr codeName="Hoja112"/>
  <dimension ref="A1:I39"/>
  <sheetViews>
    <sheetView workbookViewId="0">
      <selection activeCell="A3" sqref="A3"/>
    </sheetView>
  </sheetViews>
  <sheetFormatPr baseColWidth="10" defaultColWidth="11.42578125" defaultRowHeight="12.75" x14ac:dyDescent="0.2"/>
  <cols>
    <col min="1" max="1" width="25.28515625" style="225" customWidth="1"/>
    <col min="2" max="2" width="45.42578125" style="225" customWidth="1"/>
    <col min="3" max="3" width="32.140625" style="225" customWidth="1"/>
    <col min="4" max="16384" width="11.42578125" style="225"/>
  </cols>
  <sheetData>
    <row r="1" spans="1:9" x14ac:dyDescent="0.2">
      <c r="A1" s="120" t="s">
        <v>1801</v>
      </c>
      <c r="H1" s="202" t="s">
        <v>38</v>
      </c>
      <c r="I1" s="202"/>
    </row>
    <row r="2" spans="1:9" x14ac:dyDescent="0.2">
      <c r="A2" s="317" t="s">
        <v>1817</v>
      </c>
    </row>
    <row r="6" spans="1:9" x14ac:dyDescent="0.2">
      <c r="A6" s="225" t="s">
        <v>1477</v>
      </c>
      <c r="B6" s="225" t="s">
        <v>456</v>
      </c>
      <c r="C6" s="225" t="s">
        <v>453</v>
      </c>
      <c r="D6" s="225" t="s">
        <v>454</v>
      </c>
      <c r="E6" s="225" t="s">
        <v>455</v>
      </c>
    </row>
    <row r="7" spans="1:9" x14ac:dyDescent="0.2">
      <c r="A7" s="225" t="s">
        <v>19</v>
      </c>
      <c r="B7" s="225">
        <v>13</v>
      </c>
      <c r="C7" s="230">
        <v>2</v>
      </c>
      <c r="D7" s="230">
        <v>0</v>
      </c>
      <c r="E7" s="230">
        <v>11</v>
      </c>
    </row>
    <row r="8" spans="1:9" x14ac:dyDescent="0.2">
      <c r="A8" s="225" t="s">
        <v>12</v>
      </c>
      <c r="B8" s="225">
        <v>14</v>
      </c>
      <c r="C8" s="230">
        <v>1</v>
      </c>
      <c r="D8" s="230">
        <v>0</v>
      </c>
      <c r="E8" s="230">
        <v>13</v>
      </c>
    </row>
    <row r="9" spans="1:9" x14ac:dyDescent="0.2">
      <c r="A9" s="225" t="s">
        <v>15</v>
      </c>
      <c r="B9" s="225">
        <v>17</v>
      </c>
      <c r="C9" s="230">
        <v>3</v>
      </c>
      <c r="D9" s="230">
        <v>0</v>
      </c>
      <c r="E9" s="230">
        <v>14</v>
      </c>
    </row>
    <row r="10" spans="1:9" x14ac:dyDescent="0.2">
      <c r="A10" s="225" t="s">
        <v>33</v>
      </c>
      <c r="B10" s="225">
        <v>17</v>
      </c>
      <c r="C10" s="230">
        <v>4</v>
      </c>
      <c r="D10" s="230">
        <v>0</v>
      </c>
      <c r="E10" s="230">
        <v>13</v>
      </c>
    </row>
    <row r="11" spans="1:9" x14ac:dyDescent="0.2">
      <c r="A11" s="225" t="s">
        <v>30</v>
      </c>
      <c r="B11" s="225">
        <v>29</v>
      </c>
      <c r="C11" s="230">
        <v>2</v>
      </c>
      <c r="D11" s="230">
        <v>0</v>
      </c>
      <c r="E11" s="230">
        <v>27</v>
      </c>
    </row>
    <row r="12" spans="1:9" x14ac:dyDescent="0.2">
      <c r="A12" s="225" t="s">
        <v>11</v>
      </c>
      <c r="B12" s="225">
        <v>30</v>
      </c>
      <c r="C12" s="230">
        <v>3</v>
      </c>
      <c r="D12" s="230">
        <v>0</v>
      </c>
      <c r="E12" s="230">
        <v>27</v>
      </c>
    </row>
    <row r="13" spans="1:9" x14ac:dyDescent="0.2">
      <c r="A13" s="225" t="s">
        <v>5</v>
      </c>
      <c r="B13" s="225">
        <v>31</v>
      </c>
      <c r="C13" s="230">
        <v>3</v>
      </c>
      <c r="D13" s="230">
        <v>0</v>
      </c>
      <c r="E13" s="230">
        <v>28</v>
      </c>
    </row>
    <row r="14" spans="1:9" x14ac:dyDescent="0.2">
      <c r="A14" s="225" t="s">
        <v>6</v>
      </c>
      <c r="B14" s="225">
        <v>34</v>
      </c>
      <c r="C14" s="230">
        <v>1</v>
      </c>
      <c r="D14" s="230">
        <v>0</v>
      </c>
      <c r="E14" s="230">
        <v>33</v>
      </c>
    </row>
    <row r="15" spans="1:9" x14ac:dyDescent="0.2">
      <c r="A15" s="225" t="s">
        <v>7</v>
      </c>
      <c r="B15" s="225">
        <v>36</v>
      </c>
      <c r="C15" s="230">
        <v>1</v>
      </c>
      <c r="D15" s="230">
        <v>2</v>
      </c>
      <c r="E15" s="230">
        <v>33</v>
      </c>
    </row>
    <row r="16" spans="1:9" x14ac:dyDescent="0.2">
      <c r="A16" s="225" t="s">
        <v>21</v>
      </c>
      <c r="B16" s="225">
        <v>37</v>
      </c>
      <c r="C16" s="230">
        <v>4</v>
      </c>
      <c r="D16" s="230">
        <v>6</v>
      </c>
      <c r="E16" s="230">
        <v>27</v>
      </c>
    </row>
    <row r="17" spans="1:5" x14ac:dyDescent="0.2">
      <c r="A17" s="225" t="s">
        <v>28</v>
      </c>
      <c r="B17" s="225">
        <v>37</v>
      </c>
      <c r="C17" s="230">
        <v>3</v>
      </c>
      <c r="D17" s="230">
        <v>5</v>
      </c>
      <c r="E17" s="230">
        <v>29</v>
      </c>
    </row>
    <row r="18" spans="1:5" x14ac:dyDescent="0.2">
      <c r="A18" s="225" t="s">
        <v>29</v>
      </c>
      <c r="B18" s="225">
        <v>46</v>
      </c>
      <c r="C18" s="230">
        <v>14</v>
      </c>
      <c r="D18" s="230">
        <v>2</v>
      </c>
      <c r="E18" s="230">
        <v>30</v>
      </c>
    </row>
    <row r="19" spans="1:5" x14ac:dyDescent="0.2">
      <c r="A19" s="225" t="s">
        <v>16</v>
      </c>
      <c r="B19" s="225">
        <v>52</v>
      </c>
      <c r="C19" s="230">
        <v>5</v>
      </c>
      <c r="D19" s="230">
        <v>5</v>
      </c>
      <c r="E19" s="230">
        <v>42</v>
      </c>
    </row>
    <row r="20" spans="1:5" x14ac:dyDescent="0.2">
      <c r="A20" s="225" t="s">
        <v>3</v>
      </c>
      <c r="B20" s="225">
        <v>59</v>
      </c>
      <c r="C20" s="230">
        <v>7</v>
      </c>
      <c r="D20" s="230">
        <v>2</v>
      </c>
      <c r="E20" s="230">
        <v>50</v>
      </c>
    </row>
    <row r="21" spans="1:5" x14ac:dyDescent="0.2">
      <c r="A21" s="225" t="s">
        <v>27</v>
      </c>
      <c r="B21" s="225">
        <v>63</v>
      </c>
      <c r="C21" s="230">
        <v>8</v>
      </c>
      <c r="D21" s="230">
        <v>4</v>
      </c>
      <c r="E21" s="230">
        <v>51</v>
      </c>
    </row>
    <row r="22" spans="1:5" x14ac:dyDescent="0.2">
      <c r="A22" s="225" t="s">
        <v>25</v>
      </c>
      <c r="B22" s="225">
        <v>65</v>
      </c>
      <c r="C22" s="230">
        <v>10</v>
      </c>
      <c r="D22" s="230">
        <v>17</v>
      </c>
      <c r="E22" s="230">
        <v>38</v>
      </c>
    </row>
    <row r="23" spans="1:5" x14ac:dyDescent="0.2">
      <c r="A23" s="225" t="s">
        <v>18</v>
      </c>
      <c r="B23" s="225">
        <v>69</v>
      </c>
      <c r="C23" s="230">
        <v>4</v>
      </c>
      <c r="D23" s="230">
        <v>12</v>
      </c>
      <c r="E23" s="230">
        <v>53</v>
      </c>
    </row>
    <row r="24" spans="1:5" x14ac:dyDescent="0.2">
      <c r="A24" s="225" t="s">
        <v>23</v>
      </c>
      <c r="B24" s="225">
        <v>71</v>
      </c>
      <c r="C24" s="230">
        <v>15</v>
      </c>
      <c r="D24" s="230">
        <v>11</v>
      </c>
      <c r="E24" s="230">
        <v>45</v>
      </c>
    </row>
    <row r="25" spans="1:5" x14ac:dyDescent="0.2">
      <c r="A25" s="225" t="s">
        <v>24</v>
      </c>
      <c r="B25" s="225">
        <v>71</v>
      </c>
      <c r="C25" s="230">
        <v>7</v>
      </c>
      <c r="D25" s="230">
        <v>0</v>
      </c>
      <c r="E25" s="230">
        <v>64</v>
      </c>
    </row>
    <row r="26" spans="1:5" x14ac:dyDescent="0.2">
      <c r="A26" s="225" t="s">
        <v>8</v>
      </c>
      <c r="B26" s="225">
        <v>73</v>
      </c>
      <c r="C26" s="230">
        <v>12</v>
      </c>
      <c r="D26" s="230">
        <v>3</v>
      </c>
      <c r="E26" s="230">
        <v>58</v>
      </c>
    </row>
    <row r="27" spans="1:5" x14ac:dyDescent="0.2">
      <c r="A27" s="225" t="s">
        <v>17</v>
      </c>
      <c r="B27" s="225">
        <v>81</v>
      </c>
      <c r="C27" s="230">
        <v>9</v>
      </c>
      <c r="D27" s="230">
        <v>8</v>
      </c>
      <c r="E27" s="230">
        <v>64</v>
      </c>
    </row>
    <row r="28" spans="1:5" x14ac:dyDescent="0.2">
      <c r="A28" s="225" t="s">
        <v>32</v>
      </c>
      <c r="B28" s="225">
        <v>87</v>
      </c>
      <c r="C28" s="230">
        <v>18</v>
      </c>
      <c r="D28" s="230">
        <v>7</v>
      </c>
      <c r="E28" s="230">
        <v>62</v>
      </c>
    </row>
    <row r="29" spans="1:5" x14ac:dyDescent="0.2">
      <c r="A29" s="225" t="s">
        <v>4</v>
      </c>
      <c r="B29" s="225">
        <v>88</v>
      </c>
      <c r="C29" s="230">
        <v>11</v>
      </c>
      <c r="D29" s="230">
        <v>12</v>
      </c>
      <c r="E29" s="230">
        <v>65</v>
      </c>
    </row>
    <row r="30" spans="1:5" x14ac:dyDescent="0.2">
      <c r="A30" s="225" t="s">
        <v>26</v>
      </c>
      <c r="B30" s="225">
        <v>120</v>
      </c>
      <c r="C30" s="230">
        <v>8</v>
      </c>
      <c r="D30" s="230">
        <v>6</v>
      </c>
      <c r="E30" s="230">
        <v>106</v>
      </c>
    </row>
    <row r="31" spans="1:5" x14ac:dyDescent="0.2">
      <c r="A31" s="225" t="s">
        <v>10</v>
      </c>
      <c r="B31" s="225">
        <v>123</v>
      </c>
      <c r="C31" s="230">
        <v>7</v>
      </c>
      <c r="D31" s="230">
        <v>13</v>
      </c>
      <c r="E31" s="230">
        <v>103</v>
      </c>
    </row>
    <row r="32" spans="1:5" x14ac:dyDescent="0.2">
      <c r="A32" s="225" t="s">
        <v>31</v>
      </c>
      <c r="B32" s="225">
        <v>133</v>
      </c>
      <c r="C32" s="230">
        <v>20</v>
      </c>
      <c r="D32" s="230">
        <v>6</v>
      </c>
      <c r="E32" s="230">
        <v>107</v>
      </c>
    </row>
    <row r="33" spans="1:5" x14ac:dyDescent="0.2">
      <c r="A33" s="225" t="s">
        <v>22</v>
      </c>
      <c r="B33" s="225">
        <v>178</v>
      </c>
      <c r="C33" s="230">
        <v>26</v>
      </c>
      <c r="D33" s="230">
        <v>18</v>
      </c>
      <c r="E33" s="230">
        <v>134</v>
      </c>
    </row>
    <row r="34" spans="1:5" x14ac:dyDescent="0.2">
      <c r="A34" s="225" t="s">
        <v>14</v>
      </c>
      <c r="B34" s="225">
        <v>190</v>
      </c>
      <c r="C34" s="230">
        <v>36</v>
      </c>
      <c r="D34" s="230">
        <v>15</v>
      </c>
      <c r="E34" s="230">
        <v>139</v>
      </c>
    </row>
    <row r="35" spans="1:5" x14ac:dyDescent="0.2">
      <c r="A35" s="225" t="s">
        <v>0</v>
      </c>
      <c r="B35" s="225">
        <v>380</v>
      </c>
      <c r="C35" s="230">
        <v>59</v>
      </c>
      <c r="D35" s="230">
        <v>42</v>
      </c>
      <c r="E35" s="230">
        <v>279</v>
      </c>
    </row>
    <row r="36" spans="1:5" x14ac:dyDescent="0.2">
      <c r="A36" s="225" t="s">
        <v>20</v>
      </c>
      <c r="B36" s="225">
        <v>415</v>
      </c>
      <c r="C36" s="230">
        <v>68</v>
      </c>
      <c r="D36" s="230">
        <v>30</v>
      </c>
      <c r="E36" s="230">
        <v>317</v>
      </c>
    </row>
    <row r="37" spans="1:5" x14ac:dyDescent="0.2">
      <c r="A37" s="225" t="s">
        <v>13</v>
      </c>
      <c r="B37" s="225">
        <v>557</v>
      </c>
      <c r="C37" s="230">
        <v>79</v>
      </c>
      <c r="D37" s="230">
        <v>25</v>
      </c>
      <c r="E37" s="230">
        <v>453</v>
      </c>
    </row>
    <row r="38" spans="1:5" x14ac:dyDescent="0.2">
      <c r="A38" s="225" t="s">
        <v>9</v>
      </c>
      <c r="B38" s="225">
        <v>1047</v>
      </c>
      <c r="C38" s="230">
        <v>215</v>
      </c>
      <c r="D38" s="230">
        <v>147</v>
      </c>
      <c r="E38" s="230">
        <v>685</v>
      </c>
    </row>
    <row r="39" spans="1:5" x14ac:dyDescent="0.2">
      <c r="A39" s="140"/>
      <c r="B39" s="141">
        <v>4263</v>
      </c>
      <c r="C39" s="141">
        <v>665</v>
      </c>
      <c r="D39" s="141">
        <v>398</v>
      </c>
      <c r="E39" s="141">
        <v>3200</v>
      </c>
    </row>
  </sheetData>
  <autoFilter ref="A6:E38" xr:uid="{116BFA0E-F3A8-472E-AF65-BDEDFDF15033}">
    <sortState ref="A7:E38">
      <sortCondition ref="B6:B38"/>
    </sortState>
  </autoFilter>
  <mergeCells count="1">
    <mergeCell ref="H1:I1"/>
  </mergeCells>
  <hyperlinks>
    <hyperlink ref="H1:I1" location="Index!A1" display="Regresar al Índice" xr:uid="{02FA9E3A-E331-418A-A638-06C167622A27}"/>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2"/>
  <dimension ref="A1:J216"/>
  <sheetViews>
    <sheetView zoomScaleNormal="100" workbookViewId="0">
      <selection activeCell="A3" sqref="A3"/>
    </sheetView>
  </sheetViews>
  <sheetFormatPr baseColWidth="10" defaultColWidth="11.42578125" defaultRowHeight="12.75" x14ac:dyDescent="0.2"/>
  <cols>
    <col min="1" max="1" width="32.42578125" style="302" customWidth="1"/>
    <col min="2" max="2" width="13.7109375" style="96" customWidth="1"/>
    <col min="3" max="3" width="12.85546875" style="302" customWidth="1"/>
    <col min="4" max="4" width="11.42578125" style="302" customWidth="1"/>
    <col min="5" max="6" width="10.5703125" style="302" customWidth="1"/>
    <col min="7" max="7" width="7.85546875" style="302" bestFit="1" customWidth="1"/>
    <col min="8" max="8" width="6.140625" style="302" bestFit="1" customWidth="1"/>
    <col min="9" max="9" width="7.85546875" style="302" bestFit="1" customWidth="1"/>
    <col min="10" max="10" width="6.42578125" style="302" bestFit="1" customWidth="1"/>
    <col min="11" max="16384" width="11.42578125" style="302"/>
  </cols>
  <sheetData>
    <row r="1" spans="1:10" x14ac:dyDescent="0.2">
      <c r="A1" s="120" t="s">
        <v>1648</v>
      </c>
      <c r="H1" s="202" t="s">
        <v>38</v>
      </c>
      <c r="I1" s="202"/>
      <c r="J1" s="202"/>
    </row>
    <row r="2" spans="1:10" x14ac:dyDescent="0.2">
      <c r="A2" s="302" t="s">
        <v>1817</v>
      </c>
    </row>
    <row r="4" spans="1:10" ht="15.75" customHeight="1" x14ac:dyDescent="0.2"/>
    <row r="5" spans="1:10" ht="13.5" thickBot="1" x14ac:dyDescent="0.25"/>
    <row r="6" spans="1:10" ht="27" customHeight="1" x14ac:dyDescent="0.2">
      <c r="A6" s="208" t="s">
        <v>292</v>
      </c>
      <c r="B6" s="185">
        <v>2022</v>
      </c>
      <c r="C6" s="185">
        <v>2023</v>
      </c>
      <c r="D6" s="210" t="s">
        <v>134</v>
      </c>
      <c r="E6" s="210"/>
    </row>
    <row r="7" spans="1:10" ht="15.75" customHeight="1" thickBot="1" x14ac:dyDescent="0.25">
      <c r="A7" s="209"/>
      <c r="B7" s="188" t="s">
        <v>41</v>
      </c>
      <c r="C7" s="188" t="s">
        <v>41</v>
      </c>
      <c r="D7" s="164" t="s">
        <v>293</v>
      </c>
      <c r="E7" s="164" t="s">
        <v>294</v>
      </c>
    </row>
    <row r="8" spans="1:10" ht="15.75" customHeight="1" thickBot="1" x14ac:dyDescent="0.25">
      <c r="A8" s="181" t="s">
        <v>279</v>
      </c>
      <c r="B8" s="165">
        <v>3819</v>
      </c>
      <c r="C8" s="165">
        <v>4003</v>
      </c>
      <c r="D8" s="170">
        <v>184</v>
      </c>
      <c r="E8" s="171">
        <v>4.82E-2</v>
      </c>
    </row>
    <row r="9" spans="1:10" ht="15.75" customHeight="1" thickBot="1" x14ac:dyDescent="0.25">
      <c r="A9" s="172" t="s">
        <v>280</v>
      </c>
      <c r="B9" s="169">
        <v>31715</v>
      </c>
      <c r="C9" s="169">
        <v>32034</v>
      </c>
      <c r="D9" s="174">
        <v>319</v>
      </c>
      <c r="E9" s="175">
        <v>1.01E-2</v>
      </c>
    </row>
    <row r="10" spans="1:10" ht="15.75" customHeight="1" thickBot="1" x14ac:dyDescent="0.25">
      <c r="A10" s="168" t="s">
        <v>281</v>
      </c>
      <c r="B10" s="173">
        <v>12874</v>
      </c>
      <c r="C10" s="173">
        <v>13481</v>
      </c>
      <c r="D10" s="170">
        <v>607</v>
      </c>
      <c r="E10" s="171">
        <v>4.7100000000000003E-2</v>
      </c>
    </row>
    <row r="11" spans="1:10" ht="15.75" customHeight="1" thickBot="1" x14ac:dyDescent="0.25">
      <c r="A11" s="172" t="s">
        <v>295</v>
      </c>
      <c r="B11" s="170">
        <v>191</v>
      </c>
      <c r="C11" s="170">
        <v>206</v>
      </c>
      <c r="D11" s="174">
        <v>15</v>
      </c>
      <c r="E11" s="175">
        <v>7.85E-2</v>
      </c>
    </row>
    <row r="12" spans="1:10" ht="15.75" customHeight="1" thickBot="1" x14ac:dyDescent="0.25">
      <c r="A12" s="168" t="s">
        <v>283</v>
      </c>
      <c r="B12" s="173">
        <v>15826</v>
      </c>
      <c r="C12" s="173">
        <v>16020</v>
      </c>
      <c r="D12" s="170">
        <v>194</v>
      </c>
      <c r="E12" s="171">
        <v>1.23E-2</v>
      </c>
    </row>
    <row r="13" spans="1:10" ht="15.75" customHeight="1" thickBot="1" x14ac:dyDescent="0.25">
      <c r="A13" s="172" t="s">
        <v>284</v>
      </c>
      <c r="B13" s="170">
        <v>128</v>
      </c>
      <c r="C13" s="170">
        <v>118</v>
      </c>
      <c r="D13" s="174">
        <v>-10</v>
      </c>
      <c r="E13" s="175">
        <v>-7.8100000000000003E-2</v>
      </c>
    </row>
    <row r="14" spans="1:10" ht="13.5" thickBot="1" x14ac:dyDescent="0.25">
      <c r="A14" s="168" t="s">
        <v>285</v>
      </c>
      <c r="B14" s="173">
        <v>33259</v>
      </c>
      <c r="C14" s="173">
        <v>34220</v>
      </c>
      <c r="D14" s="170">
        <v>961</v>
      </c>
      <c r="E14" s="171">
        <v>2.8899999999999999E-2</v>
      </c>
    </row>
    <row r="15" spans="1:10" ht="13.5" thickBot="1" x14ac:dyDescent="0.25">
      <c r="A15" s="172" t="s">
        <v>286</v>
      </c>
      <c r="B15" s="169">
        <v>6164</v>
      </c>
      <c r="C15" s="169">
        <v>6259</v>
      </c>
      <c r="D15" s="174">
        <v>95</v>
      </c>
      <c r="E15" s="175">
        <v>1.54E-2</v>
      </c>
    </row>
    <row r="16" spans="1:10" ht="13.5" thickBot="1" x14ac:dyDescent="0.25">
      <c r="A16" s="182" t="s">
        <v>296</v>
      </c>
      <c r="B16" s="177">
        <v>103976</v>
      </c>
      <c r="C16" s="177">
        <v>106341</v>
      </c>
      <c r="D16" s="183">
        <v>2365</v>
      </c>
      <c r="E16" s="184">
        <v>2.2700000000000001E-2</v>
      </c>
    </row>
    <row r="17" spans="2:2" x14ac:dyDescent="0.2">
      <c r="B17" s="29"/>
    </row>
    <row r="18" spans="2:2" x14ac:dyDescent="0.2">
      <c r="B18" s="29"/>
    </row>
    <row r="19" spans="2:2" x14ac:dyDescent="0.2">
      <c r="B19" s="29"/>
    </row>
    <row r="20" spans="2:2" x14ac:dyDescent="0.2">
      <c r="B20" s="29"/>
    </row>
    <row r="21" spans="2:2" x14ac:dyDescent="0.2">
      <c r="B21" s="29"/>
    </row>
    <row r="22" spans="2:2" x14ac:dyDescent="0.2">
      <c r="B22" s="29"/>
    </row>
    <row r="23" spans="2:2" x14ac:dyDescent="0.2">
      <c r="B23" s="29"/>
    </row>
    <row r="24" spans="2:2" x14ac:dyDescent="0.2">
      <c r="B24" s="29"/>
    </row>
    <row r="25" spans="2:2" x14ac:dyDescent="0.2">
      <c r="B25"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3">
    <mergeCell ref="H1:J1"/>
    <mergeCell ref="A6:A7"/>
    <mergeCell ref="D6:E6"/>
  </mergeCells>
  <hyperlinks>
    <hyperlink ref="H1:I1" location="Index!A1" display="Regresar al Índice" xr:uid="{00000000-0004-0000-0C00-000000000000}"/>
  </hyperlinks>
  <pageMargins left="0.7" right="0.7" top="0.75" bottom="0.75" header="0.3" footer="0.3"/>
  <pageSetup orientation="portrait" horizontalDpi="4294967295" verticalDpi="4294967295"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E85DF-E54F-43F3-99A7-AFBE84E0F0C9}">
  <sheetPr codeName="Hoja113"/>
  <dimension ref="A1:I40"/>
  <sheetViews>
    <sheetView workbookViewId="0">
      <selection activeCell="A3" sqref="A3"/>
    </sheetView>
  </sheetViews>
  <sheetFormatPr baseColWidth="10" defaultRowHeight="12.75" x14ac:dyDescent="0.2"/>
  <cols>
    <col min="1" max="1" width="23.7109375" style="225" customWidth="1"/>
    <col min="2" max="2" width="28.7109375" style="225" customWidth="1"/>
    <col min="3" max="3" width="40.28515625" style="225" customWidth="1"/>
    <col min="4" max="4" width="23" style="225" customWidth="1"/>
    <col min="5" max="16384" width="11.42578125" style="225"/>
  </cols>
  <sheetData>
    <row r="1" spans="1:9" x14ac:dyDescent="0.2">
      <c r="A1" s="120" t="s">
        <v>1802</v>
      </c>
      <c r="H1" s="202" t="s">
        <v>38</v>
      </c>
      <c r="I1" s="202"/>
    </row>
    <row r="2" spans="1:9" x14ac:dyDescent="0.2">
      <c r="A2" s="317" t="s">
        <v>1817</v>
      </c>
    </row>
    <row r="3" spans="1:9" x14ac:dyDescent="0.2">
      <c r="A3" s="317"/>
    </row>
    <row r="4" spans="1:9" x14ac:dyDescent="0.2">
      <c r="A4" s="317"/>
    </row>
    <row r="6" spans="1:9" x14ac:dyDescent="0.2">
      <c r="A6" s="225" t="s">
        <v>1142</v>
      </c>
      <c r="B6" s="225" t="s">
        <v>1143</v>
      </c>
      <c r="C6" s="225" t="s">
        <v>456</v>
      </c>
      <c r="D6" s="225" t="s">
        <v>457</v>
      </c>
    </row>
    <row r="7" spans="1:9" x14ac:dyDescent="0.2">
      <c r="A7" s="225" t="s">
        <v>19</v>
      </c>
      <c r="B7" s="226">
        <v>6542484</v>
      </c>
      <c r="C7" s="225">
        <v>13</v>
      </c>
      <c r="D7" s="318">
        <f t="shared" ref="D7:D38" si="0">(C7/B7)*1000000</f>
        <v>1.9870128837915384</v>
      </c>
    </row>
    <row r="8" spans="1:9" x14ac:dyDescent="0.2">
      <c r="A8" s="225" t="s">
        <v>15</v>
      </c>
      <c r="B8" s="226">
        <v>3643974</v>
      </c>
      <c r="C8" s="225">
        <v>17</v>
      </c>
      <c r="D8" s="318">
        <f t="shared" si="0"/>
        <v>4.6652363600837985</v>
      </c>
    </row>
    <row r="9" spans="1:9" x14ac:dyDescent="0.2">
      <c r="A9" s="225" t="s">
        <v>7</v>
      </c>
      <c r="B9" s="226">
        <v>5647532</v>
      </c>
      <c r="C9" s="225">
        <v>36</v>
      </c>
      <c r="D9" s="318">
        <f t="shared" si="0"/>
        <v>6.3744658728804016</v>
      </c>
    </row>
    <row r="10" spans="1:9" x14ac:dyDescent="0.2">
      <c r="A10" s="225" t="s">
        <v>12</v>
      </c>
      <c r="B10" s="226">
        <v>1852952</v>
      </c>
      <c r="C10" s="225">
        <v>14</v>
      </c>
      <c r="D10" s="318">
        <f t="shared" si="0"/>
        <v>7.5555114217745523</v>
      </c>
    </row>
    <row r="11" spans="1:9" x14ac:dyDescent="0.2">
      <c r="A11" s="225" t="s">
        <v>21</v>
      </c>
      <c r="B11" s="226">
        <v>3765325</v>
      </c>
      <c r="C11" s="225">
        <v>37</v>
      </c>
      <c r="D11" s="318">
        <f t="shared" si="0"/>
        <v>9.8265089998871264</v>
      </c>
    </row>
    <row r="12" spans="1:9" x14ac:dyDescent="0.2">
      <c r="A12" s="225" t="s">
        <v>33</v>
      </c>
      <c r="B12" s="226">
        <v>1654593</v>
      </c>
      <c r="C12" s="225">
        <v>17</v>
      </c>
      <c r="D12" s="318">
        <f t="shared" si="0"/>
        <v>10.274430025994308</v>
      </c>
    </row>
    <row r="13" spans="1:9" x14ac:dyDescent="0.2">
      <c r="A13" s="225" t="s">
        <v>29</v>
      </c>
      <c r="B13" s="226">
        <v>3620910</v>
      </c>
      <c r="C13" s="225">
        <v>46</v>
      </c>
      <c r="D13" s="318">
        <f t="shared" si="0"/>
        <v>12.703988776302088</v>
      </c>
    </row>
    <row r="14" spans="1:9" x14ac:dyDescent="0.2">
      <c r="A14" s="225" t="s">
        <v>31</v>
      </c>
      <c r="B14" s="226">
        <v>8488447</v>
      </c>
      <c r="C14" s="225">
        <v>133</v>
      </c>
      <c r="D14" s="318">
        <f t="shared" si="0"/>
        <v>15.668354882818965</v>
      </c>
    </row>
    <row r="15" spans="1:9" x14ac:dyDescent="0.2">
      <c r="A15" s="225" t="s">
        <v>17</v>
      </c>
      <c r="B15" s="226">
        <v>4791977</v>
      </c>
      <c r="C15" s="225">
        <v>81</v>
      </c>
      <c r="D15" s="318">
        <f t="shared" si="0"/>
        <v>16.903253083226399</v>
      </c>
    </row>
    <row r="16" spans="1:9" x14ac:dyDescent="0.2">
      <c r="A16" s="225" t="s">
        <v>16</v>
      </c>
      <c r="B16" s="226">
        <v>3050720</v>
      </c>
      <c r="C16" s="225">
        <v>52</v>
      </c>
      <c r="D16" s="318">
        <f t="shared" si="0"/>
        <v>17.045156553207111</v>
      </c>
    </row>
    <row r="17" spans="1:4" x14ac:dyDescent="0.2">
      <c r="A17" s="225" t="s">
        <v>28</v>
      </c>
      <c r="B17" s="226">
        <v>2022568</v>
      </c>
      <c r="C17" s="225">
        <v>37</v>
      </c>
      <c r="D17" s="318">
        <f t="shared" si="0"/>
        <v>18.293575296355918</v>
      </c>
    </row>
    <row r="18" spans="1:4" x14ac:dyDescent="0.2">
      <c r="A18" s="225" t="s">
        <v>8</v>
      </c>
      <c r="B18" s="226">
        <v>3765325</v>
      </c>
      <c r="C18" s="225">
        <v>73</v>
      </c>
      <c r="D18" s="318">
        <f t="shared" si="0"/>
        <v>19.387436675452982</v>
      </c>
    </row>
    <row r="19" spans="1:4" x14ac:dyDescent="0.2">
      <c r="A19" s="225" t="s">
        <v>27</v>
      </c>
      <c r="B19" s="226">
        <v>3037752</v>
      </c>
      <c r="C19" s="225">
        <v>63</v>
      </c>
      <c r="D19" s="318">
        <f t="shared" si="0"/>
        <v>20.739020170178474</v>
      </c>
    </row>
    <row r="20" spans="1:4" x14ac:dyDescent="0.2">
      <c r="A20" s="225" t="s">
        <v>30</v>
      </c>
      <c r="B20" s="226">
        <v>1364147</v>
      </c>
      <c r="C20" s="225">
        <v>29</v>
      </c>
      <c r="D20" s="318">
        <f t="shared" si="0"/>
        <v>21.258705989896985</v>
      </c>
    </row>
    <row r="21" spans="1:4" x14ac:dyDescent="0.2">
      <c r="A21" s="225" t="s">
        <v>25</v>
      </c>
      <c r="B21" s="226">
        <v>2845959</v>
      </c>
      <c r="C21" s="225">
        <v>65</v>
      </c>
      <c r="D21" s="318">
        <f t="shared" si="0"/>
        <v>22.839401410912807</v>
      </c>
    </row>
    <row r="22" spans="1:4" x14ac:dyDescent="0.2">
      <c r="A22" s="225" t="s">
        <v>4</v>
      </c>
      <c r="B22" s="226">
        <v>3578561</v>
      </c>
      <c r="C22" s="225">
        <v>88</v>
      </c>
      <c r="D22" s="318">
        <f t="shared" si="0"/>
        <v>24.590890025348177</v>
      </c>
    </row>
    <row r="23" spans="1:4" x14ac:dyDescent="0.2">
      <c r="A23" s="225" t="s">
        <v>22</v>
      </c>
      <c r="B23" s="226">
        <v>6542484</v>
      </c>
      <c r="C23" s="225">
        <v>178</v>
      </c>
      <c r="D23" s="318">
        <f t="shared" si="0"/>
        <v>27.206791793453373</v>
      </c>
    </row>
    <row r="24" spans="1:4" x14ac:dyDescent="0.2">
      <c r="A24" s="225" t="s">
        <v>14</v>
      </c>
      <c r="B24" s="226">
        <v>6173718</v>
      </c>
      <c r="C24" s="225">
        <v>190</v>
      </c>
      <c r="D24" s="318">
        <f t="shared" si="0"/>
        <v>30.775620136844601</v>
      </c>
    </row>
    <row r="25" spans="1:4" x14ac:dyDescent="0.2">
      <c r="A25" s="225" t="s">
        <v>23</v>
      </c>
      <c r="B25" s="226">
        <v>2239112</v>
      </c>
      <c r="C25" s="225">
        <v>71</v>
      </c>
      <c r="D25" s="318">
        <f t="shared" si="0"/>
        <v>31.70899892457367</v>
      </c>
    </row>
    <row r="26" spans="1:4" x14ac:dyDescent="0.2">
      <c r="A26" s="225" t="s">
        <v>13</v>
      </c>
      <c r="B26" s="226">
        <v>17245551</v>
      </c>
      <c r="C26" s="225">
        <v>557</v>
      </c>
      <c r="D26" s="318">
        <f t="shared" si="0"/>
        <v>32.298185195706417</v>
      </c>
    </row>
    <row r="27" spans="1:4" x14ac:dyDescent="0.2">
      <c r="A27" s="225" t="s">
        <v>18</v>
      </c>
      <c r="B27" s="226">
        <v>2022568</v>
      </c>
      <c r="C27" s="225">
        <v>69</v>
      </c>
      <c r="D27" s="318">
        <f t="shared" si="0"/>
        <v>34.115045822934007</v>
      </c>
    </row>
    <row r="28" spans="1:4" x14ac:dyDescent="0.2">
      <c r="A28" s="225" t="s">
        <v>6</v>
      </c>
      <c r="B28" s="226">
        <v>984046</v>
      </c>
      <c r="C28" s="225">
        <v>34</v>
      </c>
      <c r="D28" s="318">
        <f t="shared" si="0"/>
        <v>34.5512303286635</v>
      </c>
    </row>
    <row r="29" spans="1:4" x14ac:dyDescent="0.2">
      <c r="A29" s="225" t="s">
        <v>26</v>
      </c>
      <c r="B29" s="226">
        <v>3131012</v>
      </c>
      <c r="C29" s="225">
        <v>120</v>
      </c>
      <c r="D29" s="318">
        <f t="shared" si="0"/>
        <v>38.326266395657377</v>
      </c>
    </row>
    <row r="30" spans="1:4" x14ac:dyDescent="0.2">
      <c r="A30" s="225" t="s">
        <v>10</v>
      </c>
      <c r="B30" s="226">
        <v>3175643</v>
      </c>
      <c r="C30" s="225">
        <v>123</v>
      </c>
      <c r="D30" s="318">
        <f t="shared" si="0"/>
        <v>38.732313424399408</v>
      </c>
    </row>
    <row r="31" spans="1:4" x14ac:dyDescent="0.2">
      <c r="A31" s="225" t="s">
        <v>11</v>
      </c>
      <c r="B31" s="226">
        <v>772842</v>
      </c>
      <c r="C31" s="225">
        <v>30</v>
      </c>
      <c r="D31" s="318">
        <f t="shared" si="0"/>
        <v>38.817766115195603</v>
      </c>
    </row>
    <row r="32" spans="1:4" x14ac:dyDescent="0.2">
      <c r="A32" s="225" t="s">
        <v>32</v>
      </c>
      <c r="B32" s="226">
        <v>2233866</v>
      </c>
      <c r="C32" s="225">
        <v>87</v>
      </c>
      <c r="D32" s="318">
        <f t="shared" si="0"/>
        <v>38.945934984461914</v>
      </c>
    </row>
    <row r="33" spans="1:4" x14ac:dyDescent="0.2">
      <c r="A33" s="225" t="s">
        <v>5</v>
      </c>
      <c r="B33" s="226">
        <v>788119</v>
      </c>
      <c r="C33" s="225">
        <v>31</v>
      </c>
      <c r="D33" s="318">
        <f t="shared" si="0"/>
        <v>39.334161465463971</v>
      </c>
    </row>
    <row r="34" spans="1:4" x14ac:dyDescent="0.2">
      <c r="A34" s="225" t="s">
        <v>3</v>
      </c>
      <c r="B34" s="226">
        <v>1415421</v>
      </c>
      <c r="C34" s="225">
        <v>59</v>
      </c>
      <c r="D34" s="318">
        <f t="shared" si="0"/>
        <v>41.683711065470973</v>
      </c>
    </row>
    <row r="35" spans="1:4" x14ac:dyDescent="0.2">
      <c r="A35" s="225" t="s">
        <v>24</v>
      </c>
      <c r="B35" s="226">
        <v>1684541</v>
      </c>
      <c r="C35" s="225">
        <v>71</v>
      </c>
      <c r="D35" s="318">
        <f t="shared" si="0"/>
        <v>42.147979776093308</v>
      </c>
    </row>
    <row r="36" spans="1:4" x14ac:dyDescent="0.2">
      <c r="A36" s="227" t="s">
        <v>0</v>
      </c>
      <c r="B36" s="226">
        <v>8325800</v>
      </c>
      <c r="C36" s="225">
        <v>380</v>
      </c>
      <c r="D36" s="318">
        <f t="shared" si="0"/>
        <v>45.641259698767684</v>
      </c>
    </row>
    <row r="37" spans="1:4" x14ac:dyDescent="0.2">
      <c r="A37" s="225" t="s">
        <v>20</v>
      </c>
      <c r="B37" s="226">
        <v>5533147</v>
      </c>
      <c r="C37" s="225">
        <v>415</v>
      </c>
      <c r="D37" s="318">
        <f t="shared" si="0"/>
        <v>75.0025256874614</v>
      </c>
    </row>
    <row r="38" spans="1:4" x14ac:dyDescent="0.2">
      <c r="A38" s="228" t="s">
        <v>9</v>
      </c>
      <c r="B38" s="229">
        <v>9031213</v>
      </c>
      <c r="C38" s="225">
        <v>1047</v>
      </c>
      <c r="D38" s="318">
        <f t="shared" si="0"/>
        <v>115.93127080492953</v>
      </c>
    </row>
    <row r="40" spans="1:4" x14ac:dyDescent="0.2">
      <c r="A40" s="92" t="s">
        <v>1</v>
      </c>
      <c r="B40" s="138">
        <v>126577691</v>
      </c>
      <c r="C40" s="139"/>
      <c r="D40" s="318">
        <f>(C40/B40)*1000000</f>
        <v>0</v>
      </c>
    </row>
  </sheetData>
  <autoFilter ref="A6:D6" xr:uid="{CA682FBA-9619-4DD3-BC17-389317194804}">
    <sortState ref="A7:D38">
      <sortCondition ref="D6"/>
    </sortState>
  </autoFilter>
  <mergeCells count="1">
    <mergeCell ref="H1:I1"/>
  </mergeCells>
  <hyperlinks>
    <hyperlink ref="H1:I1" location="Index!A1" display="Regresar al Índice" xr:uid="{3BC92E3F-F6EB-40CB-853A-4246B9BFFDC6}"/>
  </hyperlink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E4D2-B583-4037-B869-6A68D018AD9F}">
  <sheetPr codeName="Hoja114"/>
  <dimension ref="A1:N188"/>
  <sheetViews>
    <sheetView zoomScale="70" zoomScaleNormal="70" workbookViewId="0">
      <pane xSplit="1" ySplit="1" topLeftCell="B2" activePane="bottomRight" state="frozen"/>
      <selection activeCell="A3" sqref="A3"/>
      <selection pane="topRight" activeCell="A3" sqref="A3"/>
      <selection pane="bottomLeft" activeCell="A3" sqref="A3"/>
      <selection pane="bottomRight" activeCell="A3" sqref="A3"/>
    </sheetView>
  </sheetViews>
  <sheetFormatPr baseColWidth="10" defaultRowHeight="12.75" x14ac:dyDescent="0.2"/>
  <cols>
    <col min="1" max="1" width="16" style="225" bestFit="1" customWidth="1"/>
    <col min="2" max="2" width="29.140625" style="314" bestFit="1" customWidth="1"/>
    <col min="3" max="3" width="16" style="315" bestFit="1" customWidth="1"/>
    <col min="4" max="4" width="18.7109375" style="315" bestFit="1" customWidth="1"/>
    <col min="5" max="5" width="25.5703125" style="315" customWidth="1"/>
    <col min="6" max="6" width="16" style="314" bestFit="1" customWidth="1"/>
    <col min="7" max="7" width="30.140625" style="314" bestFit="1" customWidth="1"/>
    <col min="8" max="8" width="16" style="315" bestFit="1" customWidth="1"/>
    <col min="9" max="9" width="18.7109375" style="315" bestFit="1" customWidth="1"/>
    <col min="10" max="10" width="26.5703125" style="314" customWidth="1"/>
    <col min="11" max="11" width="16" style="314" bestFit="1" customWidth="1"/>
    <col min="12" max="12" width="29.140625" style="314" bestFit="1" customWidth="1"/>
    <col min="13" max="13" width="16" style="315" bestFit="1" customWidth="1"/>
    <col min="14" max="14" width="18.7109375" style="315" bestFit="1" customWidth="1"/>
    <col min="15" max="16384" width="11.42578125" style="225"/>
  </cols>
  <sheetData>
    <row r="1" spans="1:14" x14ac:dyDescent="0.2">
      <c r="A1" s="120" t="s">
        <v>1812</v>
      </c>
      <c r="B1" s="225"/>
      <c r="C1" s="225"/>
      <c r="D1" s="225"/>
      <c r="E1" s="225"/>
      <c r="F1" s="225"/>
      <c r="G1" s="225"/>
      <c r="H1" s="316" t="s">
        <v>38</v>
      </c>
      <c r="I1" s="316"/>
      <c r="J1" s="225"/>
      <c r="K1" s="225"/>
      <c r="L1" s="225"/>
      <c r="M1" s="225"/>
      <c r="N1" s="225"/>
    </row>
    <row r="2" spans="1:14" x14ac:dyDescent="0.2">
      <c r="A2" s="120" t="s">
        <v>1817</v>
      </c>
      <c r="F2" s="225"/>
      <c r="H2" s="120"/>
      <c r="I2" s="120"/>
      <c r="K2" s="225"/>
    </row>
    <row r="3" spans="1:14" x14ac:dyDescent="0.2">
      <c r="A3" s="120"/>
      <c r="F3" s="225"/>
      <c r="H3" s="120"/>
      <c r="I3" s="120"/>
      <c r="K3" s="225"/>
    </row>
    <row r="4" spans="1:14" x14ac:dyDescent="0.2">
      <c r="A4" s="120"/>
      <c r="F4" s="225"/>
      <c r="H4" s="120"/>
      <c r="I4" s="120"/>
      <c r="K4" s="225"/>
    </row>
    <row r="5" spans="1:14" x14ac:dyDescent="0.2">
      <c r="A5" s="120"/>
      <c r="B5" s="225"/>
      <c r="C5" s="225"/>
      <c r="D5" s="225"/>
      <c r="E5" s="225"/>
      <c r="F5" s="225"/>
      <c r="G5" s="225"/>
      <c r="H5" s="225"/>
      <c r="I5" s="225"/>
      <c r="J5" s="225"/>
      <c r="K5" s="225"/>
      <c r="L5" s="225"/>
      <c r="M5" s="225"/>
      <c r="N5" s="225"/>
    </row>
    <row r="6" spans="1:14" x14ac:dyDescent="0.2">
      <c r="A6" s="120" t="s">
        <v>135</v>
      </c>
      <c r="B6" s="314" t="s">
        <v>1486</v>
      </c>
      <c r="C6" s="315" t="s">
        <v>1487</v>
      </c>
      <c r="D6" s="315" t="s">
        <v>414</v>
      </c>
      <c r="F6" s="225" t="s">
        <v>1238</v>
      </c>
      <c r="G6" s="314" t="s">
        <v>1488</v>
      </c>
      <c r="H6" s="315" t="s">
        <v>1487</v>
      </c>
      <c r="I6" s="315" t="s">
        <v>414</v>
      </c>
      <c r="K6" s="225" t="s">
        <v>1238</v>
      </c>
      <c r="L6" s="314" t="s">
        <v>1489</v>
      </c>
      <c r="M6" s="315" t="s">
        <v>1487</v>
      </c>
      <c r="N6" s="315" t="s">
        <v>414</v>
      </c>
    </row>
    <row r="7" spans="1:14" x14ac:dyDescent="0.2">
      <c r="A7" s="225" t="s">
        <v>1490</v>
      </c>
      <c r="B7" s="314">
        <v>120914</v>
      </c>
      <c r="F7" s="225" t="s">
        <v>1490</v>
      </c>
      <c r="G7" s="314">
        <v>14737</v>
      </c>
      <c r="K7" s="225" t="s">
        <v>1490</v>
      </c>
      <c r="L7" s="314">
        <v>428233</v>
      </c>
    </row>
    <row r="8" spans="1:14" x14ac:dyDescent="0.2">
      <c r="A8" s="225" t="s">
        <v>1456</v>
      </c>
      <c r="B8" s="314">
        <v>97740</v>
      </c>
      <c r="D8" s="315">
        <f>B8/B7-1</f>
        <v>-0.19165688009659754</v>
      </c>
      <c r="F8" s="225" t="s">
        <v>1456</v>
      </c>
      <c r="G8" s="314">
        <v>11890</v>
      </c>
      <c r="I8" s="315">
        <f>G8/G7-1</f>
        <v>-0.19318721585125875</v>
      </c>
      <c r="K8" s="225" t="s">
        <v>1456</v>
      </c>
      <c r="L8" s="314">
        <v>345148</v>
      </c>
      <c r="N8" s="315">
        <f>L8/L7-1</f>
        <v>-0.1940182097129366</v>
      </c>
    </row>
    <row r="9" spans="1:14" x14ac:dyDescent="0.2">
      <c r="A9" s="225" t="s">
        <v>1491</v>
      </c>
      <c r="B9" s="314">
        <v>108940</v>
      </c>
      <c r="D9" s="315">
        <f t="shared" ref="D9:D72" si="0">B9/B8-1</f>
        <v>0.11458972784939636</v>
      </c>
      <c r="F9" s="225" t="s">
        <v>1491</v>
      </c>
      <c r="G9" s="314">
        <v>13467</v>
      </c>
      <c r="I9" s="315">
        <f t="shared" ref="I9:I72" si="1">G9/G8-1</f>
        <v>0.1326324642556771</v>
      </c>
      <c r="K9" s="225" t="s">
        <v>1491</v>
      </c>
      <c r="L9" s="314">
        <v>382404</v>
      </c>
      <c r="N9" s="315">
        <f t="shared" ref="N9:N72" si="2">L9/L8-1</f>
        <v>0.10794210020049366</v>
      </c>
    </row>
    <row r="10" spans="1:14" x14ac:dyDescent="0.2">
      <c r="A10" s="225" t="s">
        <v>1492</v>
      </c>
      <c r="B10" s="314">
        <v>121751</v>
      </c>
      <c r="D10" s="315">
        <f t="shared" si="0"/>
        <v>0.11759684229851297</v>
      </c>
      <c r="F10" s="225" t="s">
        <v>1492</v>
      </c>
      <c r="G10" s="314">
        <v>14749</v>
      </c>
      <c r="I10" s="315">
        <f t="shared" si="1"/>
        <v>9.5195663473676362E-2</v>
      </c>
      <c r="K10" s="225" t="s">
        <v>1492</v>
      </c>
      <c r="L10" s="314">
        <v>418498</v>
      </c>
      <c r="N10" s="315">
        <f t="shared" si="2"/>
        <v>9.438708800117146E-2</v>
      </c>
    </row>
    <row r="11" spans="1:14" x14ac:dyDescent="0.2">
      <c r="A11" s="225" t="s">
        <v>1493</v>
      </c>
      <c r="B11" s="314">
        <v>125838</v>
      </c>
      <c r="D11" s="315">
        <f t="shared" si="0"/>
        <v>3.3568512784289295E-2</v>
      </c>
      <c r="F11" s="225" t="s">
        <v>1493</v>
      </c>
      <c r="G11" s="314">
        <v>15224</v>
      </c>
      <c r="I11" s="315">
        <f t="shared" si="1"/>
        <v>3.2205573259203923E-2</v>
      </c>
      <c r="K11" s="225" t="s">
        <v>1493</v>
      </c>
      <c r="L11" s="314">
        <v>432200</v>
      </c>
      <c r="N11" s="315">
        <f t="shared" si="2"/>
        <v>3.2740897208588748E-2</v>
      </c>
    </row>
    <row r="12" spans="1:14" x14ac:dyDescent="0.2">
      <c r="A12" s="225" t="s">
        <v>1494</v>
      </c>
      <c r="B12" s="314">
        <v>112691</v>
      </c>
      <c r="D12" s="315">
        <f t="shared" si="0"/>
        <v>-0.10447559560705033</v>
      </c>
      <c r="F12" s="225" t="s">
        <v>1494</v>
      </c>
      <c r="G12" s="314">
        <v>13930</v>
      </c>
      <c r="I12" s="315">
        <f t="shared" si="1"/>
        <v>-8.4997372569626917E-2</v>
      </c>
      <c r="K12" s="225" t="s">
        <v>1494</v>
      </c>
      <c r="L12" s="314">
        <v>423461</v>
      </c>
      <c r="N12" s="315">
        <f t="shared" si="2"/>
        <v>-2.0219805645534494E-2</v>
      </c>
    </row>
    <row r="13" spans="1:14" x14ac:dyDescent="0.2">
      <c r="A13" s="225" t="s">
        <v>1495</v>
      </c>
      <c r="B13" s="314">
        <v>119873</v>
      </c>
      <c r="D13" s="315">
        <f t="shared" si="0"/>
        <v>6.3731797570347304E-2</v>
      </c>
      <c r="F13" s="225" t="s">
        <v>1495</v>
      </c>
      <c r="G13" s="314">
        <v>14924</v>
      </c>
      <c r="I13" s="315">
        <f t="shared" si="1"/>
        <v>7.1356783919598099E-2</v>
      </c>
      <c r="K13" s="225" t="s">
        <v>1495</v>
      </c>
      <c r="L13" s="314">
        <v>467748</v>
      </c>
      <c r="N13" s="315">
        <f t="shared" si="2"/>
        <v>0.10458342090534911</v>
      </c>
    </row>
    <row r="14" spans="1:14" x14ac:dyDescent="0.2">
      <c r="A14" s="225" t="s">
        <v>1496</v>
      </c>
      <c r="B14" s="314">
        <v>117300</v>
      </c>
      <c r="D14" s="315">
        <f t="shared" si="0"/>
        <v>-2.146438313882193E-2</v>
      </c>
      <c r="F14" s="225" t="s">
        <v>1496</v>
      </c>
      <c r="G14" s="314">
        <v>14381</v>
      </c>
      <c r="I14" s="315">
        <f t="shared" si="1"/>
        <v>-3.6384347359957103E-2</v>
      </c>
      <c r="K14" s="225" t="s">
        <v>1496</v>
      </c>
      <c r="L14" s="314">
        <v>441988</v>
      </c>
      <c r="N14" s="315">
        <f t="shared" si="2"/>
        <v>-5.5072389406261468E-2</v>
      </c>
    </row>
    <row r="15" spans="1:14" x14ac:dyDescent="0.2">
      <c r="A15" s="225" t="s">
        <v>1497</v>
      </c>
      <c r="B15" s="314">
        <v>114444</v>
      </c>
      <c r="D15" s="315">
        <f t="shared" si="0"/>
        <v>-2.4347826086956514E-2</v>
      </c>
      <c r="F15" s="225" t="s">
        <v>1497</v>
      </c>
      <c r="G15" s="314">
        <v>13977</v>
      </c>
      <c r="I15" s="315">
        <f t="shared" si="1"/>
        <v>-2.8092622209860196E-2</v>
      </c>
      <c r="K15" s="225" t="s">
        <v>1497</v>
      </c>
      <c r="L15" s="314">
        <v>425207</v>
      </c>
      <c r="N15" s="315">
        <f t="shared" si="2"/>
        <v>-3.7967094129252366E-2</v>
      </c>
    </row>
    <row r="16" spans="1:14" x14ac:dyDescent="0.2">
      <c r="A16" s="225" t="s">
        <v>1498</v>
      </c>
      <c r="B16" s="314">
        <v>123045</v>
      </c>
      <c r="D16" s="315">
        <f t="shared" si="0"/>
        <v>7.5154660794799266E-2</v>
      </c>
      <c r="F16" s="225" t="s">
        <v>1498</v>
      </c>
      <c r="G16" s="314">
        <v>14793</v>
      </c>
      <c r="I16" s="315">
        <f t="shared" si="1"/>
        <v>5.838162695857485E-2</v>
      </c>
      <c r="K16" s="225" t="s">
        <v>1498</v>
      </c>
      <c r="L16" s="314">
        <v>424233</v>
      </c>
      <c r="N16" s="315">
        <f t="shared" si="2"/>
        <v>-2.2906490250630407E-3</v>
      </c>
    </row>
    <row r="17" spans="1:14" x14ac:dyDescent="0.2">
      <c r="A17" s="225" t="s">
        <v>1499</v>
      </c>
      <c r="B17" s="314">
        <v>112920</v>
      </c>
      <c r="D17" s="315">
        <f t="shared" si="0"/>
        <v>-8.2286968182372355E-2</v>
      </c>
      <c r="F17" s="225" t="s">
        <v>1499</v>
      </c>
      <c r="G17" s="314">
        <v>13975</v>
      </c>
      <c r="I17" s="315">
        <f t="shared" si="1"/>
        <v>-5.5296423984316889E-2</v>
      </c>
      <c r="K17" s="225" t="s">
        <v>1499</v>
      </c>
      <c r="L17" s="314">
        <v>406171</v>
      </c>
      <c r="N17" s="315">
        <f t="shared" si="2"/>
        <v>-4.2575660073591592E-2</v>
      </c>
    </row>
    <row r="18" spans="1:14" x14ac:dyDescent="0.2">
      <c r="A18" s="225" t="s">
        <v>1205</v>
      </c>
      <c r="B18" s="314">
        <v>138279</v>
      </c>
      <c r="D18" s="315">
        <f t="shared" si="0"/>
        <v>0.22457492029755577</v>
      </c>
      <c r="F18" s="225" t="s">
        <v>1205</v>
      </c>
      <c r="G18" s="314">
        <v>16928</v>
      </c>
      <c r="I18" s="315">
        <f t="shared" si="1"/>
        <v>0.21130590339892663</v>
      </c>
      <c r="K18" s="225" t="s">
        <v>1205</v>
      </c>
      <c r="L18" s="314">
        <v>502592</v>
      </c>
      <c r="N18" s="315">
        <f t="shared" si="2"/>
        <v>0.23739016325636242</v>
      </c>
    </row>
    <row r="19" spans="1:14" x14ac:dyDescent="0.2">
      <c r="A19" s="225" t="s">
        <v>1500</v>
      </c>
      <c r="B19" s="314">
        <v>116925</v>
      </c>
      <c r="C19" s="315">
        <f>B19/B7-1</f>
        <v>-3.2990389863870151E-2</v>
      </c>
      <c r="D19" s="315">
        <f t="shared" si="0"/>
        <v>-0.15442691948885945</v>
      </c>
      <c r="F19" s="225" t="s">
        <v>1500</v>
      </c>
      <c r="G19" s="314">
        <v>14927</v>
      </c>
      <c r="H19" s="315">
        <f>G19/G7-1</f>
        <v>1.2892719006582176E-2</v>
      </c>
      <c r="I19" s="315">
        <f t="shared" si="1"/>
        <v>-0.11820652173913049</v>
      </c>
      <c r="K19" s="225" t="s">
        <v>1500</v>
      </c>
      <c r="L19" s="314">
        <v>448818</v>
      </c>
      <c r="M19" s="315">
        <f>L19/L7-1</f>
        <v>4.8069625647719771E-2</v>
      </c>
      <c r="N19" s="315">
        <f t="shared" si="2"/>
        <v>-0.1069933464917866</v>
      </c>
    </row>
    <row r="20" spans="1:14" x14ac:dyDescent="0.2">
      <c r="A20" s="225" t="s">
        <v>1457</v>
      </c>
      <c r="B20" s="314">
        <v>95551</v>
      </c>
      <c r="C20" s="315">
        <f t="shared" ref="C20:C83" si="3">B20/B8-1</f>
        <v>-2.2396153059136448E-2</v>
      </c>
      <c r="D20" s="315">
        <f t="shared" si="0"/>
        <v>-0.18280094077400044</v>
      </c>
      <c r="F20" s="225" t="s">
        <v>1457</v>
      </c>
      <c r="G20" s="314">
        <v>12226</v>
      </c>
      <c r="H20" s="315">
        <f t="shared" ref="H20:H83" si="4">G20/G8-1</f>
        <v>2.8259041211101676E-2</v>
      </c>
      <c r="I20" s="315">
        <f t="shared" si="1"/>
        <v>-0.18094727674683464</v>
      </c>
      <c r="K20" s="225" t="s">
        <v>1457</v>
      </c>
      <c r="L20" s="314">
        <v>367554</v>
      </c>
      <c r="M20" s="315">
        <f t="shared" ref="M20:M83" si="5">L20/L8-1</f>
        <v>6.4917079050146542E-2</v>
      </c>
      <c r="N20" s="315">
        <f t="shared" si="2"/>
        <v>-0.1810622568613558</v>
      </c>
    </row>
    <row r="21" spans="1:14" x14ac:dyDescent="0.2">
      <c r="A21" s="225" t="s">
        <v>1501</v>
      </c>
      <c r="B21" s="314">
        <v>102386</v>
      </c>
      <c r="C21" s="315">
        <f t="shared" si="3"/>
        <v>-6.0161556820268025E-2</v>
      </c>
      <c r="D21" s="315">
        <f t="shared" si="0"/>
        <v>7.1532480036838875E-2</v>
      </c>
      <c r="F21" s="225" t="s">
        <v>1501</v>
      </c>
      <c r="G21" s="314">
        <v>13439</v>
      </c>
      <c r="H21" s="315">
        <f t="shared" si="4"/>
        <v>-2.0791564565233456E-3</v>
      </c>
      <c r="I21" s="315">
        <f t="shared" si="1"/>
        <v>9.9214788156388067E-2</v>
      </c>
      <c r="K21" s="225" t="s">
        <v>1501</v>
      </c>
      <c r="L21" s="314">
        <v>408591</v>
      </c>
      <c r="M21" s="315">
        <f t="shared" si="5"/>
        <v>6.8479932218282302E-2</v>
      </c>
      <c r="N21" s="315">
        <f t="shared" si="2"/>
        <v>0.11164890056971211</v>
      </c>
    </row>
    <row r="22" spans="1:14" x14ac:dyDescent="0.2">
      <c r="A22" s="225" t="s">
        <v>1502</v>
      </c>
      <c r="B22" s="314">
        <v>97138</v>
      </c>
      <c r="C22" s="315">
        <f t="shared" si="3"/>
        <v>-0.20215850383159073</v>
      </c>
      <c r="D22" s="315">
        <f t="shared" si="0"/>
        <v>-5.1257007794034304E-2</v>
      </c>
      <c r="F22" s="225" t="s">
        <v>1502</v>
      </c>
      <c r="G22" s="314">
        <v>13163</v>
      </c>
      <c r="H22" s="315">
        <f t="shared" si="4"/>
        <v>-0.10753271408231069</v>
      </c>
      <c r="I22" s="315">
        <f t="shared" si="1"/>
        <v>-2.0537242354341845E-2</v>
      </c>
      <c r="K22" s="225" t="s">
        <v>1502</v>
      </c>
      <c r="L22" s="314">
        <v>400656</v>
      </c>
      <c r="M22" s="315">
        <f t="shared" si="5"/>
        <v>-4.2633417602951473E-2</v>
      </c>
      <c r="N22" s="315">
        <f t="shared" si="2"/>
        <v>-1.9420398393503513E-2</v>
      </c>
    </row>
    <row r="23" spans="1:14" x14ac:dyDescent="0.2">
      <c r="A23" s="225" t="s">
        <v>1503</v>
      </c>
      <c r="B23" s="314">
        <v>108096</v>
      </c>
      <c r="C23" s="315">
        <f t="shared" si="3"/>
        <v>-0.14099079769227096</v>
      </c>
      <c r="D23" s="315">
        <f t="shared" si="0"/>
        <v>0.11280858160555085</v>
      </c>
      <c r="F23" s="225" t="s">
        <v>1503</v>
      </c>
      <c r="G23" s="314">
        <v>14426</v>
      </c>
      <c r="H23" s="315">
        <f t="shared" si="4"/>
        <v>-5.2417235943247542E-2</v>
      </c>
      <c r="I23" s="315">
        <f t="shared" si="1"/>
        <v>9.5950771100812959E-2</v>
      </c>
      <c r="K23" s="225" t="s">
        <v>1503</v>
      </c>
      <c r="L23" s="314">
        <v>434935</v>
      </c>
      <c r="M23" s="315">
        <f t="shared" si="5"/>
        <v>6.3280888477557085E-3</v>
      </c>
      <c r="N23" s="315">
        <f t="shared" si="2"/>
        <v>8.5557186214608061E-2</v>
      </c>
    </row>
    <row r="24" spans="1:14" x14ac:dyDescent="0.2">
      <c r="A24" s="225" t="s">
        <v>1504</v>
      </c>
      <c r="B24" s="314">
        <v>112436</v>
      </c>
      <c r="C24" s="315">
        <f t="shared" si="3"/>
        <v>-2.2628248928485695E-3</v>
      </c>
      <c r="D24" s="315">
        <f t="shared" si="0"/>
        <v>4.0149496743635327E-2</v>
      </c>
      <c r="F24" s="225" t="s">
        <v>1504</v>
      </c>
      <c r="G24" s="314">
        <v>14619</v>
      </c>
      <c r="H24" s="315">
        <f t="shared" si="4"/>
        <v>4.9461593682699201E-2</v>
      </c>
      <c r="I24" s="315">
        <f t="shared" si="1"/>
        <v>1.3378621932621737E-2</v>
      </c>
      <c r="K24" s="225" t="s">
        <v>1504</v>
      </c>
      <c r="L24" s="314">
        <v>431361</v>
      </c>
      <c r="M24" s="315">
        <f t="shared" si="5"/>
        <v>1.865579120627392E-2</v>
      </c>
      <c r="N24" s="315">
        <f t="shared" si="2"/>
        <v>-8.2173198293997718E-3</v>
      </c>
    </row>
    <row r="25" spans="1:14" x14ac:dyDescent="0.2">
      <c r="A25" s="225" t="s">
        <v>1505</v>
      </c>
      <c r="B25" s="314">
        <v>117072</v>
      </c>
      <c r="C25" s="315">
        <f t="shared" si="3"/>
        <v>-2.3366396102541875E-2</v>
      </c>
      <c r="D25" s="315">
        <f t="shared" si="0"/>
        <v>4.1232345512113522E-2</v>
      </c>
      <c r="F25" s="225" t="s">
        <v>1505</v>
      </c>
      <c r="G25" s="314">
        <v>15180</v>
      </c>
      <c r="H25" s="315">
        <f t="shared" si="4"/>
        <v>1.715357812918783E-2</v>
      </c>
      <c r="I25" s="315">
        <f t="shared" si="1"/>
        <v>3.8374717832957206E-2</v>
      </c>
      <c r="K25" s="225" t="s">
        <v>1505</v>
      </c>
      <c r="L25" s="314">
        <v>473259</v>
      </c>
      <c r="M25" s="315">
        <f t="shared" si="5"/>
        <v>1.178198517150264E-2</v>
      </c>
      <c r="N25" s="315">
        <f t="shared" si="2"/>
        <v>9.7129782247352026E-2</v>
      </c>
    </row>
    <row r="26" spans="1:14" x14ac:dyDescent="0.2">
      <c r="A26" s="225" t="s">
        <v>1506</v>
      </c>
      <c r="B26" s="314">
        <v>110847</v>
      </c>
      <c r="C26" s="315">
        <f t="shared" si="3"/>
        <v>-5.501278772378515E-2</v>
      </c>
      <c r="D26" s="315">
        <f t="shared" si="0"/>
        <v>-5.31724067240672E-2</v>
      </c>
      <c r="F26" s="225" t="s">
        <v>1506</v>
      </c>
      <c r="G26" s="314">
        <v>14500</v>
      </c>
      <c r="H26" s="315">
        <f t="shared" si="4"/>
        <v>8.2748070370628479E-3</v>
      </c>
      <c r="I26" s="315">
        <f t="shared" si="1"/>
        <v>-4.4795783926218746E-2</v>
      </c>
      <c r="K26" s="225" t="s">
        <v>1506</v>
      </c>
      <c r="L26" s="314">
        <v>457019</v>
      </c>
      <c r="M26" s="315">
        <f t="shared" si="5"/>
        <v>3.4007710616577924E-2</v>
      </c>
      <c r="N26" s="315">
        <f t="shared" si="2"/>
        <v>-3.4315248098821138E-2</v>
      </c>
    </row>
    <row r="27" spans="1:14" x14ac:dyDescent="0.2">
      <c r="A27" s="225" t="s">
        <v>1507</v>
      </c>
      <c r="B27" s="314">
        <v>107588</v>
      </c>
      <c r="C27" s="315">
        <f t="shared" si="3"/>
        <v>-5.9907028765160297E-2</v>
      </c>
      <c r="D27" s="315">
        <f t="shared" si="0"/>
        <v>-2.9400885905798035E-2</v>
      </c>
      <c r="F27" s="225" t="s">
        <v>1507</v>
      </c>
      <c r="G27" s="314">
        <v>13945</v>
      </c>
      <c r="H27" s="315">
        <f t="shared" si="4"/>
        <v>-2.2894755670029854E-3</v>
      </c>
      <c r="I27" s="315">
        <f t="shared" si="1"/>
        <v>-3.8275862068965494E-2</v>
      </c>
      <c r="K27" s="225" t="s">
        <v>1507</v>
      </c>
      <c r="L27" s="314">
        <v>434665</v>
      </c>
      <c r="M27" s="315">
        <f t="shared" si="5"/>
        <v>2.2243283859390894E-2</v>
      </c>
      <c r="N27" s="315">
        <f t="shared" si="2"/>
        <v>-4.8912627264949604E-2</v>
      </c>
    </row>
    <row r="28" spans="1:14" x14ac:dyDescent="0.2">
      <c r="A28" s="225" t="s">
        <v>1508</v>
      </c>
      <c r="B28" s="314">
        <v>114900</v>
      </c>
      <c r="C28" s="315">
        <f t="shared" si="3"/>
        <v>-6.6195294404486127E-2</v>
      </c>
      <c r="D28" s="315">
        <f t="shared" si="0"/>
        <v>6.7962969847938481E-2</v>
      </c>
      <c r="F28" s="225" t="s">
        <v>1508</v>
      </c>
      <c r="G28" s="314">
        <v>14843</v>
      </c>
      <c r="H28" s="315">
        <f t="shared" si="4"/>
        <v>3.3799770161562215E-3</v>
      </c>
      <c r="I28" s="315">
        <f t="shared" si="1"/>
        <v>6.4395840803155302E-2</v>
      </c>
      <c r="K28" s="225" t="s">
        <v>1508</v>
      </c>
      <c r="L28" s="314">
        <v>452449</v>
      </c>
      <c r="M28" s="315">
        <f t="shared" si="5"/>
        <v>6.6510620343066096E-2</v>
      </c>
      <c r="N28" s="315">
        <f t="shared" si="2"/>
        <v>4.0914267309307251E-2</v>
      </c>
    </row>
    <row r="29" spans="1:14" x14ac:dyDescent="0.2">
      <c r="A29" s="225" t="s">
        <v>1509</v>
      </c>
      <c r="B29" s="314">
        <v>108872</v>
      </c>
      <c r="C29" s="315">
        <f t="shared" si="3"/>
        <v>-3.584838823946157E-2</v>
      </c>
      <c r="D29" s="315">
        <f t="shared" si="0"/>
        <v>-5.2463011314186292E-2</v>
      </c>
      <c r="F29" s="225" t="s">
        <v>1509</v>
      </c>
      <c r="G29" s="314">
        <v>14033</v>
      </c>
      <c r="H29" s="315">
        <f t="shared" si="4"/>
        <v>4.1502683363148218E-3</v>
      </c>
      <c r="I29" s="315">
        <f t="shared" si="1"/>
        <v>-5.4571178333221004E-2</v>
      </c>
      <c r="K29" s="225" t="s">
        <v>1509</v>
      </c>
      <c r="L29" s="314">
        <v>423051</v>
      </c>
      <c r="M29" s="315">
        <f t="shared" si="5"/>
        <v>4.1558850828838034E-2</v>
      </c>
      <c r="N29" s="315">
        <f t="shared" si="2"/>
        <v>-6.4975278981719509E-2</v>
      </c>
    </row>
    <row r="30" spans="1:14" x14ac:dyDescent="0.2">
      <c r="A30" s="225" t="s">
        <v>1206</v>
      </c>
      <c r="B30" s="314">
        <v>132243</v>
      </c>
      <c r="C30" s="315">
        <f t="shared" si="3"/>
        <v>-4.3650879743127979E-2</v>
      </c>
      <c r="D30" s="315">
        <f t="shared" si="0"/>
        <v>0.21466492762142697</v>
      </c>
      <c r="F30" s="225" t="s">
        <v>1206</v>
      </c>
      <c r="G30" s="314">
        <v>16581</v>
      </c>
      <c r="H30" s="315">
        <f t="shared" si="4"/>
        <v>-2.0498582230623841E-2</v>
      </c>
      <c r="I30" s="315">
        <f t="shared" si="1"/>
        <v>0.18157200883631441</v>
      </c>
      <c r="K30" s="225" t="s">
        <v>1206</v>
      </c>
      <c r="L30" s="314">
        <v>487675</v>
      </c>
      <c r="M30" s="315">
        <f t="shared" si="5"/>
        <v>-2.9680138163759029E-2</v>
      </c>
      <c r="N30" s="315">
        <f t="shared" si="2"/>
        <v>0.15275699620140371</v>
      </c>
    </row>
    <row r="31" spans="1:14" x14ac:dyDescent="0.2">
      <c r="A31" s="225" t="s">
        <v>1510</v>
      </c>
      <c r="B31" s="314">
        <v>110157</v>
      </c>
      <c r="C31" s="315">
        <f t="shared" si="3"/>
        <v>-5.788325849903786E-2</v>
      </c>
      <c r="D31" s="315">
        <f t="shared" si="0"/>
        <v>-0.16701073024659152</v>
      </c>
      <c r="F31" s="225" t="s">
        <v>1510</v>
      </c>
      <c r="G31" s="314">
        <v>14981</v>
      </c>
      <c r="H31" s="315">
        <f t="shared" si="4"/>
        <v>3.6176056809806845E-3</v>
      </c>
      <c r="I31" s="315">
        <f t="shared" si="1"/>
        <v>-9.6495989385441128E-2</v>
      </c>
      <c r="K31" s="225" t="s">
        <v>1510</v>
      </c>
      <c r="L31" s="314">
        <v>451589</v>
      </c>
      <c r="M31" s="315">
        <f t="shared" si="5"/>
        <v>6.1739948041299453E-3</v>
      </c>
      <c r="N31" s="315">
        <f t="shared" si="2"/>
        <v>-7.3996001435382208E-2</v>
      </c>
    </row>
    <row r="32" spans="1:14" x14ac:dyDescent="0.2">
      <c r="A32" s="225" t="s">
        <v>1458</v>
      </c>
      <c r="B32" s="314">
        <v>94454</v>
      </c>
      <c r="C32" s="315">
        <f t="shared" si="3"/>
        <v>-1.1480779897646287E-2</v>
      </c>
      <c r="D32" s="315">
        <f t="shared" si="0"/>
        <v>-0.14255108617700196</v>
      </c>
      <c r="F32" s="225" t="s">
        <v>1458</v>
      </c>
      <c r="G32" s="314">
        <v>13000</v>
      </c>
      <c r="H32" s="315">
        <f t="shared" si="4"/>
        <v>6.3307704891215399E-2</v>
      </c>
      <c r="I32" s="315">
        <f t="shared" si="1"/>
        <v>-0.1322341632734797</v>
      </c>
      <c r="K32" s="225" t="s">
        <v>1458</v>
      </c>
      <c r="L32" s="314">
        <v>387975</v>
      </c>
      <c r="M32" s="315">
        <f t="shared" si="5"/>
        <v>5.5559183140436508E-2</v>
      </c>
      <c r="N32" s="315">
        <f t="shared" si="2"/>
        <v>-0.14086702731908884</v>
      </c>
    </row>
    <row r="33" spans="1:14" x14ac:dyDescent="0.2">
      <c r="A33" s="225" t="s">
        <v>1511</v>
      </c>
      <c r="B33" s="314">
        <v>97046</v>
      </c>
      <c r="C33" s="315">
        <f t="shared" si="3"/>
        <v>-5.2155568144082176E-2</v>
      </c>
      <c r="D33" s="315">
        <f t="shared" si="0"/>
        <v>2.7441929404789622E-2</v>
      </c>
      <c r="F33" s="225" t="s">
        <v>1511</v>
      </c>
      <c r="G33" s="314">
        <v>13186</v>
      </c>
      <c r="H33" s="315">
        <f t="shared" si="4"/>
        <v>-1.8825805491480052E-2</v>
      </c>
      <c r="I33" s="315">
        <f t="shared" si="1"/>
        <v>1.4307692307692355E-2</v>
      </c>
      <c r="K33" s="225" t="s">
        <v>1511</v>
      </c>
      <c r="L33" s="314">
        <v>398440</v>
      </c>
      <c r="M33" s="315">
        <f t="shared" si="5"/>
        <v>-2.4843914819464907E-2</v>
      </c>
      <c r="N33" s="315">
        <f t="shared" si="2"/>
        <v>2.6973387460532239E-2</v>
      </c>
    </row>
    <row r="34" spans="1:14" x14ac:dyDescent="0.2">
      <c r="A34" s="225" t="s">
        <v>1512</v>
      </c>
      <c r="B34" s="314">
        <v>112810</v>
      </c>
      <c r="C34" s="315">
        <f t="shared" si="3"/>
        <v>0.1613374786386379</v>
      </c>
      <c r="D34" s="315">
        <f t="shared" si="0"/>
        <v>0.16243843125940272</v>
      </c>
      <c r="F34" s="225" t="s">
        <v>1512</v>
      </c>
      <c r="G34" s="314">
        <v>15655</v>
      </c>
      <c r="H34" s="315">
        <f t="shared" si="4"/>
        <v>0.18931854440477092</v>
      </c>
      <c r="I34" s="315">
        <f t="shared" si="1"/>
        <v>0.1872440467162142</v>
      </c>
      <c r="K34" s="225" t="s">
        <v>1512</v>
      </c>
      <c r="L34" s="314">
        <v>474575</v>
      </c>
      <c r="M34" s="315">
        <f t="shared" si="5"/>
        <v>0.1844949283175592</v>
      </c>
      <c r="N34" s="315">
        <f t="shared" si="2"/>
        <v>0.19108272261821102</v>
      </c>
    </row>
    <row r="35" spans="1:14" x14ac:dyDescent="0.2">
      <c r="A35" s="225" t="s">
        <v>1513</v>
      </c>
      <c r="B35" s="314">
        <v>112153</v>
      </c>
      <c r="C35" s="315">
        <f t="shared" si="3"/>
        <v>3.7531453522794633E-2</v>
      </c>
      <c r="D35" s="315">
        <f t="shared" si="0"/>
        <v>-5.823951777324754E-3</v>
      </c>
      <c r="F35" s="225" t="s">
        <v>1513</v>
      </c>
      <c r="G35" s="314">
        <v>15214</v>
      </c>
      <c r="H35" s="315">
        <f t="shared" si="4"/>
        <v>5.462359628448632E-2</v>
      </c>
      <c r="I35" s="315">
        <f t="shared" si="1"/>
        <v>-2.8169913765570098E-2</v>
      </c>
      <c r="K35" s="225" t="s">
        <v>1513</v>
      </c>
      <c r="L35" s="314">
        <v>460087</v>
      </c>
      <c r="M35" s="315">
        <f t="shared" si="5"/>
        <v>5.7829330819547664E-2</v>
      </c>
      <c r="N35" s="315">
        <f t="shared" si="2"/>
        <v>-3.0528367486698627E-2</v>
      </c>
    </row>
    <row r="36" spans="1:14" x14ac:dyDescent="0.2">
      <c r="A36" s="225" t="s">
        <v>1514</v>
      </c>
      <c r="B36" s="314">
        <v>113366</v>
      </c>
      <c r="C36" s="315">
        <f t="shared" si="3"/>
        <v>8.271372158383361E-3</v>
      </c>
      <c r="D36" s="315">
        <f t="shared" si="0"/>
        <v>1.0815582284914305E-2</v>
      </c>
      <c r="F36" s="225" t="s">
        <v>1514</v>
      </c>
      <c r="G36" s="314">
        <v>15480</v>
      </c>
      <c r="H36" s="315">
        <f t="shared" si="4"/>
        <v>5.8895957315821867E-2</v>
      </c>
      <c r="I36" s="315">
        <f t="shared" si="1"/>
        <v>1.7483896411200295E-2</v>
      </c>
      <c r="K36" s="225" t="s">
        <v>1514</v>
      </c>
      <c r="L36" s="314">
        <v>472972</v>
      </c>
      <c r="M36" s="315">
        <f t="shared" si="5"/>
        <v>9.6464446252674696E-2</v>
      </c>
      <c r="N36" s="315">
        <f t="shared" si="2"/>
        <v>2.8005572859046257E-2</v>
      </c>
    </row>
    <row r="37" spans="1:14" x14ac:dyDescent="0.2">
      <c r="A37" s="225" t="s">
        <v>1515</v>
      </c>
      <c r="B37" s="314">
        <v>121005</v>
      </c>
      <c r="C37" s="315">
        <f t="shared" si="3"/>
        <v>3.359471094710953E-2</v>
      </c>
      <c r="D37" s="315">
        <f t="shared" si="0"/>
        <v>6.7383518868090908E-2</v>
      </c>
      <c r="F37" s="225" t="s">
        <v>1515</v>
      </c>
      <c r="G37" s="314">
        <v>16436</v>
      </c>
      <c r="H37" s="315">
        <f t="shared" si="4"/>
        <v>8.2740447957839303E-2</v>
      </c>
      <c r="I37" s="315">
        <f t="shared" si="1"/>
        <v>6.1757105943152535E-2</v>
      </c>
      <c r="K37" s="225" t="s">
        <v>1515</v>
      </c>
      <c r="L37" s="314">
        <v>506827</v>
      </c>
      <c r="M37" s="315">
        <f t="shared" si="5"/>
        <v>7.0929448779632365E-2</v>
      </c>
      <c r="N37" s="315">
        <f t="shared" si="2"/>
        <v>7.1579290105968196E-2</v>
      </c>
    </row>
    <row r="38" spans="1:14" x14ac:dyDescent="0.2">
      <c r="A38" s="225" t="s">
        <v>1516</v>
      </c>
      <c r="B38" s="314">
        <v>114441</v>
      </c>
      <c r="C38" s="315">
        <f t="shared" si="3"/>
        <v>3.242306963652597E-2</v>
      </c>
      <c r="D38" s="315">
        <f t="shared" si="0"/>
        <v>-5.4245692326763351E-2</v>
      </c>
      <c r="F38" s="225" t="s">
        <v>1516</v>
      </c>
      <c r="G38" s="314">
        <v>15510</v>
      </c>
      <c r="H38" s="315">
        <f t="shared" si="4"/>
        <v>6.9655172413793043E-2</v>
      </c>
      <c r="I38" s="315">
        <f t="shared" si="1"/>
        <v>-5.6339742029690942E-2</v>
      </c>
      <c r="K38" s="225" t="s">
        <v>1516</v>
      </c>
      <c r="L38" s="314">
        <v>477907</v>
      </c>
      <c r="M38" s="315">
        <f t="shared" si="5"/>
        <v>4.5704883166783006E-2</v>
      </c>
      <c r="N38" s="315">
        <f t="shared" si="2"/>
        <v>-5.7060890599750946E-2</v>
      </c>
    </row>
    <row r="39" spans="1:14" x14ac:dyDescent="0.2">
      <c r="A39" s="225" t="s">
        <v>1517</v>
      </c>
      <c r="B39" s="314">
        <v>110271</v>
      </c>
      <c r="C39" s="315">
        <f t="shared" si="3"/>
        <v>2.4937725396884325E-2</v>
      </c>
      <c r="D39" s="315">
        <f t="shared" si="0"/>
        <v>-3.64379898812488E-2</v>
      </c>
      <c r="F39" s="225" t="s">
        <v>1517</v>
      </c>
      <c r="G39" s="314">
        <v>14919</v>
      </c>
      <c r="H39" s="315">
        <f t="shared" si="4"/>
        <v>6.9845822875582719E-2</v>
      </c>
      <c r="I39" s="315">
        <f t="shared" si="1"/>
        <v>-3.8104448742746655E-2</v>
      </c>
      <c r="K39" s="225" t="s">
        <v>1517</v>
      </c>
      <c r="L39" s="314">
        <v>459891</v>
      </c>
      <c r="M39" s="315">
        <f t="shared" si="5"/>
        <v>5.8035498602371893E-2</v>
      </c>
      <c r="N39" s="315">
        <f t="shared" si="2"/>
        <v>-3.7697711060938666E-2</v>
      </c>
    </row>
    <row r="40" spans="1:14" x14ac:dyDescent="0.2">
      <c r="A40" s="225" t="s">
        <v>1518</v>
      </c>
      <c r="B40" s="314">
        <v>115046</v>
      </c>
      <c r="C40" s="315">
        <f t="shared" si="3"/>
        <v>1.2706701479547888E-3</v>
      </c>
      <c r="D40" s="315">
        <f t="shared" si="0"/>
        <v>4.3302409518368279E-2</v>
      </c>
      <c r="F40" s="225" t="s">
        <v>1518</v>
      </c>
      <c r="G40" s="314">
        <v>15608</v>
      </c>
      <c r="H40" s="315">
        <f t="shared" si="4"/>
        <v>5.1539446203597628E-2</v>
      </c>
      <c r="I40" s="315">
        <f t="shared" si="1"/>
        <v>4.6182720021449075E-2</v>
      </c>
      <c r="K40" s="225" t="s">
        <v>1518</v>
      </c>
      <c r="L40" s="314">
        <v>481286</v>
      </c>
      <c r="M40" s="315">
        <f t="shared" si="5"/>
        <v>6.3735360228445614E-2</v>
      </c>
      <c r="N40" s="315">
        <f t="shared" si="2"/>
        <v>4.6521893231222133E-2</v>
      </c>
    </row>
    <row r="41" spans="1:14" x14ac:dyDescent="0.2">
      <c r="A41" s="225" t="s">
        <v>1519</v>
      </c>
      <c r="B41" s="314">
        <v>113977</v>
      </c>
      <c r="C41" s="315">
        <f t="shared" si="3"/>
        <v>4.6889925784407316E-2</v>
      </c>
      <c r="D41" s="315">
        <f t="shared" si="0"/>
        <v>-9.2919353997531484E-3</v>
      </c>
      <c r="F41" s="225" t="s">
        <v>1519</v>
      </c>
      <c r="G41" s="314">
        <v>15612</v>
      </c>
      <c r="H41" s="315">
        <f t="shared" si="4"/>
        <v>0.11252048742250409</v>
      </c>
      <c r="I41" s="315">
        <f t="shared" si="1"/>
        <v>2.5627883136847274E-4</v>
      </c>
      <c r="K41" s="225" t="s">
        <v>1519</v>
      </c>
      <c r="L41" s="314">
        <v>482157</v>
      </c>
      <c r="M41" s="315">
        <f t="shared" si="5"/>
        <v>0.13971365154555837</v>
      </c>
      <c r="N41" s="315">
        <f t="shared" si="2"/>
        <v>1.8097347523093887E-3</v>
      </c>
    </row>
    <row r="42" spans="1:14" x14ac:dyDescent="0.2">
      <c r="A42" s="225" t="s">
        <v>1207</v>
      </c>
      <c r="B42" s="314">
        <v>137803</v>
      </c>
      <c r="C42" s="315">
        <f t="shared" si="3"/>
        <v>4.2043813283122677E-2</v>
      </c>
      <c r="D42" s="315">
        <f t="shared" si="0"/>
        <v>0.20904217517569323</v>
      </c>
      <c r="F42" s="225" t="s">
        <v>1207</v>
      </c>
      <c r="G42" s="314">
        <v>18510</v>
      </c>
      <c r="H42" s="315">
        <f t="shared" si="4"/>
        <v>0.11633797720282257</v>
      </c>
      <c r="I42" s="315">
        <f t="shared" si="1"/>
        <v>0.18562644119907756</v>
      </c>
      <c r="K42" s="225" t="s">
        <v>1207</v>
      </c>
      <c r="L42" s="314">
        <v>576055</v>
      </c>
      <c r="M42" s="315">
        <f t="shared" si="5"/>
        <v>0.18122725175578003</v>
      </c>
      <c r="N42" s="315">
        <f t="shared" si="2"/>
        <v>0.19474569486702453</v>
      </c>
    </row>
    <row r="43" spans="1:14" x14ac:dyDescent="0.2">
      <c r="A43" s="225" t="s">
        <v>1520</v>
      </c>
      <c r="B43" s="314">
        <v>112026</v>
      </c>
      <c r="C43" s="315">
        <f t="shared" si="3"/>
        <v>1.6966692992728571E-2</v>
      </c>
      <c r="D43" s="315">
        <f t="shared" si="0"/>
        <v>-0.18705688555401556</v>
      </c>
      <c r="F43" s="225" t="s">
        <v>1520</v>
      </c>
      <c r="G43" s="314">
        <v>15705</v>
      </c>
      <c r="H43" s="315">
        <f t="shared" si="4"/>
        <v>4.8327881983846188E-2</v>
      </c>
      <c r="I43" s="315">
        <f t="shared" si="1"/>
        <v>-0.15153970826580232</v>
      </c>
      <c r="K43" s="225" t="s">
        <v>1520</v>
      </c>
      <c r="L43" s="314">
        <v>489713</v>
      </c>
      <c r="M43" s="315">
        <f t="shared" si="5"/>
        <v>8.4421896901828886E-2</v>
      </c>
      <c r="N43" s="315">
        <f t="shared" si="2"/>
        <v>-0.14988499362040086</v>
      </c>
    </row>
    <row r="44" spans="1:14" x14ac:dyDescent="0.2">
      <c r="A44" s="225" t="s">
        <v>1459</v>
      </c>
      <c r="B44" s="314">
        <v>104943</v>
      </c>
      <c r="C44" s="315">
        <f t="shared" si="3"/>
        <v>0.11104876447794698</v>
      </c>
      <c r="D44" s="315">
        <f t="shared" si="0"/>
        <v>-6.3226393872850895E-2</v>
      </c>
      <c r="F44" s="225" t="s">
        <v>1459</v>
      </c>
      <c r="G44" s="314">
        <v>14388</v>
      </c>
      <c r="H44" s="315">
        <f t="shared" si="4"/>
        <v>0.10676923076923073</v>
      </c>
      <c r="I44" s="315">
        <f t="shared" si="1"/>
        <v>-8.3858643744030514E-2</v>
      </c>
      <c r="K44" s="225" t="s">
        <v>1459</v>
      </c>
      <c r="L44" s="314">
        <v>454285</v>
      </c>
      <c r="M44" s="315">
        <f t="shared" si="5"/>
        <v>0.17091307429602431</v>
      </c>
      <c r="N44" s="315">
        <f t="shared" si="2"/>
        <v>-7.2344413973082222E-2</v>
      </c>
    </row>
    <row r="45" spans="1:14" x14ac:dyDescent="0.2">
      <c r="A45" s="225" t="s">
        <v>1521</v>
      </c>
      <c r="B45" s="314">
        <v>102660</v>
      </c>
      <c r="C45" s="315">
        <f t="shared" si="3"/>
        <v>5.7848855182078607E-2</v>
      </c>
      <c r="D45" s="315">
        <f t="shared" si="0"/>
        <v>-2.1754666819130408E-2</v>
      </c>
      <c r="F45" s="225" t="s">
        <v>1521</v>
      </c>
      <c r="G45" s="314">
        <v>14288</v>
      </c>
      <c r="H45" s="315">
        <f t="shared" si="4"/>
        <v>8.35734870317002E-2</v>
      </c>
      <c r="I45" s="315">
        <f t="shared" si="1"/>
        <v>-6.9502363080344853E-3</v>
      </c>
      <c r="K45" s="225" t="s">
        <v>1521</v>
      </c>
      <c r="L45" s="314">
        <v>451635</v>
      </c>
      <c r="M45" s="315">
        <f t="shared" si="5"/>
        <v>0.1335081819094468</v>
      </c>
      <c r="N45" s="315">
        <f t="shared" si="2"/>
        <v>-5.8333425052554677E-3</v>
      </c>
    </row>
    <row r="46" spans="1:14" x14ac:dyDescent="0.2">
      <c r="A46" s="225" t="s">
        <v>1522</v>
      </c>
      <c r="B46" s="314">
        <v>101552</v>
      </c>
      <c r="C46" s="315">
        <f t="shared" si="3"/>
        <v>-9.9796117365481773E-2</v>
      </c>
      <c r="D46" s="315">
        <f t="shared" si="0"/>
        <v>-1.0792908630430587E-2</v>
      </c>
      <c r="F46" s="225" t="s">
        <v>1522</v>
      </c>
      <c r="G46" s="314">
        <v>13753</v>
      </c>
      <c r="H46" s="315">
        <f t="shared" si="4"/>
        <v>-0.12149473011817313</v>
      </c>
      <c r="I46" s="315">
        <f t="shared" si="1"/>
        <v>-3.7444008958566588E-2</v>
      </c>
      <c r="K46" s="225" t="s">
        <v>1522</v>
      </c>
      <c r="L46" s="314">
        <v>434317</v>
      </c>
      <c r="M46" s="315">
        <f t="shared" si="5"/>
        <v>-8.4829584364958133E-2</v>
      </c>
      <c r="N46" s="315">
        <f t="shared" si="2"/>
        <v>-3.8345123827869809E-2</v>
      </c>
    </row>
    <row r="47" spans="1:14" x14ac:dyDescent="0.2">
      <c r="A47" s="225" t="s">
        <v>1523</v>
      </c>
      <c r="B47" s="314">
        <v>116247</v>
      </c>
      <c r="C47" s="315">
        <f t="shared" si="3"/>
        <v>3.6503704760461053E-2</v>
      </c>
      <c r="D47" s="315">
        <f t="shared" si="0"/>
        <v>0.14470419095635734</v>
      </c>
      <c r="F47" s="225" t="s">
        <v>1523</v>
      </c>
      <c r="G47" s="314">
        <v>15950</v>
      </c>
      <c r="H47" s="315">
        <f t="shared" si="4"/>
        <v>4.8376495333245728E-2</v>
      </c>
      <c r="I47" s="315">
        <f t="shared" si="1"/>
        <v>0.15974696429869839</v>
      </c>
      <c r="K47" s="225" t="s">
        <v>1523</v>
      </c>
      <c r="L47" s="314">
        <v>503921</v>
      </c>
      <c r="M47" s="315">
        <f t="shared" si="5"/>
        <v>9.5273285269959818E-2</v>
      </c>
      <c r="N47" s="315">
        <f t="shared" si="2"/>
        <v>0.16026082331568881</v>
      </c>
    </row>
    <row r="48" spans="1:14" x14ac:dyDescent="0.2">
      <c r="A48" s="225" t="s">
        <v>1524</v>
      </c>
      <c r="B48" s="314">
        <v>114631</v>
      </c>
      <c r="C48" s="315">
        <f t="shared" si="3"/>
        <v>1.1158548418397141E-2</v>
      </c>
      <c r="D48" s="315">
        <f t="shared" si="0"/>
        <v>-1.3901434015501479E-2</v>
      </c>
      <c r="F48" s="225" t="s">
        <v>1524</v>
      </c>
      <c r="G48" s="314">
        <v>15991</v>
      </c>
      <c r="H48" s="315">
        <f t="shared" si="4"/>
        <v>3.3010335917312617E-2</v>
      </c>
      <c r="I48" s="315">
        <f t="shared" si="1"/>
        <v>2.5705329153604684E-3</v>
      </c>
      <c r="K48" s="225" t="s">
        <v>1524</v>
      </c>
      <c r="L48" s="314">
        <v>504019</v>
      </c>
      <c r="M48" s="315">
        <f t="shared" si="5"/>
        <v>6.5642363607147924E-2</v>
      </c>
      <c r="N48" s="315">
        <f t="shared" si="2"/>
        <v>1.9447492761770491E-4</v>
      </c>
    </row>
    <row r="49" spans="1:14" x14ac:dyDescent="0.2">
      <c r="A49" s="225" t="s">
        <v>1525</v>
      </c>
      <c r="B49" s="314">
        <v>119442</v>
      </c>
      <c r="C49" s="315">
        <f t="shared" si="3"/>
        <v>-1.2916821618941365E-2</v>
      </c>
      <c r="D49" s="315">
        <f t="shared" si="0"/>
        <v>4.1969449799792446E-2</v>
      </c>
      <c r="F49" s="225" t="s">
        <v>1525</v>
      </c>
      <c r="G49" s="314">
        <v>16078</v>
      </c>
      <c r="H49" s="315">
        <f t="shared" si="4"/>
        <v>-2.1781455341932321E-2</v>
      </c>
      <c r="I49" s="315">
        <f t="shared" si="1"/>
        <v>5.4405603151772564E-3</v>
      </c>
      <c r="K49" s="225" t="s">
        <v>1525</v>
      </c>
      <c r="L49" s="314">
        <v>507476</v>
      </c>
      <c r="M49" s="315">
        <f t="shared" si="5"/>
        <v>1.2805158367648062E-3</v>
      </c>
      <c r="N49" s="315">
        <f t="shared" si="2"/>
        <v>6.8588684156747348E-3</v>
      </c>
    </row>
    <row r="50" spans="1:14" x14ac:dyDescent="0.2">
      <c r="A50" s="225" t="s">
        <v>1526</v>
      </c>
      <c r="B50" s="314">
        <v>121686</v>
      </c>
      <c r="C50" s="315">
        <f t="shared" si="3"/>
        <v>6.3307730621018798E-2</v>
      </c>
      <c r="D50" s="315">
        <f t="shared" si="0"/>
        <v>1.8787361229718247E-2</v>
      </c>
      <c r="F50" s="225" t="s">
        <v>1526</v>
      </c>
      <c r="G50" s="314">
        <v>16340</v>
      </c>
      <c r="H50" s="315">
        <f t="shared" si="4"/>
        <v>5.3513862024500369E-2</v>
      </c>
      <c r="I50" s="315">
        <f t="shared" si="1"/>
        <v>1.629555914914782E-2</v>
      </c>
      <c r="K50" s="225" t="s">
        <v>1526</v>
      </c>
      <c r="L50" s="314">
        <v>515537</v>
      </c>
      <c r="M50" s="315">
        <f t="shared" si="5"/>
        <v>7.8739168917802083E-2</v>
      </c>
      <c r="N50" s="315">
        <f t="shared" si="2"/>
        <v>1.5884495030306756E-2</v>
      </c>
    </row>
    <row r="51" spans="1:14" x14ac:dyDescent="0.2">
      <c r="A51" s="225" t="s">
        <v>1527</v>
      </c>
      <c r="B51" s="314">
        <v>117871</v>
      </c>
      <c r="C51" s="315">
        <f t="shared" si="3"/>
        <v>6.8921112531853401E-2</v>
      </c>
      <c r="D51" s="315">
        <f t="shared" si="0"/>
        <v>-3.1351182551813683E-2</v>
      </c>
      <c r="F51" s="225" t="s">
        <v>1527</v>
      </c>
      <c r="G51" s="314">
        <v>15629</v>
      </c>
      <c r="H51" s="315">
        <f t="shared" si="4"/>
        <v>4.7590321067095598E-2</v>
      </c>
      <c r="I51" s="315">
        <f t="shared" si="1"/>
        <v>-4.351285189718479E-2</v>
      </c>
      <c r="K51" s="225" t="s">
        <v>1527</v>
      </c>
      <c r="L51" s="314">
        <v>503439</v>
      </c>
      <c r="M51" s="315">
        <f t="shared" si="5"/>
        <v>9.4692003105083522E-2</v>
      </c>
      <c r="N51" s="315">
        <f t="shared" si="2"/>
        <v>-2.3466792878105713E-2</v>
      </c>
    </row>
    <row r="52" spans="1:14" x14ac:dyDescent="0.2">
      <c r="A52" s="225" t="s">
        <v>1528</v>
      </c>
      <c r="B52" s="314">
        <v>119873</v>
      </c>
      <c r="C52" s="315">
        <f t="shared" si="3"/>
        <v>4.1957130191401681E-2</v>
      </c>
      <c r="D52" s="315">
        <f t="shared" si="0"/>
        <v>1.6984669681261666E-2</v>
      </c>
      <c r="F52" s="225" t="s">
        <v>1528</v>
      </c>
      <c r="G52" s="314">
        <v>15979</v>
      </c>
      <c r="H52" s="315">
        <f t="shared" si="4"/>
        <v>2.3769861609431064E-2</v>
      </c>
      <c r="I52" s="315">
        <f t="shared" si="1"/>
        <v>2.2394267067630702E-2</v>
      </c>
      <c r="K52" s="225" t="s">
        <v>1528</v>
      </c>
      <c r="L52" s="314">
        <v>526589</v>
      </c>
      <c r="M52" s="315">
        <f t="shared" si="5"/>
        <v>9.4129062553242715E-2</v>
      </c>
      <c r="N52" s="315">
        <f t="shared" si="2"/>
        <v>4.5983723946694699E-2</v>
      </c>
    </row>
    <row r="53" spans="1:14" x14ac:dyDescent="0.2">
      <c r="A53" s="225" t="s">
        <v>1529</v>
      </c>
      <c r="B53" s="314">
        <v>118809</v>
      </c>
      <c r="C53" s="315">
        <f t="shared" si="3"/>
        <v>4.2394518192266917E-2</v>
      </c>
      <c r="D53" s="315">
        <f t="shared" si="0"/>
        <v>-8.8760604973596724E-3</v>
      </c>
      <c r="F53" s="225" t="s">
        <v>1529</v>
      </c>
      <c r="G53" s="314">
        <v>16191</v>
      </c>
      <c r="H53" s="315">
        <f t="shared" si="4"/>
        <v>3.7086856264411994E-2</v>
      </c>
      <c r="I53" s="315">
        <f t="shared" si="1"/>
        <v>1.3267413480192669E-2</v>
      </c>
      <c r="K53" s="225" t="s">
        <v>1529</v>
      </c>
      <c r="L53" s="314">
        <v>546118</v>
      </c>
      <c r="M53" s="315">
        <f t="shared" si="5"/>
        <v>0.13265596061034057</v>
      </c>
      <c r="N53" s="315">
        <f t="shared" si="2"/>
        <v>3.7085848735921134E-2</v>
      </c>
    </row>
    <row r="54" spans="1:14" x14ac:dyDescent="0.2">
      <c r="A54" s="225" t="s">
        <v>1208</v>
      </c>
      <c r="B54" s="314">
        <v>144172</v>
      </c>
      <c r="C54" s="315">
        <f t="shared" si="3"/>
        <v>4.6218151999593671E-2</v>
      </c>
      <c r="D54" s="315">
        <f t="shared" si="0"/>
        <v>0.2134770934861836</v>
      </c>
      <c r="F54" s="225" t="s">
        <v>1208</v>
      </c>
      <c r="G54" s="314">
        <v>19096</v>
      </c>
      <c r="H54" s="315">
        <f t="shared" si="4"/>
        <v>3.1658562938951862E-2</v>
      </c>
      <c r="I54" s="315">
        <f t="shared" si="1"/>
        <v>0.17942066580198879</v>
      </c>
      <c r="K54" s="225" t="s">
        <v>1208</v>
      </c>
      <c r="L54" s="314">
        <v>653083</v>
      </c>
      <c r="M54" s="315">
        <f t="shared" si="5"/>
        <v>0.13371639860777185</v>
      </c>
      <c r="N54" s="315">
        <f t="shared" si="2"/>
        <v>0.19586426376717125</v>
      </c>
    </row>
    <row r="55" spans="1:14" x14ac:dyDescent="0.2">
      <c r="A55" s="225" t="s">
        <v>1530</v>
      </c>
      <c r="B55" s="314">
        <v>115786</v>
      </c>
      <c r="C55" s="315">
        <f t="shared" si="3"/>
        <v>3.3563637012836267E-2</v>
      </c>
      <c r="D55" s="315">
        <f t="shared" si="0"/>
        <v>-0.1968898260411176</v>
      </c>
      <c r="F55" s="225" t="s">
        <v>1530</v>
      </c>
      <c r="G55" s="314">
        <v>16328</v>
      </c>
      <c r="H55" s="315">
        <f t="shared" si="4"/>
        <v>3.9668895256287806E-2</v>
      </c>
      <c r="I55" s="315">
        <f t="shared" si="1"/>
        <v>-0.14495182237117721</v>
      </c>
      <c r="K55" s="225" t="s">
        <v>1530</v>
      </c>
      <c r="L55" s="314">
        <v>577904</v>
      </c>
      <c r="M55" s="315">
        <f t="shared" si="5"/>
        <v>0.1800871122473775</v>
      </c>
      <c r="N55" s="315">
        <f t="shared" si="2"/>
        <v>-0.11511400541738182</v>
      </c>
    </row>
    <row r="56" spans="1:14" x14ac:dyDescent="0.2">
      <c r="A56" s="225" t="s">
        <v>1460</v>
      </c>
      <c r="B56" s="314">
        <v>105244</v>
      </c>
      <c r="C56" s="315">
        <f t="shared" si="3"/>
        <v>2.8682237023909263E-3</v>
      </c>
      <c r="D56" s="315">
        <f t="shared" si="0"/>
        <v>-9.1047276872851635E-2</v>
      </c>
      <c r="F56" s="225" t="s">
        <v>1460</v>
      </c>
      <c r="G56" s="314">
        <v>14746</v>
      </c>
      <c r="H56" s="315">
        <f t="shared" si="4"/>
        <v>2.4881845982763329E-2</v>
      </c>
      <c r="I56" s="315">
        <f t="shared" si="1"/>
        <v>-9.6888780009799169E-2</v>
      </c>
      <c r="K56" s="225" t="s">
        <v>1460</v>
      </c>
      <c r="L56" s="314">
        <v>521280</v>
      </c>
      <c r="M56" s="315">
        <f t="shared" si="5"/>
        <v>0.14747350231682743</v>
      </c>
      <c r="N56" s="315">
        <f t="shared" si="2"/>
        <v>-9.7981671696337092E-2</v>
      </c>
    </row>
    <row r="57" spans="1:14" x14ac:dyDescent="0.2">
      <c r="A57" s="225" t="s">
        <v>1531</v>
      </c>
      <c r="B57" s="314">
        <v>105767</v>
      </c>
      <c r="C57" s="315">
        <f t="shared" si="3"/>
        <v>3.0264952269627887E-2</v>
      </c>
      <c r="D57" s="315">
        <f t="shared" si="0"/>
        <v>4.9694044316066499E-3</v>
      </c>
      <c r="F57" s="225" t="s">
        <v>1531</v>
      </c>
      <c r="G57" s="314">
        <v>14837</v>
      </c>
      <c r="H57" s="315">
        <f t="shared" si="4"/>
        <v>3.8423852183650631E-2</v>
      </c>
      <c r="I57" s="315">
        <f t="shared" si="1"/>
        <v>6.1711650617115588E-3</v>
      </c>
      <c r="K57" s="225" t="s">
        <v>1531</v>
      </c>
      <c r="L57" s="314">
        <v>524399</v>
      </c>
      <c r="M57" s="315">
        <f t="shared" si="5"/>
        <v>0.16111240271458138</v>
      </c>
      <c r="N57" s="315">
        <f t="shared" si="2"/>
        <v>5.9833486801719182E-3</v>
      </c>
    </row>
    <row r="58" spans="1:14" x14ac:dyDescent="0.2">
      <c r="A58" s="225" t="s">
        <v>1532</v>
      </c>
      <c r="B58" s="314">
        <v>105360</v>
      </c>
      <c r="C58" s="315">
        <f t="shared" si="3"/>
        <v>3.7498030565621621E-2</v>
      </c>
      <c r="D58" s="315">
        <f t="shared" si="0"/>
        <v>-3.848081159529948E-3</v>
      </c>
      <c r="F58" s="225" t="s">
        <v>1532</v>
      </c>
      <c r="G58" s="314">
        <v>14600</v>
      </c>
      <c r="H58" s="315">
        <f t="shared" si="4"/>
        <v>6.1586562931724043E-2</v>
      </c>
      <c r="I58" s="315">
        <f t="shared" si="1"/>
        <v>-1.5973579564601992E-2</v>
      </c>
      <c r="K58" s="225" t="s">
        <v>1532</v>
      </c>
      <c r="L58" s="314">
        <v>526082</v>
      </c>
      <c r="M58" s="315">
        <f t="shared" si="5"/>
        <v>0.21128576592673087</v>
      </c>
      <c r="N58" s="315">
        <f t="shared" si="2"/>
        <v>3.2093882711445865E-3</v>
      </c>
    </row>
    <row r="59" spans="1:14" x14ac:dyDescent="0.2">
      <c r="A59" s="225" t="s">
        <v>1533</v>
      </c>
      <c r="B59" s="314">
        <v>119445</v>
      </c>
      <c r="C59" s="315">
        <f t="shared" si="3"/>
        <v>2.7510387364835243E-2</v>
      </c>
      <c r="D59" s="315">
        <f t="shared" si="0"/>
        <v>0.13368451025056949</v>
      </c>
      <c r="F59" s="225" t="s">
        <v>1533</v>
      </c>
      <c r="G59" s="314">
        <v>16104</v>
      </c>
      <c r="H59" s="315">
        <f t="shared" si="4"/>
        <v>9.6551724137932116E-3</v>
      </c>
      <c r="I59" s="315">
        <f t="shared" si="1"/>
        <v>0.1030136986301371</v>
      </c>
      <c r="K59" s="225" t="s">
        <v>1533</v>
      </c>
      <c r="L59" s="314">
        <v>579240</v>
      </c>
      <c r="M59" s="315">
        <f t="shared" si="5"/>
        <v>0.14946588850236453</v>
      </c>
      <c r="N59" s="315">
        <f t="shared" si="2"/>
        <v>0.10104508422641345</v>
      </c>
    </row>
    <row r="60" spans="1:14" x14ac:dyDescent="0.2">
      <c r="A60" s="225" t="s">
        <v>1534</v>
      </c>
      <c r="B60" s="314">
        <v>117659</v>
      </c>
      <c r="C60" s="315">
        <f t="shared" si="3"/>
        <v>2.6415193097853118E-2</v>
      </c>
      <c r="D60" s="315">
        <f t="shared" si="0"/>
        <v>-1.4952488593076296E-2</v>
      </c>
      <c r="F60" s="225" t="s">
        <v>1534</v>
      </c>
      <c r="G60" s="314">
        <v>15887</v>
      </c>
      <c r="H60" s="315">
        <f t="shared" si="4"/>
        <v>-6.5036583077980881E-3</v>
      </c>
      <c r="I60" s="315">
        <f t="shared" si="1"/>
        <v>-1.3474913065076977E-2</v>
      </c>
      <c r="K60" s="225" t="s">
        <v>1534</v>
      </c>
      <c r="L60" s="314">
        <v>566559</v>
      </c>
      <c r="M60" s="315">
        <f t="shared" si="5"/>
        <v>0.12408262386933822</v>
      </c>
      <c r="N60" s="315">
        <f t="shared" si="2"/>
        <v>-2.1892479801118747E-2</v>
      </c>
    </row>
    <row r="61" spans="1:14" x14ac:dyDescent="0.2">
      <c r="A61" s="225" t="s">
        <v>1535</v>
      </c>
      <c r="B61" s="314">
        <v>120264</v>
      </c>
      <c r="C61" s="315">
        <f t="shared" si="3"/>
        <v>6.8820013060733043E-3</v>
      </c>
      <c r="D61" s="315">
        <f t="shared" si="0"/>
        <v>2.2140252764344392E-2</v>
      </c>
      <c r="F61" s="225" t="s">
        <v>1535</v>
      </c>
      <c r="G61" s="314">
        <v>16326</v>
      </c>
      <c r="H61" s="315">
        <f t="shared" si="4"/>
        <v>1.5424804080109489E-2</v>
      </c>
      <c r="I61" s="315">
        <f t="shared" si="1"/>
        <v>2.7632655630389635E-2</v>
      </c>
      <c r="K61" s="225" t="s">
        <v>1535</v>
      </c>
      <c r="L61" s="314">
        <v>582114</v>
      </c>
      <c r="M61" s="315">
        <f t="shared" si="5"/>
        <v>0.1470769060999928</v>
      </c>
      <c r="N61" s="315">
        <f t="shared" si="2"/>
        <v>2.745521649113325E-2</v>
      </c>
    </row>
    <row r="62" spans="1:14" x14ac:dyDescent="0.2">
      <c r="A62" s="225" t="s">
        <v>1536</v>
      </c>
      <c r="B62" s="314">
        <v>119781</v>
      </c>
      <c r="C62" s="315">
        <f t="shared" si="3"/>
        <v>-1.5655046595335564E-2</v>
      </c>
      <c r="D62" s="315">
        <f t="shared" si="0"/>
        <v>-4.0161644382359363E-3</v>
      </c>
      <c r="F62" s="225" t="s">
        <v>1536</v>
      </c>
      <c r="G62" s="314">
        <v>15983</v>
      </c>
      <c r="H62" s="315">
        <f t="shared" si="4"/>
        <v>-2.1848225214198269E-2</v>
      </c>
      <c r="I62" s="315">
        <f t="shared" si="1"/>
        <v>-2.1009432806566197E-2</v>
      </c>
      <c r="K62" s="225" t="s">
        <v>1536</v>
      </c>
      <c r="L62" s="314">
        <v>584633</v>
      </c>
      <c r="M62" s="315">
        <f t="shared" si="5"/>
        <v>0.13402723761825053</v>
      </c>
      <c r="N62" s="315">
        <f t="shared" si="2"/>
        <v>4.327331072607743E-3</v>
      </c>
    </row>
    <row r="63" spans="1:14" x14ac:dyDescent="0.2">
      <c r="A63" s="225" t="s">
        <v>1537</v>
      </c>
      <c r="B63" s="314">
        <v>104720</v>
      </c>
      <c r="C63" s="315">
        <f t="shared" si="3"/>
        <v>-0.11157112436477168</v>
      </c>
      <c r="D63" s="315">
        <f t="shared" si="0"/>
        <v>-0.12573780482714292</v>
      </c>
      <c r="F63" s="225" t="s">
        <v>1537</v>
      </c>
      <c r="G63" s="314">
        <v>13950</v>
      </c>
      <c r="H63" s="315">
        <f t="shared" si="4"/>
        <v>-0.10742849830443402</v>
      </c>
      <c r="I63" s="315">
        <f t="shared" si="1"/>
        <v>-0.12719764750046925</v>
      </c>
      <c r="K63" s="225" t="s">
        <v>1537</v>
      </c>
      <c r="L63" s="314">
        <v>519864</v>
      </c>
      <c r="M63" s="315">
        <f t="shared" si="5"/>
        <v>3.2625601115527481E-2</v>
      </c>
      <c r="N63" s="315">
        <f t="shared" si="2"/>
        <v>-0.11078574079807335</v>
      </c>
    </row>
    <row r="64" spans="1:14" x14ac:dyDescent="0.2">
      <c r="A64" s="225" t="s">
        <v>1538</v>
      </c>
      <c r="B64" s="314">
        <v>113006</v>
      </c>
      <c r="C64" s="315">
        <f t="shared" si="3"/>
        <v>-5.7285627288880758E-2</v>
      </c>
      <c r="D64" s="315">
        <f t="shared" si="0"/>
        <v>7.9125286478227697E-2</v>
      </c>
      <c r="F64" s="225" t="s">
        <v>1538</v>
      </c>
      <c r="G64" s="314">
        <v>14910</v>
      </c>
      <c r="H64" s="315">
        <f t="shared" si="4"/>
        <v>-6.6900306652481367E-2</v>
      </c>
      <c r="I64" s="315">
        <f t="shared" si="1"/>
        <v>6.8817204301075297E-2</v>
      </c>
      <c r="K64" s="225" t="s">
        <v>1538</v>
      </c>
      <c r="L64" s="314">
        <v>560538</v>
      </c>
      <c r="M64" s="315">
        <f t="shared" si="5"/>
        <v>6.4469633813087679E-2</v>
      </c>
      <c r="N64" s="315">
        <f t="shared" si="2"/>
        <v>7.8239693458289183E-2</v>
      </c>
    </row>
    <row r="65" spans="1:14" x14ac:dyDescent="0.2">
      <c r="A65" s="225" t="s">
        <v>1539</v>
      </c>
      <c r="B65" s="314">
        <v>116964</v>
      </c>
      <c r="C65" s="315">
        <f t="shared" si="3"/>
        <v>-1.5529126581319552E-2</v>
      </c>
      <c r="D65" s="315">
        <f t="shared" si="0"/>
        <v>3.5024688954568894E-2</v>
      </c>
      <c r="F65" s="225" t="s">
        <v>1539</v>
      </c>
      <c r="G65" s="314">
        <v>15296</v>
      </c>
      <c r="H65" s="315">
        <f t="shared" si="4"/>
        <v>-5.5277623371008611E-2</v>
      </c>
      <c r="I65" s="315">
        <f t="shared" si="1"/>
        <v>2.5888665325284999E-2</v>
      </c>
      <c r="K65" s="225" t="s">
        <v>1539</v>
      </c>
      <c r="L65" s="314">
        <v>584528</v>
      </c>
      <c r="M65" s="315">
        <f t="shared" si="5"/>
        <v>7.033278522224129E-2</v>
      </c>
      <c r="N65" s="315">
        <f t="shared" si="2"/>
        <v>4.2798168902019151E-2</v>
      </c>
    </row>
    <row r="66" spans="1:14" x14ac:dyDescent="0.2">
      <c r="A66" s="225" t="s">
        <v>1209</v>
      </c>
      <c r="B66" s="314">
        <v>127888</v>
      </c>
      <c r="C66" s="315">
        <f t="shared" si="3"/>
        <v>-0.11294842271730987</v>
      </c>
      <c r="D66" s="315">
        <f t="shared" si="0"/>
        <v>9.3396258677883814E-2</v>
      </c>
      <c r="F66" s="225" t="s">
        <v>1209</v>
      </c>
      <c r="G66" s="314">
        <v>16348</v>
      </c>
      <c r="H66" s="315">
        <f t="shared" si="4"/>
        <v>-0.14390448261416</v>
      </c>
      <c r="I66" s="315">
        <f t="shared" si="1"/>
        <v>6.8776150627614996E-2</v>
      </c>
      <c r="K66" s="225" t="s">
        <v>1209</v>
      </c>
      <c r="L66" s="314">
        <v>632984</v>
      </c>
      <c r="M66" s="315">
        <f t="shared" si="5"/>
        <v>-3.0775567577168594E-2</v>
      </c>
      <c r="N66" s="315">
        <f t="shared" si="2"/>
        <v>8.2897654175676738E-2</v>
      </c>
    </row>
    <row r="67" spans="1:14" x14ac:dyDescent="0.2">
      <c r="A67" s="225" t="s">
        <v>1540</v>
      </c>
      <c r="B67" s="314">
        <v>110140</v>
      </c>
      <c r="C67" s="315">
        <f t="shared" si="3"/>
        <v>-4.8762371962068007E-2</v>
      </c>
      <c r="D67" s="315">
        <f t="shared" si="0"/>
        <v>-0.13877768047041161</v>
      </c>
      <c r="F67" s="225" t="s">
        <v>1540</v>
      </c>
      <c r="G67" s="314">
        <v>14755</v>
      </c>
      <c r="H67" s="315">
        <f t="shared" si="4"/>
        <v>-9.6337579617834401E-2</v>
      </c>
      <c r="I67" s="315">
        <f t="shared" si="1"/>
        <v>-9.7443112307315838E-2</v>
      </c>
      <c r="K67" s="225" t="s">
        <v>1540</v>
      </c>
      <c r="L67" s="314">
        <v>580065</v>
      </c>
      <c r="M67" s="315">
        <f t="shared" si="5"/>
        <v>3.7393753979899635E-3</v>
      </c>
      <c r="N67" s="315">
        <f t="shared" si="2"/>
        <v>-8.3602429129330247E-2</v>
      </c>
    </row>
    <row r="68" spans="1:14" x14ac:dyDescent="0.2">
      <c r="A68" s="225" t="s">
        <v>1461</v>
      </c>
      <c r="B68" s="314">
        <v>90721</v>
      </c>
      <c r="C68" s="315">
        <f t="shared" si="3"/>
        <v>-0.13799361483790051</v>
      </c>
      <c r="D68" s="315">
        <f t="shared" si="0"/>
        <v>-0.17631196658797899</v>
      </c>
      <c r="F68" s="225" t="s">
        <v>1461</v>
      </c>
      <c r="G68" s="314">
        <v>11892</v>
      </c>
      <c r="H68" s="315">
        <f t="shared" si="4"/>
        <v>-0.19354401193544013</v>
      </c>
      <c r="I68" s="315">
        <f t="shared" si="1"/>
        <v>-0.19403592002710945</v>
      </c>
      <c r="K68" s="225" t="s">
        <v>1461</v>
      </c>
      <c r="L68" s="314">
        <v>474527</v>
      </c>
      <c r="M68" s="315">
        <f t="shared" si="5"/>
        <v>-8.9688842848373196E-2</v>
      </c>
      <c r="N68" s="315">
        <f t="shared" si="2"/>
        <v>-0.18194167894977287</v>
      </c>
    </row>
    <row r="69" spans="1:14" x14ac:dyDescent="0.2">
      <c r="A69" s="225" t="s">
        <v>1541</v>
      </c>
      <c r="B69" s="314">
        <v>92314</v>
      </c>
      <c r="C69" s="315">
        <f t="shared" si="3"/>
        <v>-0.1271946826514887</v>
      </c>
      <c r="D69" s="315">
        <f t="shared" si="0"/>
        <v>1.7559330254296235E-2</v>
      </c>
      <c r="F69" s="225" t="s">
        <v>1541</v>
      </c>
      <c r="G69" s="314">
        <v>12302</v>
      </c>
      <c r="H69" s="315">
        <f t="shared" si="4"/>
        <v>-0.17085664217833796</v>
      </c>
      <c r="I69" s="315">
        <f t="shared" si="1"/>
        <v>3.447695930036998E-2</v>
      </c>
      <c r="K69" s="225" t="s">
        <v>1541</v>
      </c>
      <c r="L69" s="314">
        <v>490907</v>
      </c>
      <c r="M69" s="315">
        <f t="shared" si="5"/>
        <v>-6.3867398679249954E-2</v>
      </c>
      <c r="N69" s="315">
        <f t="shared" si="2"/>
        <v>3.4518583768679223E-2</v>
      </c>
    </row>
    <row r="70" spans="1:14" x14ac:dyDescent="0.2">
      <c r="A70" s="225" t="s">
        <v>1542</v>
      </c>
      <c r="B70" s="314">
        <v>109549</v>
      </c>
      <c r="C70" s="315">
        <f t="shared" si="3"/>
        <v>3.9758921791951396E-2</v>
      </c>
      <c r="D70" s="315">
        <f t="shared" si="0"/>
        <v>0.18669974218428398</v>
      </c>
      <c r="F70" s="225" t="s">
        <v>1542</v>
      </c>
      <c r="G70" s="314">
        <v>13981</v>
      </c>
      <c r="H70" s="315">
        <f t="shared" si="4"/>
        <v>-4.2397260273972615E-2</v>
      </c>
      <c r="I70" s="315">
        <f t="shared" si="1"/>
        <v>0.13648187286620073</v>
      </c>
      <c r="K70" s="225" t="s">
        <v>1542</v>
      </c>
      <c r="L70" s="314">
        <v>551374</v>
      </c>
      <c r="M70" s="315">
        <f t="shared" si="5"/>
        <v>4.8076155428241174E-2</v>
      </c>
      <c r="N70" s="315">
        <f t="shared" si="2"/>
        <v>0.12317404314870228</v>
      </c>
    </row>
    <row r="71" spans="1:14" x14ac:dyDescent="0.2">
      <c r="A71" s="225" t="s">
        <v>1543</v>
      </c>
      <c r="B71" s="314">
        <v>111970</v>
      </c>
      <c r="C71" s="315">
        <f t="shared" si="3"/>
        <v>-6.2581104273933597E-2</v>
      </c>
      <c r="D71" s="315">
        <f t="shared" si="0"/>
        <v>2.2099699677769813E-2</v>
      </c>
      <c r="F71" s="225" t="s">
        <v>1543</v>
      </c>
      <c r="G71" s="314">
        <v>14778</v>
      </c>
      <c r="H71" s="315">
        <f t="shared" si="4"/>
        <v>-8.2339791356184744E-2</v>
      </c>
      <c r="I71" s="315">
        <f t="shared" si="1"/>
        <v>5.7005936628281129E-2</v>
      </c>
      <c r="K71" s="225" t="s">
        <v>1543</v>
      </c>
      <c r="L71" s="314">
        <v>569511</v>
      </c>
      <c r="M71" s="315">
        <f t="shared" si="5"/>
        <v>-1.6796146674953438E-2</v>
      </c>
      <c r="N71" s="315">
        <f t="shared" si="2"/>
        <v>3.2894187974042977E-2</v>
      </c>
    </row>
    <row r="72" spans="1:14" x14ac:dyDescent="0.2">
      <c r="A72" s="225" t="s">
        <v>1544</v>
      </c>
      <c r="B72" s="314">
        <v>104317</v>
      </c>
      <c r="C72" s="315">
        <f t="shared" si="3"/>
        <v>-0.11339549035772867</v>
      </c>
      <c r="D72" s="315">
        <f t="shared" si="0"/>
        <v>-6.8348664820934157E-2</v>
      </c>
      <c r="F72" s="225" t="s">
        <v>1544</v>
      </c>
      <c r="G72" s="314">
        <v>13575</v>
      </c>
      <c r="H72" s="315">
        <f t="shared" si="4"/>
        <v>-0.14552779001699501</v>
      </c>
      <c r="I72" s="315">
        <f t="shared" si="1"/>
        <v>-8.1404790905399871E-2</v>
      </c>
      <c r="K72" s="225" t="s">
        <v>1544</v>
      </c>
      <c r="L72" s="314">
        <v>535825</v>
      </c>
      <c r="M72" s="315">
        <f t="shared" si="5"/>
        <v>-5.4246777475955743E-2</v>
      </c>
      <c r="N72" s="315">
        <f t="shared" si="2"/>
        <v>-5.9148989220576986E-2</v>
      </c>
    </row>
    <row r="73" spans="1:14" x14ac:dyDescent="0.2">
      <c r="A73" s="225" t="s">
        <v>1545</v>
      </c>
      <c r="B73" s="314">
        <v>113249</v>
      </c>
      <c r="C73" s="315">
        <f t="shared" si="3"/>
        <v>-5.8330007317235366E-2</v>
      </c>
      <c r="D73" s="315">
        <f t="shared" ref="D73:D136" si="6">B73/B72-1</f>
        <v>8.5623627980099037E-2</v>
      </c>
      <c r="F73" s="225" t="s">
        <v>1545</v>
      </c>
      <c r="G73" s="314">
        <v>14802</v>
      </c>
      <c r="H73" s="315">
        <f t="shared" si="4"/>
        <v>-9.3348033811098907E-2</v>
      </c>
      <c r="I73" s="315">
        <f t="shared" ref="I73:I136" si="7">G73/G72-1</f>
        <v>9.0386740331491744E-2</v>
      </c>
      <c r="K73" s="225" t="s">
        <v>1545</v>
      </c>
      <c r="L73" s="314">
        <v>584554</v>
      </c>
      <c r="M73" s="315">
        <f t="shared" si="5"/>
        <v>4.1916188238042551E-3</v>
      </c>
      <c r="N73" s="315">
        <f t="shared" ref="N73:N136" si="8">L73/L72-1</f>
        <v>9.0942005318900732E-2</v>
      </c>
    </row>
    <row r="74" spans="1:14" x14ac:dyDescent="0.2">
      <c r="A74" s="225" t="s">
        <v>1546</v>
      </c>
      <c r="B74" s="314">
        <v>110977</v>
      </c>
      <c r="C74" s="315">
        <f t="shared" si="3"/>
        <v>-7.3500805636954158E-2</v>
      </c>
      <c r="D74" s="315">
        <f t="shared" si="6"/>
        <v>-2.006198730231612E-2</v>
      </c>
      <c r="F74" s="225" t="s">
        <v>1546</v>
      </c>
      <c r="G74" s="314">
        <v>14363</v>
      </c>
      <c r="H74" s="315">
        <f t="shared" si="4"/>
        <v>-0.1013576925483326</v>
      </c>
      <c r="I74" s="315">
        <f t="shared" si="7"/>
        <v>-2.9658154303472517E-2</v>
      </c>
      <c r="K74" s="225" t="s">
        <v>1546</v>
      </c>
      <c r="L74" s="314">
        <v>566517</v>
      </c>
      <c r="M74" s="315">
        <f t="shared" si="5"/>
        <v>-3.0986961050778916E-2</v>
      </c>
      <c r="N74" s="315">
        <f t="shared" si="8"/>
        <v>-3.0856003038213786E-2</v>
      </c>
    </row>
    <row r="75" spans="1:14" x14ac:dyDescent="0.2">
      <c r="A75" s="225" t="s">
        <v>1547</v>
      </c>
      <c r="B75" s="314">
        <v>101021</v>
      </c>
      <c r="C75" s="315">
        <f t="shared" si="3"/>
        <v>-3.5322765469824269E-2</v>
      </c>
      <c r="D75" s="315">
        <f t="shared" si="6"/>
        <v>-8.9712282725249337E-2</v>
      </c>
      <c r="F75" s="225" t="s">
        <v>1547</v>
      </c>
      <c r="G75" s="314">
        <v>12886</v>
      </c>
      <c r="H75" s="315">
        <f t="shared" si="4"/>
        <v>-7.6272401433691739E-2</v>
      </c>
      <c r="I75" s="315">
        <f t="shared" si="7"/>
        <v>-0.1028336698461324</v>
      </c>
      <c r="K75" s="225" t="s">
        <v>1547</v>
      </c>
      <c r="L75" s="314">
        <v>506359</v>
      </c>
      <c r="M75" s="315">
        <f t="shared" si="5"/>
        <v>-2.597794807872833E-2</v>
      </c>
      <c r="N75" s="315">
        <f t="shared" si="8"/>
        <v>-0.10618922291828847</v>
      </c>
    </row>
    <row r="76" spans="1:14" x14ac:dyDescent="0.2">
      <c r="A76" s="225" t="s">
        <v>1548</v>
      </c>
      <c r="B76" s="314">
        <v>105789</v>
      </c>
      <c r="C76" s="315">
        <f t="shared" si="3"/>
        <v>-6.3863865635452988E-2</v>
      </c>
      <c r="D76" s="315">
        <f t="shared" si="6"/>
        <v>4.7198107324219807E-2</v>
      </c>
      <c r="F76" s="225" t="s">
        <v>1548</v>
      </c>
      <c r="G76" s="314">
        <v>13600</v>
      </c>
      <c r="H76" s="315">
        <f t="shared" si="4"/>
        <v>-8.786049631120052E-2</v>
      </c>
      <c r="I76" s="315">
        <f t="shared" si="7"/>
        <v>5.5408970976253302E-2</v>
      </c>
      <c r="K76" s="225" t="s">
        <v>1548</v>
      </c>
      <c r="L76" s="314">
        <v>534807</v>
      </c>
      <c r="M76" s="315">
        <f t="shared" si="5"/>
        <v>-4.590411354805557E-2</v>
      </c>
      <c r="N76" s="315">
        <f t="shared" si="8"/>
        <v>5.6181483887913553E-2</v>
      </c>
    </row>
    <row r="77" spans="1:14" x14ac:dyDescent="0.2">
      <c r="A77" s="225" t="s">
        <v>1549</v>
      </c>
      <c r="B77" s="314">
        <v>104542</v>
      </c>
      <c r="C77" s="315">
        <f t="shared" si="3"/>
        <v>-0.10620361820731161</v>
      </c>
      <c r="D77" s="315">
        <f t="shared" si="6"/>
        <v>-1.1787614969420268E-2</v>
      </c>
      <c r="F77" s="225" t="s">
        <v>1549</v>
      </c>
      <c r="G77" s="314">
        <v>13530</v>
      </c>
      <c r="H77" s="315">
        <f t="shared" si="4"/>
        <v>-0.11545502092050208</v>
      </c>
      <c r="I77" s="315">
        <f t="shared" si="7"/>
        <v>-5.1470588235293935E-3</v>
      </c>
      <c r="K77" s="225" t="s">
        <v>1549</v>
      </c>
      <c r="L77" s="314">
        <v>532271</v>
      </c>
      <c r="M77" s="315">
        <f t="shared" si="5"/>
        <v>-8.9400336681904058E-2</v>
      </c>
      <c r="N77" s="315">
        <f t="shared" si="8"/>
        <v>-4.7418975443477285E-3</v>
      </c>
    </row>
    <row r="78" spans="1:14" x14ac:dyDescent="0.2">
      <c r="A78" s="225" t="s">
        <v>1210</v>
      </c>
      <c r="B78" s="314">
        <v>121979</v>
      </c>
      <c r="C78" s="315">
        <f t="shared" si="3"/>
        <v>-4.6204491430001271E-2</v>
      </c>
      <c r="D78" s="315">
        <f t="shared" si="6"/>
        <v>0.16679420711293069</v>
      </c>
      <c r="F78" s="225" t="s">
        <v>1210</v>
      </c>
      <c r="G78" s="314">
        <v>15405</v>
      </c>
      <c r="H78" s="315">
        <f t="shared" si="4"/>
        <v>-5.7682896990457588E-2</v>
      </c>
      <c r="I78" s="315">
        <f t="shared" si="7"/>
        <v>0.13858093126385818</v>
      </c>
      <c r="K78" s="225" t="s">
        <v>1210</v>
      </c>
      <c r="L78" s="314">
        <v>619937</v>
      </c>
      <c r="M78" s="315">
        <f t="shared" si="5"/>
        <v>-2.0611895403359282E-2</v>
      </c>
      <c r="N78" s="315">
        <f t="shared" si="8"/>
        <v>0.16470181542860685</v>
      </c>
    </row>
    <row r="79" spans="1:14" x14ac:dyDescent="0.2">
      <c r="A79" s="225" t="s">
        <v>1550</v>
      </c>
      <c r="B79" s="314">
        <v>101782</v>
      </c>
      <c r="C79" s="315">
        <f t="shared" si="3"/>
        <v>-7.5885236971127701E-2</v>
      </c>
      <c r="D79" s="315">
        <f t="shared" si="6"/>
        <v>-0.16557768140417617</v>
      </c>
      <c r="F79" s="225" t="s">
        <v>1550</v>
      </c>
      <c r="G79" s="314">
        <v>13059</v>
      </c>
      <c r="H79" s="315">
        <f t="shared" si="4"/>
        <v>-0.11494408675025414</v>
      </c>
      <c r="I79" s="315">
        <f t="shared" si="7"/>
        <v>-0.1522882181110029</v>
      </c>
      <c r="K79" s="225" t="s">
        <v>1550</v>
      </c>
      <c r="L79" s="314">
        <v>530657</v>
      </c>
      <c r="M79" s="315">
        <f t="shared" si="5"/>
        <v>-8.5176661236240792E-2</v>
      </c>
      <c r="N79" s="315">
        <f t="shared" si="8"/>
        <v>-0.14401463374504186</v>
      </c>
    </row>
    <row r="80" spans="1:14" x14ac:dyDescent="0.2">
      <c r="A80" s="225" t="s">
        <v>1462</v>
      </c>
      <c r="B80" s="314">
        <v>90612</v>
      </c>
      <c r="C80" s="315">
        <f t="shared" si="3"/>
        <v>-1.2014858742738221E-3</v>
      </c>
      <c r="D80" s="315">
        <f t="shared" si="6"/>
        <v>-0.10974435558350204</v>
      </c>
      <c r="F80" s="225" t="s">
        <v>1462</v>
      </c>
      <c r="G80" s="314">
        <v>11635</v>
      </c>
      <c r="H80" s="315">
        <f t="shared" si="4"/>
        <v>-2.1611167171207479E-2</v>
      </c>
      <c r="I80" s="315">
        <f t="shared" si="7"/>
        <v>-0.10904357148326826</v>
      </c>
      <c r="K80" s="225" t="s">
        <v>1462</v>
      </c>
      <c r="L80" s="314">
        <v>480181</v>
      </c>
      <c r="M80" s="315">
        <f t="shared" si="5"/>
        <v>1.1915022748969051E-2</v>
      </c>
      <c r="N80" s="315">
        <f t="shared" si="8"/>
        <v>-9.5119823162607808E-2</v>
      </c>
    </row>
    <row r="81" spans="1:14" x14ac:dyDescent="0.2">
      <c r="A81" s="225" t="s">
        <v>1551</v>
      </c>
      <c r="B81" s="314">
        <v>81130</v>
      </c>
      <c r="C81" s="315">
        <f t="shared" si="3"/>
        <v>-0.12115172129904461</v>
      </c>
      <c r="D81" s="315">
        <f t="shared" si="6"/>
        <v>-0.10464397651525181</v>
      </c>
      <c r="F81" s="225" t="s">
        <v>1551</v>
      </c>
      <c r="G81" s="314">
        <v>10739</v>
      </c>
      <c r="H81" s="315">
        <f t="shared" si="4"/>
        <v>-0.12705251178670129</v>
      </c>
      <c r="I81" s="315">
        <f t="shared" si="7"/>
        <v>-7.7009024495057976E-2</v>
      </c>
      <c r="K81" s="225" t="s">
        <v>1551</v>
      </c>
      <c r="L81" s="314">
        <v>447779</v>
      </c>
      <c r="M81" s="315">
        <f t="shared" si="5"/>
        <v>-8.7853707525050617E-2</v>
      </c>
      <c r="N81" s="315">
        <f t="shared" si="8"/>
        <v>-6.7478721565409683E-2</v>
      </c>
    </row>
    <row r="82" spans="1:14" x14ac:dyDescent="0.2">
      <c r="A82" s="225" t="s">
        <v>1552</v>
      </c>
      <c r="B82" s="314">
        <v>86688</v>
      </c>
      <c r="C82" s="315">
        <f t="shared" si="3"/>
        <v>-0.20868287250454132</v>
      </c>
      <c r="D82" s="315">
        <f t="shared" si="6"/>
        <v>6.8507333908541801E-2</v>
      </c>
      <c r="F82" s="225" t="s">
        <v>1552</v>
      </c>
      <c r="G82" s="314">
        <v>11336</v>
      </c>
      <c r="H82" s="315">
        <f t="shared" si="4"/>
        <v>-0.18918532293827339</v>
      </c>
      <c r="I82" s="315">
        <f t="shared" si="7"/>
        <v>5.559176832107271E-2</v>
      </c>
      <c r="K82" s="225" t="s">
        <v>1552</v>
      </c>
      <c r="L82" s="314">
        <v>480567</v>
      </c>
      <c r="M82" s="315">
        <f t="shared" si="5"/>
        <v>-0.12841918552561415</v>
      </c>
      <c r="N82" s="315">
        <f t="shared" si="8"/>
        <v>7.3223621473986089E-2</v>
      </c>
    </row>
    <row r="83" spans="1:14" x14ac:dyDescent="0.2">
      <c r="A83" s="225" t="s">
        <v>1553</v>
      </c>
      <c r="B83" s="314">
        <v>100048</v>
      </c>
      <c r="C83" s="315">
        <f t="shared" si="3"/>
        <v>-0.10647494864695906</v>
      </c>
      <c r="D83" s="315">
        <f t="shared" si="6"/>
        <v>0.15411590992986346</v>
      </c>
      <c r="F83" s="225" t="s">
        <v>1553</v>
      </c>
      <c r="G83" s="314">
        <v>12901</v>
      </c>
      <c r="H83" s="315">
        <f t="shared" si="4"/>
        <v>-0.12701312762214101</v>
      </c>
      <c r="I83" s="315">
        <f t="shared" si="7"/>
        <v>0.13805575158786176</v>
      </c>
      <c r="K83" s="225" t="s">
        <v>1553</v>
      </c>
      <c r="L83" s="314">
        <v>553779</v>
      </c>
      <c r="M83" s="315">
        <f t="shared" si="5"/>
        <v>-2.7623698225319626E-2</v>
      </c>
      <c r="N83" s="315">
        <f t="shared" si="8"/>
        <v>0.152345042418643</v>
      </c>
    </row>
    <row r="84" spans="1:14" x14ac:dyDescent="0.2">
      <c r="A84" s="225" t="s">
        <v>1554</v>
      </c>
      <c r="B84" s="314">
        <v>90783</v>
      </c>
      <c r="C84" s="315">
        <f t="shared" ref="C84:C147" si="9">B84/B72-1</f>
        <v>-0.12973916044364775</v>
      </c>
      <c r="D84" s="315">
        <f t="shared" si="6"/>
        <v>-9.2605549336318593E-2</v>
      </c>
      <c r="F84" s="225" t="s">
        <v>1554</v>
      </c>
      <c r="G84" s="314">
        <v>11613</v>
      </c>
      <c r="H84" s="315">
        <f t="shared" ref="H84:H147" si="10">G84/G72-1</f>
        <v>-0.14453038674033147</v>
      </c>
      <c r="I84" s="315">
        <f t="shared" si="7"/>
        <v>-9.9837221920781372E-2</v>
      </c>
      <c r="K84" s="225" t="s">
        <v>1554</v>
      </c>
      <c r="L84" s="314">
        <v>501339</v>
      </c>
      <c r="M84" s="315">
        <f t="shared" ref="M84:M147" si="11">L84/L72-1</f>
        <v>-6.4360565483133514E-2</v>
      </c>
      <c r="N84" s="315">
        <f t="shared" si="8"/>
        <v>-9.4694815079661709E-2</v>
      </c>
    </row>
    <row r="85" spans="1:14" x14ac:dyDescent="0.2">
      <c r="A85" s="225" t="s">
        <v>1555</v>
      </c>
      <c r="B85" s="314">
        <v>93139</v>
      </c>
      <c r="C85" s="315">
        <f t="shared" si="9"/>
        <v>-0.17757331190562387</v>
      </c>
      <c r="D85" s="315">
        <f t="shared" si="6"/>
        <v>2.5951995417644369E-2</v>
      </c>
      <c r="F85" s="225" t="s">
        <v>1555</v>
      </c>
      <c r="G85" s="314">
        <v>11930</v>
      </c>
      <c r="H85" s="315">
        <f t="shared" si="10"/>
        <v>-0.19402783407647617</v>
      </c>
      <c r="I85" s="315">
        <f t="shared" si="7"/>
        <v>2.7296994747266101E-2</v>
      </c>
      <c r="K85" s="225" t="s">
        <v>1555</v>
      </c>
      <c r="L85" s="314">
        <v>527249</v>
      </c>
      <c r="M85" s="315">
        <f t="shared" si="11"/>
        <v>-9.8032003886723951E-2</v>
      </c>
      <c r="N85" s="315">
        <f t="shared" si="8"/>
        <v>5.1681596684080011E-2</v>
      </c>
    </row>
    <row r="86" spans="1:14" x14ac:dyDescent="0.2">
      <c r="A86" s="225" t="s">
        <v>1556</v>
      </c>
      <c r="B86" s="314">
        <v>89239</v>
      </c>
      <c r="C86" s="315">
        <f t="shared" si="9"/>
        <v>-0.195878425259288</v>
      </c>
      <c r="D86" s="315">
        <f t="shared" si="6"/>
        <v>-4.1872899644617156E-2</v>
      </c>
      <c r="F86" s="225" t="s">
        <v>1556</v>
      </c>
      <c r="G86" s="314">
        <v>11319</v>
      </c>
      <c r="H86" s="315">
        <f t="shared" si="10"/>
        <v>-0.21193344008911785</v>
      </c>
      <c r="I86" s="315">
        <f t="shared" si="7"/>
        <v>-5.1215423302598539E-2</v>
      </c>
      <c r="K86" s="225" t="s">
        <v>1556</v>
      </c>
      <c r="L86" s="314">
        <v>511483</v>
      </c>
      <c r="M86" s="315">
        <f t="shared" si="11"/>
        <v>-9.714448110118501E-2</v>
      </c>
      <c r="N86" s="315">
        <f t="shared" si="8"/>
        <v>-2.9902380089862679E-2</v>
      </c>
    </row>
    <row r="87" spans="1:14" x14ac:dyDescent="0.2">
      <c r="A87" s="225" t="s">
        <v>1557</v>
      </c>
      <c r="B87" s="314">
        <v>83353</v>
      </c>
      <c r="C87" s="315">
        <f t="shared" si="9"/>
        <v>-0.17489432890191148</v>
      </c>
      <c r="D87" s="315">
        <f t="shared" si="6"/>
        <v>-6.5957709073387161E-2</v>
      </c>
      <c r="F87" s="225" t="s">
        <v>1557</v>
      </c>
      <c r="G87" s="314">
        <v>10470</v>
      </c>
      <c r="H87" s="315">
        <f t="shared" si="10"/>
        <v>-0.18749029954989915</v>
      </c>
      <c r="I87" s="315">
        <f t="shared" si="7"/>
        <v>-7.5006626027034229E-2</v>
      </c>
      <c r="K87" s="225" t="s">
        <v>1557</v>
      </c>
      <c r="L87" s="314">
        <v>483310</v>
      </c>
      <c r="M87" s="315">
        <f t="shared" si="11"/>
        <v>-4.5519088235816851E-2</v>
      </c>
      <c r="N87" s="315">
        <f t="shared" si="8"/>
        <v>-5.508100953501871E-2</v>
      </c>
    </row>
    <row r="88" spans="1:14" x14ac:dyDescent="0.2">
      <c r="A88" s="225" t="s">
        <v>1558</v>
      </c>
      <c r="B88" s="314">
        <v>90901</v>
      </c>
      <c r="C88" s="315">
        <f t="shared" si="9"/>
        <v>-0.14073296845607763</v>
      </c>
      <c r="D88" s="315">
        <f t="shared" si="6"/>
        <v>9.0554629107530538E-2</v>
      </c>
      <c r="F88" s="225" t="s">
        <v>1558</v>
      </c>
      <c r="G88" s="314">
        <v>11427</v>
      </c>
      <c r="H88" s="315">
        <f t="shared" si="10"/>
        <v>-0.15977941176470589</v>
      </c>
      <c r="I88" s="315">
        <f t="shared" si="7"/>
        <v>9.1404011461318158E-2</v>
      </c>
      <c r="K88" s="225" t="s">
        <v>1558</v>
      </c>
      <c r="L88" s="314">
        <v>522778</v>
      </c>
      <c r="M88" s="315">
        <f t="shared" si="11"/>
        <v>-2.2492226167570739E-2</v>
      </c>
      <c r="N88" s="315">
        <f t="shared" si="8"/>
        <v>8.166187333181596E-2</v>
      </c>
    </row>
    <row r="89" spans="1:14" x14ac:dyDescent="0.2">
      <c r="A89" s="225" t="s">
        <v>1559</v>
      </c>
      <c r="B89" s="314">
        <v>88524</v>
      </c>
      <c r="C89" s="315">
        <f t="shared" si="9"/>
        <v>-0.15322071511928215</v>
      </c>
      <c r="D89" s="315">
        <f t="shared" si="6"/>
        <v>-2.6149327290128865E-2</v>
      </c>
      <c r="F89" s="225" t="s">
        <v>1559</v>
      </c>
      <c r="G89" s="314">
        <v>11070</v>
      </c>
      <c r="H89" s="315">
        <f t="shared" si="10"/>
        <v>-0.18181818181818177</v>
      </c>
      <c r="I89" s="315">
        <f t="shared" si="7"/>
        <v>-3.1241795746915213E-2</v>
      </c>
      <c r="K89" s="225" t="s">
        <v>1559</v>
      </c>
      <c r="L89" s="314">
        <v>513670</v>
      </c>
      <c r="M89" s="315">
        <f t="shared" si="11"/>
        <v>-3.4946484027873037E-2</v>
      </c>
      <c r="N89" s="315">
        <f t="shared" si="8"/>
        <v>-1.7422309278508297E-2</v>
      </c>
    </row>
    <row r="90" spans="1:14" x14ac:dyDescent="0.2">
      <c r="A90" s="225" t="s">
        <v>1211</v>
      </c>
      <c r="B90" s="314">
        <v>113647</v>
      </c>
      <c r="C90" s="315">
        <f t="shared" si="9"/>
        <v>-6.8306839701915867E-2</v>
      </c>
      <c r="D90" s="315">
        <f t="shared" si="6"/>
        <v>0.28379874384347747</v>
      </c>
      <c r="F90" s="225" t="s">
        <v>1211</v>
      </c>
      <c r="G90" s="314">
        <v>13483</v>
      </c>
      <c r="H90" s="315">
        <f t="shared" si="10"/>
        <v>-0.1247646867900033</v>
      </c>
      <c r="I90" s="315">
        <f t="shared" si="7"/>
        <v>0.21797651309846433</v>
      </c>
      <c r="K90" s="225" t="s">
        <v>1211</v>
      </c>
      <c r="L90" s="314">
        <v>616254</v>
      </c>
      <c r="M90" s="315">
        <f t="shared" si="11"/>
        <v>-5.940926255409873E-3</v>
      </c>
      <c r="N90" s="315">
        <f t="shared" si="8"/>
        <v>0.19970798372495957</v>
      </c>
    </row>
    <row r="91" spans="1:14" x14ac:dyDescent="0.2">
      <c r="A91" s="225" t="s">
        <v>1560</v>
      </c>
      <c r="B91" s="314">
        <v>93098</v>
      </c>
      <c r="C91" s="315">
        <f t="shared" si="9"/>
        <v>-8.5319604645222147E-2</v>
      </c>
      <c r="D91" s="315">
        <f t="shared" si="6"/>
        <v>-0.18081427578378662</v>
      </c>
      <c r="F91" s="225" t="s">
        <v>1560</v>
      </c>
      <c r="G91" s="314">
        <v>11818</v>
      </c>
      <c r="H91" s="315">
        <f t="shared" si="10"/>
        <v>-9.5030247338999896E-2</v>
      </c>
      <c r="I91" s="315">
        <f t="shared" si="7"/>
        <v>-0.12348883779574282</v>
      </c>
      <c r="K91" s="225" t="s">
        <v>1560</v>
      </c>
      <c r="L91" s="314">
        <v>549204</v>
      </c>
      <c r="M91" s="315">
        <f t="shared" si="11"/>
        <v>3.4951013554895161E-2</v>
      </c>
      <c r="N91" s="315">
        <f t="shared" si="8"/>
        <v>-0.1088025392127272</v>
      </c>
    </row>
    <row r="92" spans="1:14" x14ac:dyDescent="0.2">
      <c r="A92" s="225" t="s">
        <v>1463</v>
      </c>
      <c r="B92" s="314">
        <v>74712</v>
      </c>
      <c r="C92" s="315">
        <f t="shared" si="9"/>
        <v>-0.17547344722553304</v>
      </c>
      <c r="D92" s="315">
        <f t="shared" si="6"/>
        <v>-0.19749081612924013</v>
      </c>
      <c r="F92" s="225" t="s">
        <v>1463</v>
      </c>
      <c r="G92" s="314">
        <v>9460</v>
      </c>
      <c r="H92" s="315">
        <f t="shared" si="10"/>
        <v>-0.18693596905887411</v>
      </c>
      <c r="I92" s="315">
        <f t="shared" si="7"/>
        <v>-0.1995261465561009</v>
      </c>
      <c r="K92" s="225" t="s">
        <v>1463</v>
      </c>
      <c r="L92" s="314">
        <v>445169</v>
      </c>
      <c r="M92" s="315">
        <f t="shared" si="11"/>
        <v>-7.2914171947661366E-2</v>
      </c>
      <c r="N92" s="315">
        <f t="shared" si="8"/>
        <v>-0.18942870044646432</v>
      </c>
    </row>
    <row r="93" spans="1:14" x14ac:dyDescent="0.2">
      <c r="A93" s="225" t="s">
        <v>1561</v>
      </c>
      <c r="B93" s="314">
        <v>76600</v>
      </c>
      <c r="C93" s="315">
        <f t="shared" si="9"/>
        <v>-5.5836312091704698E-2</v>
      </c>
      <c r="D93" s="315">
        <f t="shared" si="6"/>
        <v>2.5270371560124127E-2</v>
      </c>
      <c r="F93" s="225" t="s">
        <v>1561</v>
      </c>
      <c r="G93" s="314">
        <v>9764</v>
      </c>
      <c r="H93" s="315">
        <f t="shared" si="10"/>
        <v>-9.079057640376198E-2</v>
      </c>
      <c r="I93" s="315">
        <f t="shared" si="7"/>
        <v>3.2135306553911169E-2</v>
      </c>
      <c r="K93" s="225" t="s">
        <v>1561</v>
      </c>
      <c r="L93" s="314">
        <v>459364</v>
      </c>
      <c r="M93" s="315">
        <f t="shared" si="11"/>
        <v>2.587213781798603E-2</v>
      </c>
      <c r="N93" s="315">
        <f t="shared" si="8"/>
        <v>3.1886766598752336E-2</v>
      </c>
    </row>
    <row r="94" spans="1:14" x14ac:dyDescent="0.2">
      <c r="A94" s="225" t="s">
        <v>1562</v>
      </c>
      <c r="B94" s="314">
        <v>84827</v>
      </c>
      <c r="C94" s="315">
        <f t="shared" si="9"/>
        <v>-2.1467792543373942E-2</v>
      </c>
      <c r="D94" s="315">
        <f t="shared" si="6"/>
        <v>0.10740208877284596</v>
      </c>
      <c r="F94" s="225" t="s">
        <v>1562</v>
      </c>
      <c r="G94" s="314">
        <v>10924</v>
      </c>
      <c r="H94" s="315">
        <f t="shared" si="10"/>
        <v>-3.6344389555398759E-2</v>
      </c>
      <c r="I94" s="315">
        <f t="shared" si="7"/>
        <v>0.11880376894715283</v>
      </c>
      <c r="K94" s="225" t="s">
        <v>1562</v>
      </c>
      <c r="L94" s="314">
        <v>518006</v>
      </c>
      <c r="M94" s="315">
        <f t="shared" si="11"/>
        <v>7.7905890333709982E-2</v>
      </c>
      <c r="N94" s="315">
        <f t="shared" si="8"/>
        <v>0.127659111293005</v>
      </c>
    </row>
    <row r="95" spans="1:14" x14ac:dyDescent="0.2">
      <c r="A95" s="225" t="s">
        <v>1563</v>
      </c>
      <c r="B95" s="314">
        <v>88879</v>
      </c>
      <c r="C95" s="315">
        <f t="shared" si="9"/>
        <v>-0.1116364145210299</v>
      </c>
      <c r="D95" s="315">
        <f t="shared" si="6"/>
        <v>4.7767809777547132E-2</v>
      </c>
      <c r="F95" s="225" t="s">
        <v>1563</v>
      </c>
      <c r="G95" s="314">
        <v>11418</v>
      </c>
      <c r="H95" s="315">
        <f t="shared" si="10"/>
        <v>-0.11495232927680021</v>
      </c>
      <c r="I95" s="315">
        <f t="shared" si="7"/>
        <v>4.5221530574881097E-2</v>
      </c>
      <c r="K95" s="225" t="s">
        <v>1563</v>
      </c>
      <c r="L95" s="314">
        <v>539782</v>
      </c>
      <c r="M95" s="315">
        <f t="shared" si="11"/>
        <v>-2.5275425756484116E-2</v>
      </c>
      <c r="N95" s="315">
        <f t="shared" si="8"/>
        <v>4.2038123110543113E-2</v>
      </c>
    </row>
    <row r="96" spans="1:14" x14ac:dyDescent="0.2">
      <c r="A96" s="225" t="s">
        <v>1564</v>
      </c>
      <c r="B96" s="314">
        <v>87734</v>
      </c>
      <c r="C96" s="315">
        <f t="shared" si="9"/>
        <v>-3.3585583203903813E-2</v>
      </c>
      <c r="D96" s="315">
        <f t="shared" si="6"/>
        <v>-1.2882683198505829E-2</v>
      </c>
      <c r="F96" s="225" t="s">
        <v>1564</v>
      </c>
      <c r="G96" s="314">
        <v>11362</v>
      </c>
      <c r="H96" s="315">
        <f t="shared" si="10"/>
        <v>-2.1613708774649076E-2</v>
      </c>
      <c r="I96" s="315">
        <f t="shared" si="7"/>
        <v>-4.904536696444195E-3</v>
      </c>
      <c r="K96" s="225" t="s">
        <v>1564</v>
      </c>
      <c r="L96" s="314">
        <v>537996</v>
      </c>
      <c r="M96" s="315">
        <f t="shared" si="11"/>
        <v>7.3118189488549756E-2</v>
      </c>
      <c r="N96" s="315">
        <f t="shared" si="8"/>
        <v>-3.3087431592754291E-3</v>
      </c>
    </row>
    <row r="97" spans="1:14" x14ac:dyDescent="0.2">
      <c r="A97" s="225" t="s">
        <v>1565</v>
      </c>
      <c r="B97" s="314">
        <v>92969</v>
      </c>
      <c r="C97" s="315">
        <f t="shared" si="9"/>
        <v>-1.8252289588679416E-3</v>
      </c>
      <c r="D97" s="315">
        <f t="shared" si="6"/>
        <v>5.9668999475687823E-2</v>
      </c>
      <c r="F97" s="225" t="s">
        <v>1565</v>
      </c>
      <c r="G97" s="314">
        <v>11921</v>
      </c>
      <c r="H97" s="315">
        <f t="shared" si="10"/>
        <v>-7.5440067057841453E-4</v>
      </c>
      <c r="I97" s="315">
        <f t="shared" si="7"/>
        <v>4.9199084668192228E-2</v>
      </c>
      <c r="K97" s="225" t="s">
        <v>1565</v>
      </c>
      <c r="L97" s="314">
        <v>568186</v>
      </c>
      <c r="M97" s="315">
        <f t="shared" si="11"/>
        <v>7.7642631849467625E-2</v>
      </c>
      <c r="N97" s="315">
        <f t="shared" si="8"/>
        <v>5.6115658852482264E-2</v>
      </c>
    </row>
    <row r="98" spans="1:14" x14ac:dyDescent="0.2">
      <c r="A98" s="225" t="s">
        <v>1566</v>
      </c>
      <c r="B98" s="314">
        <v>87067</v>
      </c>
      <c r="C98" s="315">
        <f t="shared" si="9"/>
        <v>-2.4339134235031756E-2</v>
      </c>
      <c r="D98" s="315">
        <f t="shared" si="6"/>
        <v>-6.3483526766986875E-2</v>
      </c>
      <c r="F98" s="225" t="s">
        <v>1566</v>
      </c>
      <c r="G98" s="314">
        <v>10835</v>
      </c>
      <c r="H98" s="315">
        <f t="shared" si="10"/>
        <v>-4.2759961127308066E-2</v>
      </c>
      <c r="I98" s="315">
        <f t="shared" si="7"/>
        <v>-9.1099739954701775E-2</v>
      </c>
      <c r="K98" s="225" t="s">
        <v>1566</v>
      </c>
      <c r="L98" s="314">
        <v>517089</v>
      </c>
      <c r="M98" s="315">
        <f t="shared" si="11"/>
        <v>1.0960286070113678E-2</v>
      </c>
      <c r="N98" s="315">
        <f t="shared" si="8"/>
        <v>-8.9930058114772282E-2</v>
      </c>
    </row>
    <row r="99" spans="1:14" x14ac:dyDescent="0.2">
      <c r="A99" s="225" t="s">
        <v>1567</v>
      </c>
      <c r="B99" s="314">
        <v>83250</v>
      </c>
      <c r="C99" s="315">
        <f t="shared" si="9"/>
        <v>-1.2357083728240514E-3</v>
      </c>
      <c r="D99" s="315">
        <f t="shared" si="6"/>
        <v>-4.3839801532153388E-2</v>
      </c>
      <c r="F99" s="225" t="s">
        <v>1567</v>
      </c>
      <c r="G99" s="314">
        <v>10325</v>
      </c>
      <c r="H99" s="315">
        <f t="shared" si="10"/>
        <v>-1.384909264565426E-2</v>
      </c>
      <c r="I99" s="315">
        <f t="shared" si="7"/>
        <v>-4.7069681587448065E-2</v>
      </c>
      <c r="K99" s="225" t="s">
        <v>1567</v>
      </c>
      <c r="L99" s="314">
        <v>492268</v>
      </c>
      <c r="M99" s="315">
        <f t="shared" si="11"/>
        <v>1.8534687881483825E-2</v>
      </c>
      <c r="N99" s="315">
        <f t="shared" si="8"/>
        <v>-4.8001407881428482E-2</v>
      </c>
    </row>
    <row r="100" spans="1:14" x14ac:dyDescent="0.2">
      <c r="A100" s="225" t="s">
        <v>1568</v>
      </c>
      <c r="B100" s="314">
        <v>93037</v>
      </c>
      <c r="C100" s="315">
        <f t="shared" si="9"/>
        <v>2.3498091330128368E-2</v>
      </c>
      <c r="D100" s="315">
        <f t="shared" si="6"/>
        <v>0.1175615615615615</v>
      </c>
      <c r="F100" s="225" t="s">
        <v>1568</v>
      </c>
      <c r="G100" s="314">
        <v>11459</v>
      </c>
      <c r="H100" s="315">
        <f t="shared" si="10"/>
        <v>2.800385052944776E-3</v>
      </c>
      <c r="I100" s="315">
        <f t="shared" si="7"/>
        <v>0.10983050847457632</v>
      </c>
      <c r="K100" s="225" t="s">
        <v>1568</v>
      </c>
      <c r="L100" s="314">
        <v>552422</v>
      </c>
      <c r="M100" s="315">
        <f t="shared" si="11"/>
        <v>5.670475804261077E-2</v>
      </c>
      <c r="N100" s="315">
        <f t="shared" si="8"/>
        <v>0.12219766468671533</v>
      </c>
    </row>
    <row r="101" spans="1:14" x14ac:dyDescent="0.2">
      <c r="A101" s="225" t="s">
        <v>1569</v>
      </c>
      <c r="B101" s="314">
        <v>88609</v>
      </c>
      <c r="C101" s="315">
        <f t="shared" si="9"/>
        <v>9.6019158646232228E-4</v>
      </c>
      <c r="D101" s="315">
        <f t="shared" si="6"/>
        <v>-4.759396799122928E-2</v>
      </c>
      <c r="F101" s="225" t="s">
        <v>1569</v>
      </c>
      <c r="G101" s="314">
        <v>11075</v>
      </c>
      <c r="H101" s="315">
        <f t="shared" si="10"/>
        <v>4.5167118337841039E-4</v>
      </c>
      <c r="I101" s="315">
        <f t="shared" si="7"/>
        <v>-3.3510777554760396E-2</v>
      </c>
      <c r="K101" s="225" t="s">
        <v>1569</v>
      </c>
      <c r="L101" s="314">
        <v>535304</v>
      </c>
      <c r="M101" s="315">
        <f t="shared" si="11"/>
        <v>4.2116533961492841E-2</v>
      </c>
      <c r="N101" s="315">
        <f t="shared" si="8"/>
        <v>-3.0987180090582878E-2</v>
      </c>
    </row>
    <row r="102" spans="1:14" x14ac:dyDescent="0.2">
      <c r="A102" s="225" t="s">
        <v>1212</v>
      </c>
      <c r="B102" s="314">
        <v>117826</v>
      </c>
      <c r="C102" s="315">
        <f t="shared" si="9"/>
        <v>3.6771758163435919E-2</v>
      </c>
      <c r="D102" s="315">
        <f t="shared" si="6"/>
        <v>0.32972948571815497</v>
      </c>
      <c r="F102" s="225" t="s">
        <v>1212</v>
      </c>
      <c r="G102" s="314">
        <v>14249</v>
      </c>
      <c r="H102" s="315">
        <f t="shared" si="10"/>
        <v>5.6812282133056335E-2</v>
      </c>
      <c r="I102" s="315">
        <f t="shared" si="7"/>
        <v>0.28659142212189614</v>
      </c>
      <c r="K102" s="225" t="s">
        <v>1212</v>
      </c>
      <c r="L102" s="314">
        <v>695569</v>
      </c>
      <c r="M102" s="315">
        <f t="shared" si="11"/>
        <v>0.12870504694492846</v>
      </c>
      <c r="N102" s="315">
        <f t="shared" si="8"/>
        <v>0.29939062663458516</v>
      </c>
    </row>
    <row r="103" spans="1:14" x14ac:dyDescent="0.2">
      <c r="A103" s="225" t="s">
        <v>1570</v>
      </c>
      <c r="B103" s="314">
        <v>93658</v>
      </c>
      <c r="C103" s="315">
        <f t="shared" si="9"/>
        <v>6.0151668134653669E-3</v>
      </c>
      <c r="D103" s="315">
        <f t="shared" si="6"/>
        <v>-0.20511601853580708</v>
      </c>
      <c r="F103" s="225" t="s">
        <v>1570</v>
      </c>
      <c r="G103" s="314">
        <v>11692</v>
      </c>
      <c r="H103" s="315">
        <f t="shared" si="10"/>
        <v>-1.0661702487730573E-2</v>
      </c>
      <c r="I103" s="315">
        <f t="shared" si="7"/>
        <v>-0.17945118955716188</v>
      </c>
      <c r="K103" s="225" t="s">
        <v>1570</v>
      </c>
      <c r="L103" s="314">
        <v>574370</v>
      </c>
      <c r="M103" s="315">
        <f t="shared" si="11"/>
        <v>4.5822681553666866E-2</v>
      </c>
      <c r="N103" s="315">
        <f t="shared" si="8"/>
        <v>-0.17424439559554838</v>
      </c>
    </row>
    <row r="104" spans="1:14" x14ac:dyDescent="0.2">
      <c r="A104" s="225" t="s">
        <v>1464</v>
      </c>
      <c r="B104" s="314">
        <v>81214</v>
      </c>
      <c r="C104" s="315">
        <f t="shared" si="9"/>
        <v>8.7027519006317666E-2</v>
      </c>
      <c r="D104" s="315">
        <f t="shared" si="6"/>
        <v>-0.13286638621367097</v>
      </c>
      <c r="F104" s="225" t="s">
        <v>1464</v>
      </c>
      <c r="G104" s="314">
        <v>10132</v>
      </c>
      <c r="H104" s="315">
        <f t="shared" si="10"/>
        <v>7.1035940803382713E-2</v>
      </c>
      <c r="I104" s="315">
        <f t="shared" si="7"/>
        <v>-0.13342456380431067</v>
      </c>
      <c r="K104" s="225" t="s">
        <v>1464</v>
      </c>
      <c r="L104" s="314">
        <v>496648</v>
      </c>
      <c r="M104" s="315">
        <f t="shared" si="11"/>
        <v>0.11563922914668368</v>
      </c>
      <c r="N104" s="315">
        <f t="shared" si="8"/>
        <v>-0.13531695596914883</v>
      </c>
    </row>
    <row r="105" spans="1:14" x14ac:dyDescent="0.2">
      <c r="A105" s="225" t="s">
        <v>1571</v>
      </c>
      <c r="B105" s="314">
        <v>84904</v>
      </c>
      <c r="C105" s="315">
        <f t="shared" si="9"/>
        <v>0.10840731070496079</v>
      </c>
      <c r="D105" s="315">
        <f t="shared" si="6"/>
        <v>4.5435516044031843E-2</v>
      </c>
      <c r="F105" s="225" t="s">
        <v>1571</v>
      </c>
      <c r="G105" s="314">
        <v>10643</v>
      </c>
      <c r="H105" s="315">
        <f t="shared" si="10"/>
        <v>9.0024580090126927E-2</v>
      </c>
      <c r="I105" s="315">
        <f t="shared" si="7"/>
        <v>5.0434267666798371E-2</v>
      </c>
      <c r="K105" s="225" t="s">
        <v>1571</v>
      </c>
      <c r="L105" s="314">
        <v>521991</v>
      </c>
      <c r="M105" s="315">
        <f t="shared" si="11"/>
        <v>0.13633414895377083</v>
      </c>
      <c r="N105" s="315">
        <f t="shared" si="8"/>
        <v>5.1028092330986929E-2</v>
      </c>
    </row>
    <row r="106" spans="1:14" x14ac:dyDescent="0.2">
      <c r="A106" s="225" t="s">
        <v>1572</v>
      </c>
      <c r="B106" s="314">
        <v>94897</v>
      </c>
      <c r="C106" s="315">
        <f t="shared" si="9"/>
        <v>0.11871220248270009</v>
      </c>
      <c r="D106" s="315">
        <f t="shared" si="6"/>
        <v>0.11769763497597285</v>
      </c>
      <c r="F106" s="225" t="s">
        <v>1572</v>
      </c>
      <c r="G106" s="314">
        <v>11828</v>
      </c>
      <c r="H106" s="315">
        <f t="shared" si="10"/>
        <v>8.2753570120834841E-2</v>
      </c>
      <c r="I106" s="315">
        <f t="shared" si="7"/>
        <v>0.11134078737198161</v>
      </c>
      <c r="K106" s="225" t="s">
        <v>1572</v>
      </c>
      <c r="L106" s="314">
        <v>579793</v>
      </c>
      <c r="M106" s="315">
        <f t="shared" si="11"/>
        <v>0.11927854117519865</v>
      </c>
      <c r="N106" s="315">
        <f t="shared" si="8"/>
        <v>0.11073370996817955</v>
      </c>
    </row>
    <row r="107" spans="1:14" x14ac:dyDescent="0.2">
      <c r="A107" s="225" t="s">
        <v>1573</v>
      </c>
      <c r="B107" s="314">
        <v>96258</v>
      </c>
      <c r="C107" s="315">
        <f t="shared" si="9"/>
        <v>8.3022986307226709E-2</v>
      </c>
      <c r="D107" s="315">
        <f t="shared" si="6"/>
        <v>1.4341865390897546E-2</v>
      </c>
      <c r="F107" s="225" t="s">
        <v>1573</v>
      </c>
      <c r="G107" s="314">
        <v>12028</v>
      </c>
      <c r="H107" s="315">
        <f t="shared" si="10"/>
        <v>5.3424417586267259E-2</v>
      </c>
      <c r="I107" s="315">
        <f t="shared" si="7"/>
        <v>1.690902942171113E-2</v>
      </c>
      <c r="K107" s="225" t="s">
        <v>1573</v>
      </c>
      <c r="L107" s="314">
        <v>589151</v>
      </c>
      <c r="M107" s="315">
        <f t="shared" si="11"/>
        <v>9.1460997217395201E-2</v>
      </c>
      <c r="N107" s="315">
        <f t="shared" si="8"/>
        <v>1.6140243155746914E-2</v>
      </c>
    </row>
    <row r="108" spans="1:14" x14ac:dyDescent="0.2">
      <c r="A108" s="225" t="s">
        <v>1574</v>
      </c>
      <c r="B108" s="314">
        <v>90231</v>
      </c>
      <c r="C108" s="315">
        <f t="shared" si="9"/>
        <v>2.8461029931383441E-2</v>
      </c>
      <c r="D108" s="315">
        <f t="shared" si="6"/>
        <v>-6.2612977622639177E-2</v>
      </c>
      <c r="F108" s="225" t="s">
        <v>1574</v>
      </c>
      <c r="G108" s="314">
        <v>11164</v>
      </c>
      <c r="H108" s="315">
        <f t="shared" si="10"/>
        <v>-1.7426509417356129E-2</v>
      </c>
      <c r="I108" s="315">
        <f t="shared" si="7"/>
        <v>-7.1832391087462533E-2</v>
      </c>
      <c r="K108" s="225" t="s">
        <v>1574</v>
      </c>
      <c r="L108" s="314">
        <v>550208</v>
      </c>
      <c r="M108" s="315">
        <f t="shared" si="11"/>
        <v>2.2699053524561474E-2</v>
      </c>
      <c r="N108" s="315">
        <f t="shared" si="8"/>
        <v>-6.6100201815833315E-2</v>
      </c>
    </row>
    <row r="109" spans="1:14" x14ac:dyDescent="0.2">
      <c r="A109" s="225" t="s">
        <v>1575</v>
      </c>
      <c r="B109" s="314">
        <v>91503</v>
      </c>
      <c r="C109" s="315">
        <f t="shared" si="9"/>
        <v>-1.576869709257922E-2</v>
      </c>
      <c r="D109" s="315">
        <f t="shared" si="6"/>
        <v>1.4097150646673606E-2</v>
      </c>
      <c r="F109" s="225" t="s">
        <v>1575</v>
      </c>
      <c r="G109" s="314">
        <v>11041</v>
      </c>
      <c r="H109" s="315">
        <f t="shared" si="10"/>
        <v>-7.3819310460531806E-2</v>
      </c>
      <c r="I109" s="315">
        <f t="shared" si="7"/>
        <v>-1.1017556431386577E-2</v>
      </c>
      <c r="K109" s="225" t="s">
        <v>1575</v>
      </c>
      <c r="L109" s="314">
        <v>542142</v>
      </c>
      <c r="M109" s="315">
        <f t="shared" si="11"/>
        <v>-4.5837102638924598E-2</v>
      </c>
      <c r="N109" s="315">
        <f t="shared" si="8"/>
        <v>-1.465991043387227E-2</v>
      </c>
    </row>
    <row r="110" spans="1:14" x14ac:dyDescent="0.2">
      <c r="A110" s="225" t="s">
        <v>1576</v>
      </c>
      <c r="B110" s="314">
        <v>92486</v>
      </c>
      <c r="C110" s="315">
        <f t="shared" si="9"/>
        <v>6.2239424810777821E-2</v>
      </c>
      <c r="D110" s="315">
        <f t="shared" si="6"/>
        <v>1.074281717539316E-2</v>
      </c>
      <c r="F110" s="225" t="s">
        <v>1576</v>
      </c>
      <c r="G110" s="314">
        <v>11394</v>
      </c>
      <c r="H110" s="315">
        <f t="shared" si="10"/>
        <v>5.1592062759575397E-2</v>
      </c>
      <c r="I110" s="315">
        <f t="shared" si="7"/>
        <v>3.1971741690064226E-2</v>
      </c>
      <c r="K110" s="225" t="s">
        <v>1576</v>
      </c>
      <c r="L110" s="314">
        <v>566005</v>
      </c>
      <c r="M110" s="315">
        <f t="shared" si="11"/>
        <v>9.4598802140443805E-2</v>
      </c>
      <c r="N110" s="315">
        <f t="shared" si="8"/>
        <v>4.4016143372031635E-2</v>
      </c>
    </row>
    <row r="111" spans="1:14" x14ac:dyDescent="0.2">
      <c r="A111" s="225" t="s">
        <v>1577</v>
      </c>
      <c r="B111" s="314">
        <v>94516</v>
      </c>
      <c r="C111" s="315">
        <f t="shared" si="9"/>
        <v>0.13532732732732722</v>
      </c>
      <c r="D111" s="315">
        <f t="shared" si="6"/>
        <v>2.1949267997318556E-2</v>
      </c>
      <c r="F111" s="225" t="s">
        <v>1577</v>
      </c>
      <c r="G111" s="314">
        <v>11638</v>
      </c>
      <c r="H111" s="315">
        <f t="shared" si="10"/>
        <v>0.12716707021791773</v>
      </c>
      <c r="I111" s="315">
        <f t="shared" si="7"/>
        <v>2.1414779708618603E-2</v>
      </c>
      <c r="K111" s="225" t="s">
        <v>1577</v>
      </c>
      <c r="L111" s="314">
        <v>577568</v>
      </c>
      <c r="M111" s="315">
        <f t="shared" si="11"/>
        <v>0.1732795956674007</v>
      </c>
      <c r="N111" s="315">
        <f t="shared" si="8"/>
        <v>2.0429148152401488E-2</v>
      </c>
    </row>
    <row r="112" spans="1:14" x14ac:dyDescent="0.2">
      <c r="A112" s="225" t="s">
        <v>1578</v>
      </c>
      <c r="B112" s="314">
        <v>94422</v>
      </c>
      <c r="C112" s="315">
        <f t="shared" si="9"/>
        <v>1.4886550512161811E-2</v>
      </c>
      <c r="D112" s="315">
        <f t="shared" si="6"/>
        <v>-9.9454060688142221E-4</v>
      </c>
      <c r="F112" s="225" t="s">
        <v>1578</v>
      </c>
      <c r="G112" s="314">
        <v>11260</v>
      </c>
      <c r="H112" s="315">
        <f t="shared" si="10"/>
        <v>-1.7366262326555582E-2</v>
      </c>
      <c r="I112" s="315">
        <f t="shared" si="7"/>
        <v>-3.2479807527066473E-2</v>
      </c>
      <c r="K112" s="225" t="s">
        <v>1578</v>
      </c>
      <c r="L112" s="314">
        <v>548576</v>
      </c>
      <c r="M112" s="315">
        <f t="shared" si="11"/>
        <v>-6.9620688531593089E-3</v>
      </c>
      <c r="N112" s="315">
        <f t="shared" si="8"/>
        <v>-5.019668679705247E-2</v>
      </c>
    </row>
    <row r="113" spans="1:14" x14ac:dyDescent="0.2">
      <c r="A113" s="225" t="s">
        <v>1579</v>
      </c>
      <c r="B113" s="314">
        <v>98171</v>
      </c>
      <c r="C113" s="315">
        <f t="shared" si="9"/>
        <v>0.10791228881942017</v>
      </c>
      <c r="D113" s="315">
        <f t="shared" si="6"/>
        <v>3.9704729829912466E-2</v>
      </c>
      <c r="F113" s="225" t="s">
        <v>1579</v>
      </c>
      <c r="G113" s="314">
        <v>12316</v>
      </c>
      <c r="H113" s="315">
        <f t="shared" si="10"/>
        <v>0.11205417607223467</v>
      </c>
      <c r="I113" s="315">
        <f t="shared" si="7"/>
        <v>9.3783303730017753E-2</v>
      </c>
      <c r="K113" s="225" t="s">
        <v>1579</v>
      </c>
      <c r="L113" s="314">
        <v>605225</v>
      </c>
      <c r="M113" s="315">
        <f t="shared" si="11"/>
        <v>0.13061923691958222</v>
      </c>
      <c r="N113" s="315">
        <f t="shared" si="8"/>
        <v>0.10326554570378588</v>
      </c>
    </row>
    <row r="114" spans="1:14" x14ac:dyDescent="0.2">
      <c r="A114" s="225" t="s">
        <v>1213</v>
      </c>
      <c r="B114" s="314">
        <v>120226</v>
      </c>
      <c r="C114" s="315">
        <f t="shared" si="9"/>
        <v>2.0369018722522947E-2</v>
      </c>
      <c r="D114" s="315">
        <f t="shared" si="6"/>
        <v>0.2246590133542492</v>
      </c>
      <c r="F114" s="225" t="s">
        <v>1213</v>
      </c>
      <c r="G114" s="314">
        <v>14751</v>
      </c>
      <c r="H114" s="315">
        <f t="shared" si="10"/>
        <v>3.5230542494210093E-2</v>
      </c>
      <c r="I114" s="315">
        <f t="shared" si="7"/>
        <v>0.19771029555050346</v>
      </c>
      <c r="K114" s="225" t="s">
        <v>1213</v>
      </c>
      <c r="L114" s="314">
        <v>721634</v>
      </c>
      <c r="M114" s="315">
        <f t="shared" si="11"/>
        <v>3.7472917855741139E-2</v>
      </c>
      <c r="N114" s="315">
        <f t="shared" si="8"/>
        <v>0.19234003882853479</v>
      </c>
    </row>
    <row r="115" spans="1:14" x14ac:dyDescent="0.2">
      <c r="A115" s="225" t="s">
        <v>673</v>
      </c>
      <c r="B115" s="314">
        <v>91435</v>
      </c>
      <c r="C115" s="315">
        <f t="shared" si="9"/>
        <v>-2.373529223344506E-2</v>
      </c>
      <c r="D115" s="315">
        <f t="shared" si="6"/>
        <v>-0.23947399065094077</v>
      </c>
      <c r="F115" s="225" t="s">
        <v>673</v>
      </c>
      <c r="G115" s="314">
        <v>11825</v>
      </c>
      <c r="H115" s="315">
        <f t="shared" si="10"/>
        <v>1.1375299349982937E-2</v>
      </c>
      <c r="I115" s="315">
        <f t="shared" si="7"/>
        <v>-0.19835943325876215</v>
      </c>
      <c r="K115" s="225" t="s">
        <v>673</v>
      </c>
      <c r="L115" s="314">
        <v>583264</v>
      </c>
      <c r="M115" s="315">
        <f t="shared" si="11"/>
        <v>1.548479203301012E-2</v>
      </c>
      <c r="N115" s="315">
        <f t="shared" si="8"/>
        <v>-0.19174540002272622</v>
      </c>
    </row>
    <row r="116" spans="1:14" x14ac:dyDescent="0.2">
      <c r="A116" s="225" t="s">
        <v>675</v>
      </c>
      <c r="B116" s="314">
        <v>81614</v>
      </c>
      <c r="C116" s="315">
        <f t="shared" si="9"/>
        <v>4.9252591917650079E-3</v>
      </c>
      <c r="D116" s="315">
        <f t="shared" si="6"/>
        <v>-0.10740963526002079</v>
      </c>
      <c r="F116" s="225" t="s">
        <v>675</v>
      </c>
      <c r="G116" s="314">
        <v>9847</v>
      </c>
      <c r="H116" s="315">
        <f t="shared" si="10"/>
        <v>-2.8128701144887525E-2</v>
      </c>
      <c r="I116" s="315">
        <f t="shared" si="7"/>
        <v>-0.16727272727272724</v>
      </c>
      <c r="K116" s="225" t="s">
        <v>675</v>
      </c>
      <c r="L116" s="314">
        <v>480015</v>
      </c>
      <c r="M116" s="315">
        <f t="shared" si="11"/>
        <v>-3.3490520449090733E-2</v>
      </c>
      <c r="N116" s="315">
        <f t="shared" si="8"/>
        <v>-0.177019325725572</v>
      </c>
    </row>
    <row r="117" spans="1:14" x14ac:dyDescent="0.2">
      <c r="A117" s="225" t="s">
        <v>677</v>
      </c>
      <c r="B117" s="314">
        <v>88069</v>
      </c>
      <c r="C117" s="315">
        <f t="shared" si="9"/>
        <v>3.7277395646848177E-2</v>
      </c>
      <c r="D117" s="315">
        <f t="shared" si="6"/>
        <v>7.909182248143698E-2</v>
      </c>
      <c r="F117" s="225" t="s">
        <v>677</v>
      </c>
      <c r="G117" s="314">
        <v>11149</v>
      </c>
      <c r="H117" s="315">
        <f t="shared" si="10"/>
        <v>4.7542986000187915E-2</v>
      </c>
      <c r="I117" s="315">
        <f t="shared" si="7"/>
        <v>0.13222301208489906</v>
      </c>
      <c r="K117" s="225" t="s">
        <v>677</v>
      </c>
      <c r="L117" s="314">
        <v>548624</v>
      </c>
      <c r="M117" s="315">
        <f t="shared" si="11"/>
        <v>5.1021952485770905E-2</v>
      </c>
      <c r="N117" s="315">
        <f t="shared" si="8"/>
        <v>0.14293095007447687</v>
      </c>
    </row>
    <row r="118" spans="1:14" x14ac:dyDescent="0.2">
      <c r="A118" s="225" t="s">
        <v>679</v>
      </c>
      <c r="B118" s="314">
        <v>81351</v>
      </c>
      <c r="C118" s="315">
        <f t="shared" si="9"/>
        <v>-0.1427442384901525</v>
      </c>
      <c r="D118" s="315">
        <f t="shared" si="6"/>
        <v>-7.6281097775607765E-2</v>
      </c>
      <c r="F118" s="225" t="s">
        <v>679</v>
      </c>
      <c r="G118" s="314">
        <v>10186</v>
      </c>
      <c r="H118" s="315">
        <f t="shared" si="10"/>
        <v>-0.1388231315522489</v>
      </c>
      <c r="I118" s="315">
        <f t="shared" si="7"/>
        <v>-8.6375459682482725E-2</v>
      </c>
      <c r="K118" s="225" t="s">
        <v>679</v>
      </c>
      <c r="L118" s="314">
        <v>500434</v>
      </c>
      <c r="M118" s="315">
        <f t="shared" si="11"/>
        <v>-0.13687471218176139</v>
      </c>
      <c r="N118" s="315">
        <f t="shared" si="8"/>
        <v>-8.7837936364431712E-2</v>
      </c>
    </row>
    <row r="119" spans="1:14" x14ac:dyDescent="0.2">
      <c r="A119" s="225" t="s">
        <v>681</v>
      </c>
      <c r="B119" s="314">
        <v>96923</v>
      </c>
      <c r="C119" s="315">
        <f t="shared" si="9"/>
        <v>6.9085166947162602E-3</v>
      </c>
      <c r="D119" s="315">
        <f t="shared" si="6"/>
        <v>0.19141743801551292</v>
      </c>
      <c r="F119" s="225" t="s">
        <v>681</v>
      </c>
      <c r="G119" s="314">
        <v>12269</v>
      </c>
      <c r="H119" s="315">
        <f t="shared" si="10"/>
        <v>2.003658131027608E-2</v>
      </c>
      <c r="I119" s="315">
        <f t="shared" si="7"/>
        <v>0.20449636756332223</v>
      </c>
      <c r="K119" s="225" t="s">
        <v>681</v>
      </c>
      <c r="L119" s="314">
        <v>601990</v>
      </c>
      <c r="M119" s="315">
        <f t="shared" si="11"/>
        <v>2.1792375808578734E-2</v>
      </c>
      <c r="N119" s="315">
        <f t="shared" si="8"/>
        <v>0.20293585168074113</v>
      </c>
    </row>
    <row r="120" spans="1:14" x14ac:dyDescent="0.2">
      <c r="A120" s="225" t="s">
        <v>653</v>
      </c>
      <c r="B120" s="314">
        <v>93429</v>
      </c>
      <c r="C120" s="315">
        <f t="shared" si="9"/>
        <v>3.5442364597533027E-2</v>
      </c>
      <c r="D120" s="315">
        <f t="shared" si="6"/>
        <v>-3.6049234959710241E-2</v>
      </c>
      <c r="F120" s="225" t="s">
        <v>653</v>
      </c>
      <c r="G120" s="314">
        <v>11618</v>
      </c>
      <c r="H120" s="315">
        <f t="shared" si="10"/>
        <v>4.0666427803654592E-2</v>
      </c>
      <c r="I120" s="315">
        <f t="shared" si="7"/>
        <v>-5.3060559132773633E-2</v>
      </c>
      <c r="K120" s="225" t="s">
        <v>653</v>
      </c>
      <c r="L120" s="314">
        <v>568634</v>
      </c>
      <c r="M120" s="315">
        <f t="shared" si="11"/>
        <v>3.3489153192974186E-2</v>
      </c>
      <c r="N120" s="315">
        <f t="shared" si="8"/>
        <v>-5.5409558298310624E-2</v>
      </c>
    </row>
    <row r="121" spans="1:14" x14ac:dyDescent="0.2">
      <c r="A121" s="225" t="s">
        <v>659</v>
      </c>
      <c r="B121" s="314">
        <v>98018</v>
      </c>
      <c r="C121" s="315">
        <f t="shared" si="9"/>
        <v>7.1199851370993272E-2</v>
      </c>
      <c r="D121" s="315">
        <f t="shared" si="6"/>
        <v>4.9117511693371529E-2</v>
      </c>
      <c r="F121" s="225" t="s">
        <v>659</v>
      </c>
      <c r="G121" s="314">
        <v>11748</v>
      </c>
      <c r="H121" s="315">
        <f t="shared" si="10"/>
        <v>6.4034054886332736E-2</v>
      </c>
      <c r="I121" s="315">
        <f t="shared" si="7"/>
        <v>1.1189533482527159E-2</v>
      </c>
      <c r="K121" s="225" t="s">
        <v>659</v>
      </c>
      <c r="L121" s="314">
        <v>583609</v>
      </c>
      <c r="M121" s="315">
        <f t="shared" si="11"/>
        <v>7.6487340954952687E-2</v>
      </c>
      <c r="N121" s="315">
        <f t="shared" si="8"/>
        <v>2.6335041520556324E-2</v>
      </c>
    </row>
    <row r="122" spans="1:14" x14ac:dyDescent="0.2">
      <c r="A122" s="225" t="s">
        <v>668</v>
      </c>
      <c r="B122" s="314">
        <v>98677</v>
      </c>
      <c r="C122" s="315">
        <f t="shared" si="9"/>
        <v>6.6939861168176851E-2</v>
      </c>
      <c r="D122" s="315">
        <f t="shared" si="6"/>
        <v>6.7232549123630303E-3</v>
      </c>
      <c r="F122" s="225" t="s">
        <v>668</v>
      </c>
      <c r="G122" s="314">
        <v>11786</v>
      </c>
      <c r="H122" s="315">
        <f t="shared" si="10"/>
        <v>3.4404072318764189E-2</v>
      </c>
      <c r="I122" s="315">
        <f t="shared" si="7"/>
        <v>3.2345931222335089E-3</v>
      </c>
      <c r="K122" s="225" t="s">
        <v>668</v>
      </c>
      <c r="L122" s="314">
        <v>585364</v>
      </c>
      <c r="M122" s="315">
        <f t="shared" si="11"/>
        <v>3.4202878066448283E-2</v>
      </c>
      <c r="N122" s="315">
        <f t="shared" si="8"/>
        <v>3.0071503352415707E-3</v>
      </c>
    </row>
    <row r="123" spans="1:14" x14ac:dyDescent="0.2">
      <c r="A123" s="225" t="s">
        <v>686</v>
      </c>
      <c r="B123" s="314">
        <v>98171</v>
      </c>
      <c r="C123" s="315">
        <f t="shared" si="9"/>
        <v>3.8670701256930062E-2</v>
      </c>
      <c r="D123" s="315">
        <f t="shared" si="6"/>
        <v>-5.1278413409406864E-3</v>
      </c>
      <c r="F123" s="225" t="s">
        <v>686</v>
      </c>
      <c r="G123" s="314">
        <v>11976</v>
      </c>
      <c r="H123" s="315">
        <f t="shared" si="10"/>
        <v>2.9042790857535694E-2</v>
      </c>
      <c r="I123" s="315">
        <f t="shared" si="7"/>
        <v>1.612082131342274E-2</v>
      </c>
      <c r="K123" s="225" t="s">
        <v>686</v>
      </c>
      <c r="L123" s="314">
        <v>596831</v>
      </c>
      <c r="M123" s="315">
        <f t="shared" si="11"/>
        <v>3.3351917003712206E-2</v>
      </c>
      <c r="N123" s="315">
        <f t="shared" si="8"/>
        <v>1.9589520366814606E-2</v>
      </c>
    </row>
    <row r="124" spans="1:14" x14ac:dyDescent="0.2">
      <c r="A124" s="225" t="s">
        <v>688</v>
      </c>
      <c r="B124" s="314">
        <v>98506</v>
      </c>
      <c r="C124" s="315">
        <f t="shared" si="9"/>
        <v>4.3252631801910635E-2</v>
      </c>
      <c r="D124" s="315">
        <f t="shared" si="6"/>
        <v>3.4124130343990977E-3</v>
      </c>
      <c r="F124" s="225" t="s">
        <v>688</v>
      </c>
      <c r="G124" s="314">
        <v>12360</v>
      </c>
      <c r="H124" s="315">
        <f t="shared" si="10"/>
        <v>9.7690941385435215E-2</v>
      </c>
      <c r="I124" s="315">
        <f t="shared" si="7"/>
        <v>3.2064128256513058E-2</v>
      </c>
      <c r="K124" s="225" t="s">
        <v>688</v>
      </c>
      <c r="L124" s="314">
        <v>618459</v>
      </c>
      <c r="M124" s="315">
        <f t="shared" si="11"/>
        <v>0.12738982383480146</v>
      </c>
      <c r="N124" s="315">
        <f t="shared" si="8"/>
        <v>3.6238064041579587E-2</v>
      </c>
    </row>
    <row r="125" spans="1:14" x14ac:dyDescent="0.2">
      <c r="A125" s="225" t="s">
        <v>690</v>
      </c>
      <c r="B125" s="314">
        <v>103638</v>
      </c>
      <c r="C125" s="315">
        <f t="shared" si="9"/>
        <v>5.5688543459881279E-2</v>
      </c>
      <c r="D125" s="315">
        <f t="shared" si="6"/>
        <v>5.2098349339126493E-2</v>
      </c>
      <c r="F125" s="225" t="s">
        <v>690</v>
      </c>
      <c r="G125" s="314">
        <v>12738</v>
      </c>
      <c r="H125" s="315">
        <f t="shared" si="10"/>
        <v>3.4264371549204364E-2</v>
      </c>
      <c r="I125" s="315">
        <f t="shared" si="7"/>
        <v>3.0582524271844713E-2</v>
      </c>
      <c r="K125" s="225" t="s">
        <v>690</v>
      </c>
      <c r="L125" s="314">
        <v>635560</v>
      </c>
      <c r="M125" s="315">
        <f t="shared" si="11"/>
        <v>5.0121855508282076E-2</v>
      </c>
      <c r="N125" s="315">
        <f t="shared" si="8"/>
        <v>2.7650984139611534E-2</v>
      </c>
    </row>
    <row r="126" spans="1:14" x14ac:dyDescent="0.2">
      <c r="A126" s="225" t="s">
        <v>692</v>
      </c>
      <c r="B126" s="314">
        <v>123307</v>
      </c>
      <c r="C126" s="315">
        <f t="shared" si="9"/>
        <v>2.5626736313276721E-2</v>
      </c>
      <c r="D126" s="315">
        <f t="shared" si="6"/>
        <v>0.18978559987649324</v>
      </c>
      <c r="F126" s="225" t="s">
        <v>692</v>
      </c>
      <c r="G126" s="314">
        <v>14900</v>
      </c>
      <c r="H126" s="315">
        <f t="shared" si="10"/>
        <v>1.0101010101010166E-2</v>
      </c>
      <c r="I126" s="315">
        <f t="shared" si="7"/>
        <v>0.1697283718009106</v>
      </c>
      <c r="K126" s="225" t="s">
        <v>692</v>
      </c>
      <c r="L126" s="314">
        <v>740453</v>
      </c>
      <c r="M126" s="315">
        <f t="shared" si="11"/>
        <v>2.6078316709024163E-2</v>
      </c>
      <c r="N126" s="315">
        <f t="shared" si="8"/>
        <v>0.16504027943860522</v>
      </c>
    </row>
    <row r="127" spans="1:14" x14ac:dyDescent="0.2">
      <c r="A127" s="225" t="s">
        <v>694</v>
      </c>
      <c r="B127" s="314">
        <v>102524</v>
      </c>
      <c r="C127" s="315">
        <f t="shared" si="9"/>
        <v>0.12127741018209659</v>
      </c>
      <c r="D127" s="315">
        <f t="shared" si="6"/>
        <v>-0.16854679782980686</v>
      </c>
      <c r="F127" s="225" t="s">
        <v>694</v>
      </c>
      <c r="G127" s="314">
        <v>12497</v>
      </c>
      <c r="H127" s="315">
        <f t="shared" si="10"/>
        <v>5.6828752642706037E-2</v>
      </c>
      <c r="I127" s="315">
        <f t="shared" si="7"/>
        <v>-0.16127516778523487</v>
      </c>
      <c r="K127" s="225" t="s">
        <v>694</v>
      </c>
      <c r="L127" s="314">
        <v>634317</v>
      </c>
      <c r="M127" s="315">
        <f t="shared" si="11"/>
        <v>8.7529832117188677E-2</v>
      </c>
      <c r="N127" s="315">
        <f t="shared" si="8"/>
        <v>-0.14333928014337172</v>
      </c>
    </row>
    <row r="128" spans="1:14" x14ac:dyDescent="0.2">
      <c r="A128" s="225" t="s">
        <v>695</v>
      </c>
      <c r="B128" s="314">
        <v>85606</v>
      </c>
      <c r="C128" s="315">
        <f t="shared" si="9"/>
        <v>4.891317666086703E-2</v>
      </c>
      <c r="D128" s="315">
        <f t="shared" si="6"/>
        <v>-0.16501502087316144</v>
      </c>
      <c r="F128" s="225" t="s">
        <v>695</v>
      </c>
      <c r="G128" s="314">
        <v>10512</v>
      </c>
      <c r="H128" s="315">
        <f t="shared" si="10"/>
        <v>6.7533258860566603E-2</v>
      </c>
      <c r="I128" s="315">
        <f t="shared" si="7"/>
        <v>-0.15883812114907581</v>
      </c>
      <c r="K128" s="225" t="s">
        <v>695</v>
      </c>
      <c r="L128" s="314">
        <v>535776</v>
      </c>
      <c r="M128" s="315">
        <f t="shared" si="11"/>
        <v>0.1161651198400051</v>
      </c>
      <c r="N128" s="315">
        <f t="shared" si="8"/>
        <v>-0.15534976990999771</v>
      </c>
    </row>
    <row r="129" spans="1:14" x14ac:dyDescent="0.2">
      <c r="A129" s="225" t="s">
        <v>696</v>
      </c>
      <c r="B129" s="314">
        <v>86305</v>
      </c>
      <c r="C129" s="315">
        <f t="shared" si="9"/>
        <v>-2.0029749401037855E-2</v>
      </c>
      <c r="D129" s="315">
        <f t="shared" si="6"/>
        <v>8.1653155152676682E-3</v>
      </c>
      <c r="F129" s="225" t="s">
        <v>696</v>
      </c>
      <c r="G129" s="314">
        <v>10734</v>
      </c>
      <c r="H129" s="315">
        <f t="shared" si="10"/>
        <v>-3.7223069333572556E-2</v>
      </c>
      <c r="I129" s="315">
        <f t="shared" si="7"/>
        <v>2.1118721461187207E-2</v>
      </c>
      <c r="K129" s="225" t="s">
        <v>696</v>
      </c>
      <c r="L129" s="314">
        <v>543402</v>
      </c>
      <c r="M129" s="315">
        <f t="shared" si="11"/>
        <v>-9.5183586572953338E-3</v>
      </c>
      <c r="N129" s="315">
        <f t="shared" si="8"/>
        <v>1.4233560293854142E-2</v>
      </c>
    </row>
    <row r="130" spans="1:14" x14ac:dyDescent="0.2">
      <c r="A130" s="225" t="s">
        <v>697</v>
      </c>
      <c r="B130" s="314">
        <v>101651</v>
      </c>
      <c r="C130" s="315">
        <f t="shared" si="9"/>
        <v>0.24953596145099621</v>
      </c>
      <c r="D130" s="315">
        <f t="shared" si="6"/>
        <v>0.17781125079659343</v>
      </c>
      <c r="F130" s="225" t="s">
        <v>697</v>
      </c>
      <c r="G130" s="314">
        <v>13042</v>
      </c>
      <c r="H130" s="315">
        <f t="shared" si="10"/>
        <v>0.28038484193991753</v>
      </c>
      <c r="I130" s="315">
        <f t="shared" si="7"/>
        <v>0.21501770076392779</v>
      </c>
      <c r="K130" s="225" t="s">
        <v>697</v>
      </c>
      <c r="L130" s="314">
        <v>667242</v>
      </c>
      <c r="M130" s="315">
        <f t="shared" si="11"/>
        <v>0.33332667244831482</v>
      </c>
      <c r="N130" s="315">
        <f t="shared" si="8"/>
        <v>0.22789757858822757</v>
      </c>
    </row>
    <row r="131" spans="1:14" x14ac:dyDescent="0.2">
      <c r="A131" s="225" t="s">
        <v>698</v>
      </c>
      <c r="B131" s="314">
        <v>106136</v>
      </c>
      <c r="C131" s="315">
        <f t="shared" si="9"/>
        <v>9.5054837345109E-2</v>
      </c>
      <c r="D131" s="315">
        <f t="shared" si="6"/>
        <v>4.4121553157371762E-2</v>
      </c>
      <c r="F131" s="225" t="s">
        <v>698</v>
      </c>
      <c r="G131" s="314">
        <v>13052</v>
      </c>
      <c r="H131" s="315">
        <f t="shared" si="10"/>
        <v>6.3819382182737083E-2</v>
      </c>
      <c r="I131" s="315">
        <f t="shared" si="7"/>
        <v>7.6675356540412132E-4</v>
      </c>
      <c r="K131" s="225" t="s">
        <v>698</v>
      </c>
      <c r="L131" s="314">
        <v>663299</v>
      </c>
      <c r="M131" s="315">
        <f t="shared" si="11"/>
        <v>0.10184388444990788</v>
      </c>
      <c r="N131" s="315">
        <f t="shared" si="8"/>
        <v>-5.9094001876380808E-3</v>
      </c>
    </row>
    <row r="132" spans="1:14" x14ac:dyDescent="0.2">
      <c r="A132" s="225" t="s">
        <v>654</v>
      </c>
      <c r="B132" s="314">
        <v>105636</v>
      </c>
      <c r="C132" s="315">
        <f t="shared" si="9"/>
        <v>0.13065536396622024</v>
      </c>
      <c r="D132" s="315">
        <f t="shared" si="6"/>
        <v>-4.7109369111328903E-3</v>
      </c>
      <c r="F132" s="225" t="s">
        <v>654</v>
      </c>
      <c r="G132" s="314">
        <v>13323</v>
      </c>
      <c r="H132" s="315">
        <f t="shared" si="10"/>
        <v>0.14675503529006706</v>
      </c>
      <c r="I132" s="315">
        <f t="shared" si="7"/>
        <v>2.0763101440392173E-2</v>
      </c>
      <c r="K132" s="225" t="s">
        <v>654</v>
      </c>
      <c r="L132" s="314">
        <v>679060</v>
      </c>
      <c r="M132" s="315">
        <f t="shared" si="11"/>
        <v>0.19419521168273435</v>
      </c>
      <c r="N132" s="315">
        <f t="shared" si="8"/>
        <v>2.376153137574466E-2</v>
      </c>
    </row>
    <row r="133" spans="1:14" x14ac:dyDescent="0.2">
      <c r="A133" s="225" t="s">
        <v>660</v>
      </c>
      <c r="B133" s="314">
        <v>105708</v>
      </c>
      <c r="C133" s="315">
        <f t="shared" si="9"/>
        <v>7.8454977657165026E-2</v>
      </c>
      <c r="D133" s="315">
        <f t="shared" si="6"/>
        <v>6.8158582301491855E-4</v>
      </c>
      <c r="F133" s="225" t="s">
        <v>660</v>
      </c>
      <c r="G133" s="314">
        <v>12955</v>
      </c>
      <c r="H133" s="315">
        <f t="shared" si="10"/>
        <v>0.10274089206673476</v>
      </c>
      <c r="I133" s="315">
        <f t="shared" si="7"/>
        <v>-2.7621406590107367E-2</v>
      </c>
      <c r="K133" s="225" t="s">
        <v>660</v>
      </c>
      <c r="L133" s="314">
        <v>654436</v>
      </c>
      <c r="M133" s="315">
        <f t="shared" si="11"/>
        <v>0.12136036284567231</v>
      </c>
      <c r="N133" s="315">
        <f t="shared" si="8"/>
        <v>-3.6261891438164495E-2</v>
      </c>
    </row>
    <row r="134" spans="1:14" x14ac:dyDescent="0.2">
      <c r="A134" s="225" t="s">
        <v>669</v>
      </c>
      <c r="B134" s="314">
        <v>108704</v>
      </c>
      <c r="C134" s="315">
        <f t="shared" si="9"/>
        <v>0.10161435795575469</v>
      </c>
      <c r="D134" s="315">
        <f t="shared" si="6"/>
        <v>2.8342225753963834E-2</v>
      </c>
      <c r="F134" s="225" t="s">
        <v>669</v>
      </c>
      <c r="G134" s="314">
        <v>13762</v>
      </c>
      <c r="H134" s="315">
        <f t="shared" si="10"/>
        <v>0.16765654165959609</v>
      </c>
      <c r="I134" s="315">
        <f t="shared" si="7"/>
        <v>6.2292551138556584E-2</v>
      </c>
      <c r="K134" s="225" t="s">
        <v>669</v>
      </c>
      <c r="L134" s="314">
        <v>706093</v>
      </c>
      <c r="M134" s="315">
        <f t="shared" si="11"/>
        <v>0.20624602811242232</v>
      </c>
      <c r="N134" s="315">
        <f t="shared" si="8"/>
        <v>7.8933616121362515E-2</v>
      </c>
    </row>
    <row r="135" spans="1:14" x14ac:dyDescent="0.2">
      <c r="A135" s="225" t="s">
        <v>699</v>
      </c>
      <c r="B135" s="314">
        <v>99059</v>
      </c>
      <c r="C135" s="315">
        <f t="shared" si="9"/>
        <v>9.0454411180491689E-3</v>
      </c>
      <c r="D135" s="315">
        <f t="shared" si="6"/>
        <v>-8.872718575213423E-2</v>
      </c>
      <c r="F135" s="225" t="s">
        <v>699</v>
      </c>
      <c r="G135" s="314">
        <v>13120</v>
      </c>
      <c r="H135" s="315">
        <f t="shared" si="10"/>
        <v>9.5524382097528449E-2</v>
      </c>
      <c r="I135" s="315">
        <f t="shared" si="7"/>
        <v>-4.665019619241384E-2</v>
      </c>
      <c r="K135" s="225" t="s">
        <v>699</v>
      </c>
      <c r="L135" s="314">
        <v>681072</v>
      </c>
      <c r="M135" s="315">
        <f t="shared" si="11"/>
        <v>0.1411471589109814</v>
      </c>
      <c r="N135" s="315">
        <f t="shared" si="8"/>
        <v>-3.5435842020810293E-2</v>
      </c>
    </row>
    <row r="136" spans="1:14" x14ac:dyDescent="0.2">
      <c r="A136" s="225" t="s">
        <v>700</v>
      </c>
      <c r="B136" s="314">
        <v>110243</v>
      </c>
      <c r="C136" s="315">
        <f t="shared" si="9"/>
        <v>0.11915010253182556</v>
      </c>
      <c r="D136" s="315">
        <f t="shared" si="6"/>
        <v>0.11290241169404092</v>
      </c>
      <c r="F136" s="225" t="s">
        <v>700</v>
      </c>
      <c r="G136" s="314">
        <v>14494</v>
      </c>
      <c r="H136" s="315">
        <f t="shared" si="10"/>
        <v>0.17265372168284787</v>
      </c>
      <c r="I136" s="315">
        <f t="shared" si="7"/>
        <v>0.10472560975609757</v>
      </c>
      <c r="K136" s="225" t="s">
        <v>700</v>
      </c>
      <c r="L136" s="314">
        <v>751983</v>
      </c>
      <c r="M136" s="315">
        <f t="shared" si="11"/>
        <v>0.21589790107347451</v>
      </c>
      <c r="N136" s="315">
        <f t="shared" si="8"/>
        <v>0.10411674536612869</v>
      </c>
    </row>
    <row r="137" spans="1:14" x14ac:dyDescent="0.2">
      <c r="A137" s="225" t="s">
        <v>701</v>
      </c>
      <c r="B137" s="314">
        <v>109088</v>
      </c>
      <c r="C137" s="315">
        <f t="shared" si="9"/>
        <v>5.2586888978946034E-2</v>
      </c>
      <c r="D137" s="315">
        <f t="shared" ref="D137:D188" si="12">B137/B136-1</f>
        <v>-1.0476855673376084E-2</v>
      </c>
      <c r="F137" s="225" t="s">
        <v>701</v>
      </c>
      <c r="G137" s="314">
        <v>13636</v>
      </c>
      <c r="H137" s="315">
        <f t="shared" si="10"/>
        <v>7.0497723347464181E-2</v>
      </c>
      <c r="I137" s="315">
        <f t="shared" ref="I137:I188" si="13">G137/G136-1</f>
        <v>-5.9196909065820313E-2</v>
      </c>
      <c r="K137" s="225" t="s">
        <v>701</v>
      </c>
      <c r="L137" s="314">
        <v>701412</v>
      </c>
      <c r="M137" s="315">
        <f t="shared" si="11"/>
        <v>0.1036125621499151</v>
      </c>
      <c r="N137" s="315">
        <f t="shared" ref="N137:N188" si="14">L137/L136-1</f>
        <v>-6.7250190496327744E-2</v>
      </c>
    </row>
    <row r="138" spans="1:14" x14ac:dyDescent="0.2">
      <c r="A138" s="225" t="s">
        <v>702</v>
      </c>
      <c r="B138" s="314">
        <v>131313</v>
      </c>
      <c r="C138" s="315">
        <f t="shared" si="9"/>
        <v>6.4927376385768953E-2</v>
      </c>
      <c r="D138" s="315">
        <f t="shared" si="12"/>
        <v>0.20373459958932227</v>
      </c>
      <c r="F138" s="225" t="s">
        <v>702</v>
      </c>
      <c r="G138" s="314">
        <v>16769</v>
      </c>
      <c r="H138" s="315">
        <f t="shared" si="10"/>
        <v>0.12543624161073819</v>
      </c>
      <c r="I138" s="315">
        <f t="shared" si="13"/>
        <v>0.22975946025227345</v>
      </c>
      <c r="K138" s="225" t="s">
        <v>702</v>
      </c>
      <c r="L138" s="314">
        <v>865962</v>
      </c>
      <c r="M138" s="315">
        <f t="shared" si="11"/>
        <v>0.16950299343780095</v>
      </c>
      <c r="N138" s="315">
        <f t="shared" si="14"/>
        <v>0.23459821046688689</v>
      </c>
    </row>
    <row r="139" spans="1:14" x14ac:dyDescent="0.2">
      <c r="A139" s="225" t="s">
        <v>703</v>
      </c>
      <c r="B139" s="314">
        <v>113603</v>
      </c>
      <c r="C139" s="315">
        <f t="shared" si="9"/>
        <v>0.10806250243845339</v>
      </c>
      <c r="D139" s="315">
        <f t="shared" si="12"/>
        <v>-0.13486859640705795</v>
      </c>
      <c r="F139" s="225" t="s">
        <v>703</v>
      </c>
      <c r="G139" s="314">
        <v>14581</v>
      </c>
      <c r="H139" s="315">
        <f t="shared" si="10"/>
        <v>0.16676002240537735</v>
      </c>
      <c r="I139" s="315">
        <f t="shared" si="13"/>
        <v>-0.13047885980082297</v>
      </c>
      <c r="K139" s="225" t="s">
        <v>703</v>
      </c>
      <c r="L139" s="314">
        <v>755964</v>
      </c>
      <c r="M139" s="315">
        <f t="shared" si="11"/>
        <v>0.19177635157184825</v>
      </c>
      <c r="N139" s="315">
        <f t="shared" si="14"/>
        <v>-0.12702404955413749</v>
      </c>
    </row>
    <row r="140" spans="1:14" x14ac:dyDescent="0.2">
      <c r="A140" s="225" t="s">
        <v>704</v>
      </c>
      <c r="B140" s="314">
        <v>104050</v>
      </c>
      <c r="C140" s="315">
        <f t="shared" si="9"/>
        <v>0.21545218793075249</v>
      </c>
      <c r="D140" s="315">
        <f t="shared" si="12"/>
        <v>-8.4091089143772613E-2</v>
      </c>
      <c r="F140" s="225" t="s">
        <v>704</v>
      </c>
      <c r="G140" s="314">
        <v>12953</v>
      </c>
      <c r="H140" s="315">
        <f t="shared" si="10"/>
        <v>0.23221080669710803</v>
      </c>
      <c r="I140" s="315">
        <f t="shared" si="13"/>
        <v>-0.1116521500582951</v>
      </c>
      <c r="K140" s="225" t="s">
        <v>704</v>
      </c>
      <c r="L140" s="314">
        <v>674476</v>
      </c>
      <c r="M140" s="315">
        <f t="shared" si="11"/>
        <v>0.25887684405423173</v>
      </c>
      <c r="N140" s="315">
        <f t="shared" si="14"/>
        <v>-0.10779349281182704</v>
      </c>
    </row>
    <row r="141" spans="1:14" x14ac:dyDescent="0.2">
      <c r="A141" s="225" t="s">
        <v>705</v>
      </c>
      <c r="B141" s="314">
        <v>95738</v>
      </c>
      <c r="C141" s="315">
        <f t="shared" si="9"/>
        <v>0.10929841839986087</v>
      </c>
      <c r="D141" s="315">
        <f t="shared" si="12"/>
        <v>-7.9884670831331106E-2</v>
      </c>
      <c r="F141" s="225" t="s">
        <v>705</v>
      </c>
      <c r="G141" s="314">
        <v>12513</v>
      </c>
      <c r="H141" s="315">
        <f t="shared" si="10"/>
        <v>0.16573504751257695</v>
      </c>
      <c r="I141" s="315">
        <f t="shared" si="13"/>
        <v>-3.3968964718598005E-2</v>
      </c>
      <c r="K141" s="225" t="s">
        <v>705</v>
      </c>
      <c r="L141" s="314">
        <v>656844</v>
      </c>
      <c r="M141" s="315">
        <f t="shared" si="11"/>
        <v>0.2087625735643226</v>
      </c>
      <c r="N141" s="315">
        <f t="shared" si="14"/>
        <v>-2.6141775244782561E-2</v>
      </c>
    </row>
    <row r="142" spans="1:14" x14ac:dyDescent="0.2">
      <c r="A142" s="225" t="s">
        <v>706</v>
      </c>
      <c r="B142" s="314">
        <v>96069</v>
      </c>
      <c r="C142" s="315">
        <f t="shared" si="9"/>
        <v>-5.4913380094637532E-2</v>
      </c>
      <c r="D142" s="315">
        <f t="shared" si="12"/>
        <v>3.4573523574756848E-3</v>
      </c>
      <c r="F142" s="225" t="s">
        <v>706</v>
      </c>
      <c r="G142" s="314">
        <v>12572</v>
      </c>
      <c r="H142" s="315">
        <f t="shared" si="10"/>
        <v>-3.6037417573991704E-2</v>
      </c>
      <c r="I142" s="315">
        <f t="shared" si="13"/>
        <v>4.7150962998481205E-3</v>
      </c>
      <c r="K142" s="225" t="s">
        <v>706</v>
      </c>
      <c r="L142" s="314">
        <v>660660</v>
      </c>
      <c r="M142" s="315">
        <f t="shared" si="11"/>
        <v>-9.8644869477640951E-3</v>
      </c>
      <c r="N142" s="315">
        <f t="shared" si="14"/>
        <v>5.8095986261577082E-3</v>
      </c>
    </row>
    <row r="143" spans="1:14" x14ac:dyDescent="0.2">
      <c r="A143" s="225" t="s">
        <v>707</v>
      </c>
      <c r="B143" s="314">
        <v>113114</v>
      </c>
      <c r="C143" s="315">
        <f t="shared" si="9"/>
        <v>6.5745835531770602E-2</v>
      </c>
      <c r="D143" s="315">
        <f t="shared" si="12"/>
        <v>0.17742455943124202</v>
      </c>
      <c r="F143" s="225" t="s">
        <v>707</v>
      </c>
      <c r="G143" s="314">
        <v>14770</v>
      </c>
      <c r="H143" s="315">
        <f t="shared" si="10"/>
        <v>0.13162733680661964</v>
      </c>
      <c r="I143" s="315">
        <f t="shared" si="13"/>
        <v>0.17483296213808464</v>
      </c>
      <c r="K143" s="225" t="s">
        <v>707</v>
      </c>
      <c r="L143" s="314">
        <v>774848</v>
      </c>
      <c r="M143" s="315">
        <f t="shared" si="11"/>
        <v>0.16817302604104634</v>
      </c>
      <c r="N143" s="315">
        <f t="shared" si="14"/>
        <v>0.17283928193019094</v>
      </c>
    </row>
    <row r="144" spans="1:14" x14ac:dyDescent="0.2">
      <c r="A144" s="225" t="s">
        <v>655</v>
      </c>
      <c r="B144" s="314">
        <v>106608</v>
      </c>
      <c r="C144" s="315">
        <f t="shared" si="9"/>
        <v>9.2014086107008453E-3</v>
      </c>
      <c r="D144" s="315">
        <f t="shared" si="12"/>
        <v>-5.75171950421699E-2</v>
      </c>
      <c r="F144" s="225" t="s">
        <v>655</v>
      </c>
      <c r="G144" s="314">
        <v>14278</v>
      </c>
      <c r="H144" s="315">
        <f t="shared" si="10"/>
        <v>7.1680552428131872E-2</v>
      </c>
      <c r="I144" s="315">
        <f t="shared" si="13"/>
        <v>-3.3310765064319514E-2</v>
      </c>
      <c r="K144" s="225" t="s">
        <v>655</v>
      </c>
      <c r="L144" s="314">
        <v>753594</v>
      </c>
      <c r="M144" s="315">
        <f t="shared" si="11"/>
        <v>0.10976055135039609</v>
      </c>
      <c r="N144" s="315">
        <f t="shared" si="14"/>
        <v>-2.7429895927975512E-2</v>
      </c>
    </row>
    <row r="145" spans="1:14" x14ac:dyDescent="0.2">
      <c r="A145" s="225" t="s">
        <v>661</v>
      </c>
      <c r="B145" s="314">
        <v>112175</v>
      </c>
      <c r="C145" s="315">
        <f t="shared" si="9"/>
        <v>6.1177961932871616E-2</v>
      </c>
      <c r="D145" s="315">
        <f t="shared" si="12"/>
        <v>5.2219345640102111E-2</v>
      </c>
      <c r="F145" s="225" t="s">
        <v>661</v>
      </c>
      <c r="G145" s="314">
        <v>14635</v>
      </c>
      <c r="H145" s="315">
        <f t="shared" si="10"/>
        <v>0.12967966036279432</v>
      </c>
      <c r="I145" s="315">
        <f t="shared" si="13"/>
        <v>2.5003501891021074E-2</v>
      </c>
      <c r="K145" s="225" t="s">
        <v>661</v>
      </c>
      <c r="L145" s="314">
        <v>768628</v>
      </c>
      <c r="M145" s="315">
        <f t="shared" si="11"/>
        <v>0.17448917846817724</v>
      </c>
      <c r="N145" s="315">
        <f t="shared" si="14"/>
        <v>1.9949734207013403E-2</v>
      </c>
    </row>
    <row r="146" spans="1:14" x14ac:dyDescent="0.2">
      <c r="A146" s="225" t="s">
        <v>670</v>
      </c>
      <c r="B146" s="314">
        <v>114518</v>
      </c>
      <c r="C146" s="315">
        <f t="shared" si="9"/>
        <v>5.3484692375625587E-2</v>
      </c>
      <c r="D146" s="315">
        <f t="shared" si="12"/>
        <v>2.0887006908847816E-2</v>
      </c>
      <c r="F146" s="225" t="s">
        <v>670</v>
      </c>
      <c r="G146" s="314">
        <v>15081</v>
      </c>
      <c r="H146" s="315">
        <f t="shared" si="10"/>
        <v>9.5843627379741392E-2</v>
      </c>
      <c r="I146" s="315">
        <f t="shared" si="13"/>
        <v>3.0474888964810321E-2</v>
      </c>
      <c r="K146" s="225" t="s">
        <v>670</v>
      </c>
      <c r="L146" s="314">
        <v>792640</v>
      </c>
      <c r="M146" s="315">
        <f t="shared" si="11"/>
        <v>0.12257167257004387</v>
      </c>
      <c r="N146" s="315">
        <f t="shared" si="14"/>
        <v>3.124007972647358E-2</v>
      </c>
    </row>
    <row r="147" spans="1:14" x14ac:dyDescent="0.2">
      <c r="A147" s="225" t="s">
        <v>708</v>
      </c>
      <c r="B147" s="314">
        <v>105695</v>
      </c>
      <c r="C147" s="315">
        <f t="shared" si="9"/>
        <v>6.6990379470820427E-2</v>
      </c>
      <c r="D147" s="315">
        <f t="shared" si="12"/>
        <v>-7.704465673518579E-2</v>
      </c>
      <c r="F147" s="225" t="s">
        <v>708</v>
      </c>
      <c r="G147" s="314">
        <v>13774</v>
      </c>
      <c r="H147" s="315">
        <f t="shared" si="10"/>
        <v>4.9847560975609717E-2</v>
      </c>
      <c r="I147" s="315">
        <f t="shared" si="13"/>
        <v>-8.6665340494662124E-2</v>
      </c>
      <c r="K147" s="225" t="s">
        <v>708</v>
      </c>
      <c r="L147" s="314">
        <v>728585</v>
      </c>
      <c r="M147" s="315">
        <f t="shared" si="11"/>
        <v>6.9762080954730132E-2</v>
      </c>
      <c r="N147" s="315">
        <f t="shared" si="14"/>
        <v>-8.0812222446507875E-2</v>
      </c>
    </row>
    <row r="148" spans="1:14" x14ac:dyDescent="0.2">
      <c r="A148" s="225" t="s">
        <v>709</v>
      </c>
      <c r="B148" s="314">
        <v>112250</v>
      </c>
      <c r="C148" s="315">
        <f t="shared" ref="C148:C188" si="15">B148/B136-1</f>
        <v>1.820523752074954E-2</v>
      </c>
      <c r="D148" s="315">
        <f t="shared" si="12"/>
        <v>6.201807086427924E-2</v>
      </c>
      <c r="F148" s="225" t="s">
        <v>709</v>
      </c>
      <c r="G148" s="314">
        <v>14661</v>
      </c>
      <c r="H148" s="315">
        <f t="shared" ref="H148:H188" si="16">G148/G136-1</f>
        <v>1.1522009107216791E-2</v>
      </c>
      <c r="I148" s="315">
        <f t="shared" si="13"/>
        <v>6.4396689414839559E-2</v>
      </c>
      <c r="K148" s="225" t="s">
        <v>709</v>
      </c>
      <c r="L148" s="314">
        <v>774843</v>
      </c>
      <c r="M148" s="315">
        <f t="shared" ref="M148:M188" si="17">L148/L136-1</f>
        <v>3.0399623395741759E-2</v>
      </c>
      <c r="N148" s="315">
        <f t="shared" si="14"/>
        <v>6.3490189888619764E-2</v>
      </c>
    </row>
    <row r="149" spans="1:14" x14ac:dyDescent="0.2">
      <c r="A149" s="225" t="s">
        <v>710</v>
      </c>
      <c r="B149" s="314">
        <v>115253</v>
      </c>
      <c r="C149" s="315">
        <f t="shared" si="15"/>
        <v>5.6514007040187719E-2</v>
      </c>
      <c r="D149" s="315">
        <f t="shared" si="12"/>
        <v>2.6752783964365312E-2</v>
      </c>
      <c r="F149" s="225" t="s">
        <v>710</v>
      </c>
      <c r="G149" s="314">
        <v>15033</v>
      </c>
      <c r="H149" s="315">
        <f t="shared" si="16"/>
        <v>0.10244939865063074</v>
      </c>
      <c r="I149" s="315">
        <f t="shared" si="13"/>
        <v>2.5373439738080705E-2</v>
      </c>
      <c r="K149" s="225" t="s">
        <v>710</v>
      </c>
      <c r="L149" s="314">
        <v>794458</v>
      </c>
      <c r="M149" s="315">
        <f t="shared" si="17"/>
        <v>0.13265527250745635</v>
      </c>
      <c r="N149" s="315">
        <f t="shared" si="14"/>
        <v>2.5314805709027555E-2</v>
      </c>
    </row>
    <row r="150" spans="1:14" x14ac:dyDescent="0.2">
      <c r="A150" s="225" t="s">
        <v>711</v>
      </c>
      <c r="B150" s="314">
        <v>127770</v>
      </c>
      <c r="C150" s="315">
        <f t="shared" si="15"/>
        <v>-2.6981334673642388E-2</v>
      </c>
      <c r="D150" s="315">
        <f t="shared" si="12"/>
        <v>0.10860454825470911</v>
      </c>
      <c r="F150" s="225" t="s">
        <v>711</v>
      </c>
      <c r="G150" s="314">
        <v>16517</v>
      </c>
      <c r="H150" s="315">
        <f t="shared" si="16"/>
        <v>-1.5027729739400031E-2</v>
      </c>
      <c r="I150" s="315">
        <f t="shared" si="13"/>
        <v>9.8716157786203684E-2</v>
      </c>
      <c r="K150" s="225" t="s">
        <v>711</v>
      </c>
      <c r="L150" s="314">
        <v>887415</v>
      </c>
      <c r="M150" s="315">
        <f t="shared" si="17"/>
        <v>2.4773604384487946E-2</v>
      </c>
      <c r="N150" s="315">
        <f t="shared" si="14"/>
        <v>0.11700681470889585</v>
      </c>
    </row>
    <row r="151" spans="1:14" x14ac:dyDescent="0.2">
      <c r="A151" s="225" t="s">
        <v>712</v>
      </c>
      <c r="B151" s="314">
        <v>110680</v>
      </c>
      <c r="C151" s="315">
        <f t="shared" si="15"/>
        <v>-2.57299543145868E-2</v>
      </c>
      <c r="D151" s="315">
        <f t="shared" si="12"/>
        <v>-0.133755967754559</v>
      </c>
      <c r="F151" s="225" t="s">
        <v>712</v>
      </c>
      <c r="G151" s="314">
        <v>15067</v>
      </c>
      <c r="H151" s="315">
        <f t="shared" si="16"/>
        <v>3.3331047253274848E-2</v>
      </c>
      <c r="I151" s="315">
        <f t="shared" si="13"/>
        <v>-8.7788339286795414E-2</v>
      </c>
      <c r="K151" s="225" t="s">
        <v>712</v>
      </c>
      <c r="L151" s="314">
        <v>785721</v>
      </c>
      <c r="M151" s="315">
        <f t="shared" si="17"/>
        <v>3.9362985538993867E-2</v>
      </c>
      <c r="N151" s="315">
        <f t="shared" si="14"/>
        <v>-0.11459576410135053</v>
      </c>
    </row>
    <row r="152" spans="1:14" x14ac:dyDescent="0.2">
      <c r="A152" s="225" t="s">
        <v>713</v>
      </c>
      <c r="B152" s="314">
        <v>96274</v>
      </c>
      <c r="C152" s="315">
        <f t="shared" si="15"/>
        <v>-7.4733301297453147E-2</v>
      </c>
      <c r="D152" s="315">
        <f t="shared" si="12"/>
        <v>-0.13015901698590526</v>
      </c>
      <c r="F152" s="225" t="s">
        <v>713</v>
      </c>
      <c r="G152" s="314">
        <v>12872</v>
      </c>
      <c r="H152" s="315">
        <f t="shared" si="16"/>
        <v>-6.2533775959237037E-3</v>
      </c>
      <c r="I152" s="315">
        <f t="shared" si="13"/>
        <v>-0.14568261764120261</v>
      </c>
      <c r="K152" s="225" t="s">
        <v>713</v>
      </c>
      <c r="L152" s="314">
        <v>669779</v>
      </c>
      <c r="M152" s="315">
        <f t="shared" si="17"/>
        <v>-6.9639245873833744E-3</v>
      </c>
      <c r="N152" s="315">
        <f t="shared" si="14"/>
        <v>-0.14756128447629624</v>
      </c>
    </row>
    <row r="153" spans="1:14" x14ac:dyDescent="0.2">
      <c r="A153" s="225" t="s">
        <v>714</v>
      </c>
      <c r="B153" s="314">
        <v>94704</v>
      </c>
      <c r="C153" s="315">
        <f t="shared" si="15"/>
        <v>-1.0800309177129264E-2</v>
      </c>
      <c r="D153" s="315">
        <f t="shared" si="12"/>
        <v>-1.6307621995554356E-2</v>
      </c>
      <c r="F153" s="225" t="s">
        <v>714</v>
      </c>
      <c r="G153" s="314">
        <v>12428</v>
      </c>
      <c r="H153" s="315">
        <f t="shared" si="16"/>
        <v>-6.7929353472389042E-3</v>
      </c>
      <c r="I153" s="315">
        <f t="shared" si="13"/>
        <v>-3.4493474207582309E-2</v>
      </c>
      <c r="K153" s="225" t="s">
        <v>714</v>
      </c>
      <c r="L153" s="314">
        <v>672675</v>
      </c>
      <c r="M153" s="315">
        <f t="shared" si="17"/>
        <v>2.4101613168423519E-2</v>
      </c>
      <c r="N153" s="315">
        <f t="shared" si="14"/>
        <v>4.3238142730661622E-3</v>
      </c>
    </row>
    <row r="154" spans="1:14" x14ac:dyDescent="0.2">
      <c r="A154" s="225" t="s">
        <v>715</v>
      </c>
      <c r="B154" s="314">
        <v>91477</v>
      </c>
      <c r="C154" s="315">
        <f t="shared" si="15"/>
        <v>-4.7798977818026667E-2</v>
      </c>
      <c r="D154" s="315">
        <f t="shared" si="12"/>
        <v>-3.4074590302415997E-2</v>
      </c>
      <c r="F154" s="225" t="s">
        <v>715</v>
      </c>
      <c r="G154" s="314">
        <v>12273</v>
      </c>
      <c r="H154" s="315">
        <f t="shared" si="16"/>
        <v>-2.3783009863188043E-2</v>
      </c>
      <c r="I154" s="315">
        <f t="shared" si="13"/>
        <v>-1.2471837785645312E-2</v>
      </c>
      <c r="K154" s="225" t="s">
        <v>715</v>
      </c>
      <c r="L154" s="314">
        <v>688343</v>
      </c>
      <c r="M154" s="315">
        <f t="shared" si="17"/>
        <v>4.1902037356582822E-2</v>
      </c>
      <c r="N154" s="315">
        <f t="shared" si="14"/>
        <v>2.3292080127847781E-2</v>
      </c>
    </row>
    <row r="155" spans="1:14" x14ac:dyDescent="0.2">
      <c r="A155" s="225" t="s">
        <v>716</v>
      </c>
      <c r="B155" s="314">
        <v>105290</v>
      </c>
      <c r="C155" s="315">
        <f t="shared" si="15"/>
        <v>-6.9169156779885776E-2</v>
      </c>
      <c r="D155" s="315">
        <f t="shared" si="12"/>
        <v>0.15099970484384051</v>
      </c>
      <c r="F155" s="225" t="s">
        <v>716</v>
      </c>
      <c r="G155" s="314">
        <v>14128</v>
      </c>
      <c r="H155" s="315">
        <f t="shared" si="16"/>
        <v>-4.3466486120514514E-2</v>
      </c>
      <c r="I155" s="315">
        <f t="shared" si="13"/>
        <v>0.15114478937505083</v>
      </c>
      <c r="K155" s="225" t="s">
        <v>716</v>
      </c>
      <c r="L155" s="314">
        <v>808814</v>
      </c>
      <c r="M155" s="315">
        <f t="shared" si="17"/>
        <v>4.3835694226480593E-2</v>
      </c>
      <c r="N155" s="315">
        <f t="shared" si="14"/>
        <v>0.17501594408601528</v>
      </c>
    </row>
    <row r="156" spans="1:14" x14ac:dyDescent="0.2">
      <c r="A156" s="225" t="s">
        <v>666</v>
      </c>
      <c r="B156" s="314">
        <v>105927</v>
      </c>
      <c r="C156" s="315">
        <f t="shared" si="15"/>
        <v>-6.3878883385861673E-3</v>
      </c>
      <c r="D156" s="315">
        <f t="shared" si="12"/>
        <v>6.0499572608985197E-3</v>
      </c>
      <c r="F156" s="225" t="s">
        <v>666</v>
      </c>
      <c r="G156" s="314">
        <v>14953</v>
      </c>
      <c r="H156" s="315">
        <f t="shared" si="16"/>
        <v>4.7275528785544196E-2</v>
      </c>
      <c r="I156" s="315">
        <f t="shared" si="13"/>
        <v>5.8394677236693004E-2</v>
      </c>
      <c r="K156" s="225" t="s">
        <v>666</v>
      </c>
      <c r="L156" s="314">
        <v>873077</v>
      </c>
      <c r="M156" s="315">
        <f t="shared" si="17"/>
        <v>0.15855089079796292</v>
      </c>
      <c r="N156" s="315">
        <f t="shared" si="14"/>
        <v>7.9453372468824668E-2</v>
      </c>
    </row>
    <row r="157" spans="1:14" x14ac:dyDescent="0.2">
      <c r="A157" s="225" t="s">
        <v>662</v>
      </c>
      <c r="B157" s="314">
        <v>111750</v>
      </c>
      <c r="C157" s="315">
        <f t="shared" si="15"/>
        <v>-3.7887229774905551E-3</v>
      </c>
      <c r="D157" s="315">
        <f t="shared" si="12"/>
        <v>5.4971820215808931E-2</v>
      </c>
      <c r="F157" s="225" t="s">
        <v>662</v>
      </c>
      <c r="G157" s="314">
        <v>15516</v>
      </c>
      <c r="H157" s="315">
        <f t="shared" si="16"/>
        <v>6.0198155107618723E-2</v>
      </c>
      <c r="I157" s="315">
        <f t="shared" si="13"/>
        <v>3.7651307429947156E-2</v>
      </c>
      <c r="K157" s="225" t="s">
        <v>662</v>
      </c>
      <c r="L157" s="314">
        <v>911366</v>
      </c>
      <c r="M157" s="315">
        <f t="shared" si="17"/>
        <v>0.1857049183740378</v>
      </c>
      <c r="N157" s="315">
        <f t="shared" si="14"/>
        <v>4.3855238426851351E-2</v>
      </c>
    </row>
    <row r="158" spans="1:14" x14ac:dyDescent="0.2">
      <c r="A158" s="225" t="s">
        <v>671</v>
      </c>
      <c r="B158" s="314">
        <v>106599</v>
      </c>
      <c r="C158" s="315">
        <f t="shared" si="15"/>
        <v>-6.9150701199811371E-2</v>
      </c>
      <c r="D158" s="315">
        <f t="shared" si="12"/>
        <v>-4.6093959731543621E-2</v>
      </c>
      <c r="F158" s="225" t="s">
        <v>671</v>
      </c>
      <c r="G158" s="314">
        <v>14554</v>
      </c>
      <c r="H158" s="315">
        <f t="shared" si="16"/>
        <v>-3.494463231881173E-2</v>
      </c>
      <c r="I158" s="315">
        <f t="shared" si="13"/>
        <v>-6.2000515596803307E-2</v>
      </c>
      <c r="K158" s="225" t="s">
        <v>671</v>
      </c>
      <c r="L158" s="314">
        <v>844426</v>
      </c>
      <c r="M158" s="315">
        <f t="shared" si="17"/>
        <v>6.5333568833266131E-2</v>
      </c>
      <c r="N158" s="315">
        <f t="shared" si="14"/>
        <v>-7.3450183570596184E-2</v>
      </c>
    </row>
    <row r="159" spans="1:14" x14ac:dyDescent="0.2">
      <c r="A159" s="225" t="s">
        <v>717</v>
      </c>
      <c r="B159" s="314">
        <v>106692</v>
      </c>
      <c r="C159" s="315">
        <f t="shared" si="15"/>
        <v>9.43280193008178E-3</v>
      </c>
      <c r="D159" s="315">
        <f t="shared" si="12"/>
        <v>8.7242844679602527E-4</v>
      </c>
      <c r="F159" s="225" t="s">
        <v>717</v>
      </c>
      <c r="G159" s="314">
        <v>14655</v>
      </c>
      <c r="H159" s="315">
        <f t="shared" si="16"/>
        <v>6.3961086104254328E-2</v>
      </c>
      <c r="I159" s="315">
        <f t="shared" si="13"/>
        <v>6.9396729421464798E-3</v>
      </c>
      <c r="K159" s="225" t="s">
        <v>717</v>
      </c>
      <c r="L159" s="314">
        <v>850957</v>
      </c>
      <c r="M159" s="315">
        <f t="shared" si="17"/>
        <v>0.16795843998984328</v>
      </c>
      <c r="N159" s="315">
        <f t="shared" si="14"/>
        <v>7.7342478796247338E-3</v>
      </c>
    </row>
    <row r="160" spans="1:14" x14ac:dyDescent="0.2">
      <c r="A160" s="225" t="s">
        <v>718</v>
      </c>
      <c r="B160" s="314">
        <v>111259</v>
      </c>
      <c r="C160" s="315">
        <f t="shared" si="15"/>
        <v>-8.8285077951002489E-3</v>
      </c>
      <c r="D160" s="315">
        <f t="shared" si="12"/>
        <v>4.2805458703558008E-2</v>
      </c>
      <c r="F160" s="225" t="s">
        <v>718</v>
      </c>
      <c r="G160" s="314">
        <v>15379</v>
      </c>
      <c r="H160" s="315">
        <f t="shared" si="16"/>
        <v>4.8973467021349082E-2</v>
      </c>
      <c r="I160" s="315">
        <f t="shared" si="13"/>
        <v>4.9402934152166456E-2</v>
      </c>
      <c r="K160" s="225" t="s">
        <v>718</v>
      </c>
      <c r="L160" s="314">
        <v>908504</v>
      </c>
      <c r="M160" s="315">
        <f t="shared" si="17"/>
        <v>0.17250075176519641</v>
      </c>
      <c r="N160" s="315">
        <f t="shared" si="14"/>
        <v>6.7626213780484834E-2</v>
      </c>
    </row>
    <row r="161" spans="1:14" x14ac:dyDescent="0.2">
      <c r="A161" s="225" t="s">
        <v>719</v>
      </c>
      <c r="B161" s="314">
        <v>102970</v>
      </c>
      <c r="C161" s="315">
        <f t="shared" si="15"/>
        <v>-0.1065742323410237</v>
      </c>
      <c r="D161" s="315">
        <f t="shared" si="12"/>
        <v>-7.4501838053550706E-2</v>
      </c>
      <c r="F161" s="225" t="s">
        <v>719</v>
      </c>
      <c r="G161" s="314">
        <v>14446</v>
      </c>
      <c r="H161" s="315">
        <f t="shared" si="16"/>
        <v>-3.9047428989556265E-2</v>
      </c>
      <c r="I161" s="315">
        <f t="shared" si="13"/>
        <v>-6.0667143507380228E-2</v>
      </c>
      <c r="K161" s="225" t="s">
        <v>719</v>
      </c>
      <c r="L161" s="314">
        <v>879943</v>
      </c>
      <c r="M161" s="315">
        <f t="shared" si="17"/>
        <v>0.10760166050313558</v>
      </c>
      <c r="N161" s="315">
        <f t="shared" si="14"/>
        <v>-3.1437395982846561E-2</v>
      </c>
    </row>
    <row r="162" spans="1:14" x14ac:dyDescent="0.2">
      <c r="A162" s="225" t="s">
        <v>720</v>
      </c>
      <c r="B162" s="314">
        <v>125111</v>
      </c>
      <c r="C162" s="315">
        <f t="shared" si="15"/>
        <v>-2.0810831963684717E-2</v>
      </c>
      <c r="D162" s="315">
        <f t="shared" si="12"/>
        <v>0.21502379333786537</v>
      </c>
      <c r="F162" s="225" t="s">
        <v>720</v>
      </c>
      <c r="G162" s="314">
        <v>17586</v>
      </c>
      <c r="H162" s="315">
        <f t="shared" si="16"/>
        <v>6.4721196343161536E-2</v>
      </c>
      <c r="I162" s="315">
        <f t="shared" si="13"/>
        <v>0.21736120725460339</v>
      </c>
      <c r="K162" s="225" t="s">
        <v>720</v>
      </c>
      <c r="L162" s="314">
        <v>1075497</v>
      </c>
      <c r="M162" s="315">
        <f t="shared" si="17"/>
        <v>0.21194367911292922</v>
      </c>
      <c r="N162" s="315">
        <f t="shared" si="14"/>
        <v>0.22223484930273885</v>
      </c>
    </row>
    <row r="163" spans="1:14" x14ac:dyDescent="0.2">
      <c r="A163" s="225" t="s">
        <v>721</v>
      </c>
      <c r="B163" s="314">
        <v>103329</v>
      </c>
      <c r="C163" s="315">
        <f t="shared" si="15"/>
        <v>-6.6416696783520024E-2</v>
      </c>
      <c r="D163" s="315">
        <f t="shared" si="12"/>
        <v>-0.17410139795861279</v>
      </c>
      <c r="F163" s="225" t="s">
        <v>721</v>
      </c>
      <c r="G163" s="314">
        <v>14762</v>
      </c>
      <c r="H163" s="315">
        <f t="shared" si="16"/>
        <v>-2.0242914979757054E-2</v>
      </c>
      <c r="I163" s="315">
        <f t="shared" si="13"/>
        <v>-0.16058228136017283</v>
      </c>
      <c r="K163" s="225" t="s">
        <v>721</v>
      </c>
      <c r="L163" s="314">
        <v>905163</v>
      </c>
      <c r="M163" s="315">
        <f t="shared" si="17"/>
        <v>0.15201579186505132</v>
      </c>
      <c r="N163" s="315">
        <f t="shared" si="14"/>
        <v>-0.15837701081453504</v>
      </c>
    </row>
    <row r="164" spans="1:14" x14ac:dyDescent="0.2">
      <c r="A164" s="225" t="s">
        <v>722</v>
      </c>
      <c r="B164" s="314">
        <v>88860</v>
      </c>
      <c r="C164" s="315">
        <f t="shared" si="15"/>
        <v>-7.7009369092382207E-2</v>
      </c>
      <c r="D164" s="315">
        <f t="shared" si="12"/>
        <v>-0.14002845280608545</v>
      </c>
      <c r="F164" s="225" t="s">
        <v>722</v>
      </c>
      <c r="G164" s="314">
        <v>12686</v>
      </c>
      <c r="H164" s="315">
        <f t="shared" si="16"/>
        <v>-1.4449968924797996E-2</v>
      </c>
      <c r="I164" s="315">
        <f t="shared" si="13"/>
        <v>-0.14063135076547895</v>
      </c>
      <c r="K164" s="225" t="s">
        <v>722</v>
      </c>
      <c r="L164" s="314">
        <v>764860</v>
      </c>
      <c r="M164" s="315">
        <f t="shared" si="17"/>
        <v>0.14195876550324815</v>
      </c>
      <c r="N164" s="315">
        <f t="shared" si="14"/>
        <v>-0.15500302155523371</v>
      </c>
    </row>
    <row r="165" spans="1:14" x14ac:dyDescent="0.2">
      <c r="A165" s="225" t="s">
        <v>723</v>
      </c>
      <c r="B165" s="314">
        <v>96628</v>
      </c>
      <c r="C165" s="315">
        <f t="shared" si="15"/>
        <v>2.0315931745227278E-2</v>
      </c>
      <c r="D165" s="315">
        <f t="shared" si="12"/>
        <v>8.7418410983569617E-2</v>
      </c>
      <c r="F165" s="225" t="s">
        <v>723</v>
      </c>
      <c r="G165" s="314">
        <v>13590</v>
      </c>
      <c r="H165" s="315">
        <f t="shared" si="16"/>
        <v>9.3498551657547502E-2</v>
      </c>
      <c r="I165" s="315">
        <f t="shared" si="13"/>
        <v>7.1259656314047071E-2</v>
      </c>
      <c r="K165" s="225" t="s">
        <v>723</v>
      </c>
      <c r="L165" s="314">
        <v>825210</v>
      </c>
      <c r="M165" s="315">
        <f t="shared" si="17"/>
        <v>0.22675883599063451</v>
      </c>
      <c r="N165" s="315">
        <f t="shared" si="14"/>
        <v>7.8903328713751497E-2</v>
      </c>
    </row>
    <row r="166" spans="1:14" x14ac:dyDescent="0.2">
      <c r="A166" s="225" t="s">
        <v>724</v>
      </c>
      <c r="B166" s="314">
        <v>103007</v>
      </c>
      <c r="C166" s="315">
        <f t="shared" si="15"/>
        <v>0.12604261180406007</v>
      </c>
      <c r="D166" s="315">
        <f t="shared" si="12"/>
        <v>6.6016061597052644E-2</v>
      </c>
      <c r="F166" s="225" t="s">
        <v>724</v>
      </c>
      <c r="G166" s="314">
        <v>14782</v>
      </c>
      <c r="H166" s="315">
        <f t="shared" si="16"/>
        <v>0.20443249409272379</v>
      </c>
      <c r="I166" s="315">
        <f t="shared" si="13"/>
        <v>8.7711552612214971E-2</v>
      </c>
      <c r="K166" s="225" t="s">
        <v>724</v>
      </c>
      <c r="L166" s="314">
        <v>906619</v>
      </c>
      <c r="M166" s="315">
        <f t="shared" si="17"/>
        <v>0.31710353704475813</v>
      </c>
      <c r="N166" s="315">
        <f t="shared" si="14"/>
        <v>9.8652464221228531E-2</v>
      </c>
    </row>
    <row r="167" spans="1:14" x14ac:dyDescent="0.2">
      <c r="A167" s="225" t="s">
        <v>725</v>
      </c>
      <c r="B167" s="314">
        <v>98557</v>
      </c>
      <c r="C167" s="315">
        <f t="shared" si="15"/>
        <v>-6.3947193465666241E-2</v>
      </c>
      <c r="D167" s="315">
        <f t="shared" si="12"/>
        <v>-4.3200947508421739E-2</v>
      </c>
      <c r="F167" s="225" t="s">
        <v>725</v>
      </c>
      <c r="G167" s="314">
        <v>14202</v>
      </c>
      <c r="H167" s="315">
        <f t="shared" si="16"/>
        <v>5.2378255945639829E-3</v>
      </c>
      <c r="I167" s="315">
        <f t="shared" si="13"/>
        <v>-3.9236909755107519E-2</v>
      </c>
      <c r="K167" s="225" t="s">
        <v>725</v>
      </c>
      <c r="L167" s="314">
        <v>886158</v>
      </c>
      <c r="M167" s="315">
        <f t="shared" si="17"/>
        <v>9.5626435744188498E-2</v>
      </c>
      <c r="N167" s="315">
        <f t="shared" si="14"/>
        <v>-2.2568465915671299E-2</v>
      </c>
    </row>
    <row r="168" spans="1:14" x14ac:dyDescent="0.2">
      <c r="A168" s="225" t="s">
        <v>656</v>
      </c>
      <c r="B168" s="314">
        <v>99197</v>
      </c>
      <c r="C168" s="315">
        <f t="shared" si="15"/>
        <v>-6.3534320805837985E-2</v>
      </c>
      <c r="D168" s="315">
        <f t="shared" si="12"/>
        <v>6.4937041508974502E-3</v>
      </c>
      <c r="F168" s="225" t="s">
        <v>656</v>
      </c>
      <c r="G168" s="314">
        <v>14656</v>
      </c>
      <c r="H168" s="315">
        <f t="shared" si="16"/>
        <v>-1.9862235003009432E-2</v>
      </c>
      <c r="I168" s="315">
        <f t="shared" si="13"/>
        <v>3.1967328545275286E-2</v>
      </c>
      <c r="K168" s="225" t="s">
        <v>656</v>
      </c>
      <c r="L168" s="314">
        <v>928811</v>
      </c>
      <c r="M168" s="315">
        <f t="shared" si="17"/>
        <v>6.3836293935128241E-2</v>
      </c>
      <c r="N168" s="315">
        <f t="shared" si="14"/>
        <v>4.8132500073350348E-2</v>
      </c>
    </row>
    <row r="169" spans="1:14" x14ac:dyDescent="0.2">
      <c r="A169" s="225" t="s">
        <v>663</v>
      </c>
      <c r="B169" s="314">
        <v>104400</v>
      </c>
      <c r="C169" s="315">
        <f t="shared" si="15"/>
        <v>-6.5771812080536951E-2</v>
      </c>
      <c r="D169" s="315">
        <f t="shared" si="12"/>
        <v>5.2451182999485813E-2</v>
      </c>
      <c r="F169" s="225" t="s">
        <v>663</v>
      </c>
      <c r="G169" s="314">
        <v>15350</v>
      </c>
      <c r="H169" s="315">
        <f t="shared" si="16"/>
        <v>-1.0698633668471236E-2</v>
      </c>
      <c r="I169" s="315">
        <f t="shared" si="13"/>
        <v>4.7352620087336206E-2</v>
      </c>
      <c r="K169" s="225" t="s">
        <v>663</v>
      </c>
      <c r="L169" s="314">
        <v>976519</v>
      </c>
      <c r="M169" s="315">
        <f t="shared" si="17"/>
        <v>7.148939065095683E-2</v>
      </c>
      <c r="N169" s="315">
        <f t="shared" si="14"/>
        <v>5.1364594088571192E-2</v>
      </c>
    </row>
    <row r="170" spans="1:14" x14ac:dyDescent="0.2">
      <c r="A170" s="225" t="s">
        <v>672</v>
      </c>
      <c r="B170" s="314">
        <v>97199</v>
      </c>
      <c r="C170" s="315">
        <f t="shared" si="15"/>
        <v>-8.818093978367525E-2</v>
      </c>
      <c r="D170" s="315">
        <f t="shared" si="12"/>
        <v>-6.8975095785440588E-2</v>
      </c>
      <c r="F170" s="225" t="s">
        <v>672</v>
      </c>
      <c r="G170" s="314">
        <v>13999</v>
      </c>
      <c r="H170" s="315">
        <f t="shared" si="16"/>
        <v>-3.8133846365260404E-2</v>
      </c>
      <c r="I170" s="315">
        <f t="shared" si="13"/>
        <v>-8.8013029315960889E-2</v>
      </c>
      <c r="K170" s="225" t="s">
        <v>672</v>
      </c>
      <c r="L170" s="314">
        <v>896846</v>
      </c>
      <c r="M170" s="315">
        <f t="shared" si="17"/>
        <v>6.2077671696513459E-2</v>
      </c>
      <c r="N170" s="315">
        <f t="shared" si="14"/>
        <v>-8.1588786290896498E-2</v>
      </c>
    </row>
    <row r="171" spans="1:14" x14ac:dyDescent="0.2">
      <c r="A171" s="225" t="s">
        <v>727</v>
      </c>
      <c r="B171" s="314">
        <v>99140</v>
      </c>
      <c r="C171" s="315">
        <f t="shared" si="15"/>
        <v>-7.0783188992614265E-2</v>
      </c>
      <c r="D171" s="315">
        <f t="shared" si="12"/>
        <v>1.9969341248366801E-2</v>
      </c>
      <c r="F171" s="225" t="s">
        <v>727</v>
      </c>
      <c r="G171" s="314">
        <v>14066</v>
      </c>
      <c r="H171" s="315">
        <f t="shared" si="16"/>
        <v>-4.0191061071306766E-2</v>
      </c>
      <c r="I171" s="315">
        <f t="shared" si="13"/>
        <v>4.7860561468675566E-3</v>
      </c>
      <c r="K171" s="225" t="s">
        <v>727</v>
      </c>
      <c r="L171" s="314">
        <v>904496</v>
      </c>
      <c r="M171" s="315">
        <f t="shared" si="17"/>
        <v>6.2916222558836665E-2</v>
      </c>
      <c r="N171" s="315">
        <f t="shared" si="14"/>
        <v>8.5298925345043131E-3</v>
      </c>
    </row>
    <row r="172" spans="1:14" x14ac:dyDescent="0.2">
      <c r="A172" s="225" t="s">
        <v>741</v>
      </c>
      <c r="B172" s="314">
        <v>102061</v>
      </c>
      <c r="C172" s="315">
        <f t="shared" si="15"/>
        <v>-8.2671963616426591E-2</v>
      </c>
      <c r="D172" s="315">
        <f t="shared" si="12"/>
        <v>2.9463385111962781E-2</v>
      </c>
      <c r="F172" s="225" t="s">
        <v>741</v>
      </c>
      <c r="G172" s="314">
        <v>14339</v>
      </c>
      <c r="H172" s="315">
        <f t="shared" si="16"/>
        <v>-6.7624683009298359E-2</v>
      </c>
      <c r="I172" s="315">
        <f t="shared" si="13"/>
        <v>1.9408502772643166E-2</v>
      </c>
      <c r="K172" s="225" t="s">
        <v>741</v>
      </c>
      <c r="L172" s="314">
        <v>915930</v>
      </c>
      <c r="M172" s="315">
        <f t="shared" si="17"/>
        <v>8.1738770550268125E-3</v>
      </c>
      <c r="N172" s="315">
        <f t="shared" si="14"/>
        <v>1.2641294157188065E-2</v>
      </c>
    </row>
    <row r="173" spans="1:14" x14ac:dyDescent="0.2">
      <c r="A173" s="225" t="s">
        <v>751</v>
      </c>
      <c r="B173" s="314">
        <v>101011</v>
      </c>
      <c r="C173" s="315">
        <f t="shared" si="15"/>
        <v>-1.9024958725842533E-2</v>
      </c>
      <c r="D173" s="315">
        <f t="shared" si="12"/>
        <v>-1.028796504051499E-2</v>
      </c>
      <c r="F173" s="225" t="s">
        <v>751</v>
      </c>
      <c r="G173" s="314">
        <v>14044</v>
      </c>
      <c r="H173" s="315">
        <f t="shared" si="16"/>
        <v>-2.7827772393742234E-2</v>
      </c>
      <c r="I173" s="315">
        <f t="shared" si="13"/>
        <v>-2.0573261733733195E-2</v>
      </c>
      <c r="K173" s="225" t="s">
        <v>751</v>
      </c>
      <c r="L173" s="314">
        <v>905091</v>
      </c>
      <c r="M173" s="315">
        <f t="shared" si="17"/>
        <v>2.8579123875069223E-2</v>
      </c>
      <c r="N173" s="315">
        <f t="shared" si="14"/>
        <v>-1.1833873767645997E-2</v>
      </c>
    </row>
    <row r="174" spans="1:14" x14ac:dyDescent="0.2">
      <c r="A174" s="225" t="s">
        <v>755</v>
      </c>
      <c r="B174" s="314">
        <v>116659</v>
      </c>
      <c r="C174" s="315">
        <f t="shared" si="15"/>
        <v>-6.7556010262886601E-2</v>
      </c>
      <c r="D174" s="315">
        <f t="shared" si="12"/>
        <v>0.15491382126699071</v>
      </c>
      <c r="F174" s="225" t="s">
        <v>755</v>
      </c>
      <c r="G174" s="314">
        <v>15795</v>
      </c>
      <c r="H174" s="315">
        <f t="shared" si="16"/>
        <v>-0.10184237461617196</v>
      </c>
      <c r="I174" s="315">
        <f t="shared" si="13"/>
        <v>0.12467957846767308</v>
      </c>
      <c r="K174" s="225" t="s">
        <v>755</v>
      </c>
      <c r="L174" s="314">
        <v>1024012</v>
      </c>
      <c r="M174" s="315">
        <f t="shared" si="17"/>
        <v>-4.7870891318153364E-2</v>
      </c>
      <c r="N174" s="315">
        <f t="shared" si="14"/>
        <v>0.13139120817685734</v>
      </c>
    </row>
    <row r="175" spans="1:14" x14ac:dyDescent="0.2">
      <c r="A175" s="225" t="s">
        <v>1042</v>
      </c>
      <c r="B175" s="314">
        <v>105871</v>
      </c>
      <c r="C175" s="315">
        <f t="shared" si="15"/>
        <v>2.4601031656166228E-2</v>
      </c>
      <c r="D175" s="315">
        <f t="shared" si="12"/>
        <v>-9.2474648334033405E-2</v>
      </c>
      <c r="F175" s="225" t="s">
        <v>1042</v>
      </c>
      <c r="G175" s="314">
        <v>15159</v>
      </c>
      <c r="H175" s="315">
        <f t="shared" si="16"/>
        <v>2.6893374881452381E-2</v>
      </c>
      <c r="I175" s="315">
        <f t="shared" si="13"/>
        <v>-4.0265906932573592E-2</v>
      </c>
      <c r="K175" s="225" t="s">
        <v>1042</v>
      </c>
      <c r="L175" s="314">
        <v>995244</v>
      </c>
      <c r="M175" s="315">
        <f t="shared" si="17"/>
        <v>9.9519092141415522E-2</v>
      </c>
      <c r="N175" s="315">
        <f t="shared" si="14"/>
        <v>-2.8093420780225253E-2</v>
      </c>
    </row>
    <row r="176" spans="1:14" x14ac:dyDescent="0.2">
      <c r="A176" s="225" t="s">
        <v>1015</v>
      </c>
      <c r="B176" s="314">
        <v>93026</v>
      </c>
      <c r="C176" s="315">
        <f t="shared" si="15"/>
        <v>4.6882736889489074E-2</v>
      </c>
      <c r="D176" s="315">
        <f t="shared" si="12"/>
        <v>-0.12132689782848938</v>
      </c>
      <c r="F176" s="225" t="s">
        <v>1015</v>
      </c>
      <c r="G176" s="314">
        <v>12827</v>
      </c>
      <c r="H176" s="315">
        <f t="shared" si="16"/>
        <v>1.1114614535708611E-2</v>
      </c>
      <c r="I176" s="315">
        <f t="shared" si="13"/>
        <v>-0.15383600501352335</v>
      </c>
      <c r="K176" s="225" t="s">
        <v>1015</v>
      </c>
      <c r="L176" s="314">
        <v>845526</v>
      </c>
      <c r="M176" s="315">
        <f t="shared" si="17"/>
        <v>0.10546505242789528</v>
      </c>
      <c r="N176" s="315">
        <f t="shared" si="14"/>
        <v>-0.150433461543099</v>
      </c>
    </row>
    <row r="177" spans="1:14" x14ac:dyDescent="0.2">
      <c r="A177" s="225" t="s">
        <v>1097</v>
      </c>
      <c r="B177" s="314">
        <v>91695</v>
      </c>
      <c r="C177" s="315">
        <f t="shared" si="15"/>
        <v>-5.105145506478459E-2</v>
      </c>
      <c r="D177" s="315">
        <f t="shared" si="12"/>
        <v>-1.4307827919076366E-2</v>
      </c>
      <c r="F177" s="225" t="s">
        <v>1097</v>
      </c>
      <c r="G177" s="314">
        <v>12846</v>
      </c>
      <c r="H177" s="315">
        <f t="shared" si="16"/>
        <v>-5.4746136865342132E-2</v>
      </c>
      <c r="I177" s="315">
        <f t="shared" si="13"/>
        <v>1.4812504872534493E-3</v>
      </c>
      <c r="K177" s="225" t="s">
        <v>1097</v>
      </c>
      <c r="L177" s="314">
        <v>870029</v>
      </c>
      <c r="M177" s="315">
        <f t="shared" si="17"/>
        <v>5.4312235673343645E-2</v>
      </c>
      <c r="N177" s="315">
        <f t="shared" si="14"/>
        <v>2.8979593767666456E-2</v>
      </c>
    </row>
    <row r="178" spans="1:14" x14ac:dyDescent="0.2">
      <c r="A178" s="225" t="s">
        <v>1069</v>
      </c>
      <c r="B178" s="314">
        <v>90073</v>
      </c>
      <c r="C178" s="315">
        <f t="shared" si="15"/>
        <v>-0.12556428203908476</v>
      </c>
      <c r="D178" s="315">
        <f t="shared" si="12"/>
        <v>-1.7689077921369756E-2</v>
      </c>
      <c r="F178" s="225" t="s">
        <v>1069</v>
      </c>
      <c r="G178" s="314">
        <v>12592</v>
      </c>
      <c r="H178" s="315">
        <f t="shared" si="16"/>
        <v>-0.14815315924773376</v>
      </c>
      <c r="I178" s="315">
        <f t="shared" si="13"/>
        <v>-1.9772691888525595E-2</v>
      </c>
      <c r="K178" s="225" t="s">
        <v>1069</v>
      </c>
      <c r="L178" s="314">
        <v>864820</v>
      </c>
      <c r="M178" s="315">
        <f t="shared" si="17"/>
        <v>-4.610426209907359E-2</v>
      </c>
      <c r="N178" s="315">
        <f t="shared" si="14"/>
        <v>-5.987156749947431E-3</v>
      </c>
    </row>
    <row r="179" spans="1:14" x14ac:dyDescent="0.2">
      <c r="A179" s="225" t="s">
        <v>1107</v>
      </c>
      <c r="B179" s="314">
        <v>101494</v>
      </c>
      <c r="C179" s="315">
        <f t="shared" si="15"/>
        <v>2.9800014204977909E-2</v>
      </c>
      <c r="D179" s="315">
        <f t="shared" si="12"/>
        <v>0.12679715342000386</v>
      </c>
      <c r="F179" s="225" t="s">
        <v>1107</v>
      </c>
      <c r="G179" s="314">
        <v>13695</v>
      </c>
      <c r="H179" s="315">
        <f t="shared" si="16"/>
        <v>-3.5699197296155449E-2</v>
      </c>
      <c r="I179" s="315">
        <f t="shared" si="13"/>
        <v>8.7595298602287208E-2</v>
      </c>
      <c r="K179" s="225" t="s">
        <v>1107</v>
      </c>
      <c r="L179" s="314">
        <v>945243</v>
      </c>
      <c r="M179" s="315">
        <f t="shared" si="17"/>
        <v>6.6675468708740526E-2</v>
      </c>
      <c r="N179" s="315">
        <f t="shared" si="14"/>
        <v>9.2993917809486293E-2</v>
      </c>
    </row>
    <row r="180" spans="1:14" x14ac:dyDescent="0.2">
      <c r="A180" s="225" t="s">
        <v>1118</v>
      </c>
      <c r="B180" s="314">
        <v>99738</v>
      </c>
      <c r="C180" s="315">
        <f t="shared" si="15"/>
        <v>5.453793965543241E-3</v>
      </c>
      <c r="D180" s="315">
        <f t="shared" si="12"/>
        <v>-1.7301515360513942E-2</v>
      </c>
      <c r="F180" s="225" t="s">
        <v>1118</v>
      </c>
      <c r="G180" s="314">
        <v>12667</v>
      </c>
      <c r="H180" s="315">
        <f t="shared" si="16"/>
        <v>-0.13571233624454149</v>
      </c>
      <c r="I180" s="315">
        <f t="shared" si="13"/>
        <v>-7.5063891931361759E-2</v>
      </c>
      <c r="K180" s="225" t="s">
        <v>1118</v>
      </c>
      <c r="L180" s="314">
        <v>868097</v>
      </c>
      <c r="M180" s="315">
        <f t="shared" si="17"/>
        <v>-6.536744289204155E-2</v>
      </c>
      <c r="N180" s="315">
        <f t="shared" si="14"/>
        <v>-8.1614992123718477E-2</v>
      </c>
    </row>
    <row r="181" spans="1:14" x14ac:dyDescent="0.2">
      <c r="A181" s="225" t="s">
        <v>1129</v>
      </c>
      <c r="B181" s="314">
        <v>100183</v>
      </c>
      <c r="C181" s="315">
        <f t="shared" si="15"/>
        <v>-4.0392720306513419E-2</v>
      </c>
      <c r="D181" s="315">
        <f t="shared" si="12"/>
        <v>4.4616896268223627E-3</v>
      </c>
      <c r="F181" s="225" t="s">
        <v>1129</v>
      </c>
      <c r="G181" s="314">
        <v>12540</v>
      </c>
      <c r="H181" s="315">
        <f t="shared" si="16"/>
        <v>-0.18306188925081435</v>
      </c>
      <c r="I181" s="315">
        <f t="shared" si="13"/>
        <v>-1.0026051946001369E-2</v>
      </c>
      <c r="K181" s="225" t="s">
        <v>1129</v>
      </c>
      <c r="L181" s="314">
        <v>870573</v>
      </c>
      <c r="M181" s="315">
        <f t="shared" si="17"/>
        <v>-0.1084935367361004</v>
      </c>
      <c r="N181" s="315">
        <f t="shared" si="14"/>
        <v>2.852215823807791E-3</v>
      </c>
    </row>
    <row r="182" spans="1:14" x14ac:dyDescent="0.2">
      <c r="A182" s="225" t="s">
        <v>1149</v>
      </c>
      <c r="B182" s="314">
        <v>100913</v>
      </c>
      <c r="C182" s="315">
        <f t="shared" si="15"/>
        <v>3.8210269652980022E-2</v>
      </c>
      <c r="D182" s="315">
        <f t="shared" si="12"/>
        <v>7.2866654023138189E-3</v>
      </c>
      <c r="F182" s="225" t="s">
        <v>1149</v>
      </c>
      <c r="G182" s="314">
        <v>13577</v>
      </c>
      <c r="H182" s="315">
        <f t="shared" si="16"/>
        <v>-3.0145010357882751E-2</v>
      </c>
      <c r="I182" s="315">
        <f t="shared" si="13"/>
        <v>8.2695374800638044E-2</v>
      </c>
      <c r="K182" s="225" t="s">
        <v>1149</v>
      </c>
      <c r="L182" s="314">
        <v>952902</v>
      </c>
      <c r="M182" s="315">
        <f t="shared" si="17"/>
        <v>6.2503484433224843E-2</v>
      </c>
      <c r="N182" s="315">
        <f t="shared" si="14"/>
        <v>9.4568749547711661E-2</v>
      </c>
    </row>
    <row r="183" spans="1:14" x14ac:dyDescent="0.2">
      <c r="A183" s="225" t="s">
        <v>1153</v>
      </c>
      <c r="B183" s="314">
        <v>98569</v>
      </c>
      <c r="C183" s="315">
        <f t="shared" si="15"/>
        <v>-5.7595319749849105E-3</v>
      </c>
      <c r="D183" s="315">
        <f t="shared" si="12"/>
        <v>-2.3227929008155512E-2</v>
      </c>
      <c r="F183" s="225" t="s">
        <v>1153</v>
      </c>
      <c r="G183" s="314">
        <v>13372</v>
      </c>
      <c r="H183" s="315">
        <f t="shared" si="16"/>
        <v>-4.9338831224228663E-2</v>
      </c>
      <c r="I183" s="315">
        <f t="shared" si="13"/>
        <v>-1.5099064594534917E-2</v>
      </c>
      <c r="K183" s="225" t="s">
        <v>1153</v>
      </c>
      <c r="L183" s="314">
        <v>944413</v>
      </c>
      <c r="M183" s="315">
        <f t="shared" si="17"/>
        <v>4.4131759565548156E-2</v>
      </c>
      <c r="N183" s="315">
        <f t="shared" si="14"/>
        <v>-8.9085761180058842E-3</v>
      </c>
    </row>
    <row r="184" spans="1:14" x14ac:dyDescent="0.2">
      <c r="A184" s="225" t="s">
        <v>1157</v>
      </c>
      <c r="B184" s="314">
        <v>95225</v>
      </c>
      <c r="C184" s="315">
        <f t="shared" si="15"/>
        <v>-6.6979551444724228E-2</v>
      </c>
      <c r="D184" s="315">
        <f t="shared" si="12"/>
        <v>-3.3925473526159378E-2</v>
      </c>
      <c r="F184" s="225" t="s">
        <v>1157</v>
      </c>
      <c r="G184" s="314">
        <v>12939</v>
      </c>
      <c r="H184" s="315">
        <f t="shared" si="16"/>
        <v>-9.7635818397377783E-2</v>
      </c>
      <c r="I184" s="315">
        <f t="shared" si="13"/>
        <v>-3.2381094825007506E-2</v>
      </c>
      <c r="K184" s="225" t="s">
        <v>1157</v>
      </c>
      <c r="L184" s="314">
        <v>921511</v>
      </c>
      <c r="M184" s="315">
        <f t="shared" si="17"/>
        <v>6.0932604019958703E-3</v>
      </c>
      <c r="N184" s="315">
        <f t="shared" si="14"/>
        <v>-2.4249983852403512E-2</v>
      </c>
    </row>
    <row r="185" spans="1:14" x14ac:dyDescent="0.2">
      <c r="A185" s="225" t="s">
        <v>1172</v>
      </c>
      <c r="B185" s="314">
        <v>93152</v>
      </c>
      <c r="C185" s="315">
        <f t="shared" si="15"/>
        <v>-7.7803407549672854E-2</v>
      </c>
      <c r="D185" s="315">
        <f t="shared" si="12"/>
        <v>-2.1769493305329513E-2</v>
      </c>
      <c r="F185" s="225" t="s">
        <v>1172</v>
      </c>
      <c r="G185" s="314">
        <v>12837</v>
      </c>
      <c r="H185" s="315">
        <f t="shared" si="16"/>
        <v>-8.5944175448590121E-2</v>
      </c>
      <c r="I185" s="315">
        <f t="shared" si="13"/>
        <v>-7.8831439833062511E-3</v>
      </c>
      <c r="K185" s="225" t="s">
        <v>1172</v>
      </c>
      <c r="L185" s="314">
        <v>920906</v>
      </c>
      <c r="M185" s="315">
        <f t="shared" si="17"/>
        <v>1.747338112963237E-2</v>
      </c>
      <c r="N185" s="315">
        <f t="shared" si="14"/>
        <v>-6.5653041580626681E-4</v>
      </c>
    </row>
    <row r="186" spans="1:14" x14ac:dyDescent="0.2">
      <c r="A186" s="225" t="s">
        <v>1214</v>
      </c>
      <c r="B186" s="314">
        <v>118320</v>
      </c>
      <c r="C186" s="315">
        <f t="shared" si="15"/>
        <v>1.4238078502301521E-2</v>
      </c>
      <c r="D186" s="315">
        <f t="shared" si="12"/>
        <v>0.27018206801786326</v>
      </c>
      <c r="F186" s="225" t="s">
        <v>1214</v>
      </c>
      <c r="G186" s="314">
        <v>16454</v>
      </c>
      <c r="H186" s="315">
        <f t="shared" si="16"/>
        <v>4.1722063944286125E-2</v>
      </c>
      <c r="I186" s="315">
        <f t="shared" si="13"/>
        <v>0.28176365194360042</v>
      </c>
      <c r="K186" s="225" t="s">
        <v>1214</v>
      </c>
      <c r="L186" s="314">
        <v>1180715</v>
      </c>
      <c r="M186" s="315">
        <f t="shared" si="17"/>
        <v>0.15302848013499837</v>
      </c>
      <c r="N186" s="315">
        <f t="shared" si="14"/>
        <v>0.28212325687963813</v>
      </c>
    </row>
    <row r="187" spans="1:14" x14ac:dyDescent="0.2">
      <c r="A187" s="225" t="s">
        <v>1476</v>
      </c>
      <c r="B187" s="314">
        <v>89980</v>
      </c>
      <c r="C187" s="315">
        <f t="shared" si="15"/>
        <v>-0.15009776048209611</v>
      </c>
      <c r="D187" s="315">
        <f t="shared" si="12"/>
        <v>-0.23951994590939829</v>
      </c>
      <c r="F187" s="225" t="s">
        <v>1476</v>
      </c>
      <c r="G187" s="314">
        <v>12136</v>
      </c>
      <c r="H187" s="315">
        <f t="shared" si="16"/>
        <v>-0.19941948677353383</v>
      </c>
      <c r="I187" s="315">
        <f t="shared" si="13"/>
        <v>-0.26242858879299868</v>
      </c>
      <c r="K187" s="225" t="s">
        <v>1476</v>
      </c>
      <c r="L187" s="314">
        <v>879770</v>
      </c>
      <c r="M187" s="315">
        <f t="shared" si="17"/>
        <v>-0.11602581879418516</v>
      </c>
      <c r="N187" s="315">
        <f t="shared" si="14"/>
        <v>-0.25488369335529748</v>
      </c>
    </row>
    <row r="188" spans="1:14" x14ac:dyDescent="0.2">
      <c r="A188" s="225" t="s">
        <v>1465</v>
      </c>
      <c r="B188" s="314">
        <v>79889</v>
      </c>
      <c r="C188" s="315">
        <f t="shared" si="15"/>
        <v>-0.14121858405177046</v>
      </c>
      <c r="D188" s="315">
        <f t="shared" si="12"/>
        <v>-0.11214714380973545</v>
      </c>
      <c r="F188" s="225" t="s">
        <v>1465</v>
      </c>
      <c r="G188" s="314">
        <v>10971</v>
      </c>
      <c r="H188" s="315">
        <f t="shared" si="16"/>
        <v>-0.1446947844390738</v>
      </c>
      <c r="I188" s="315">
        <f t="shared" si="13"/>
        <v>-9.5995385629532026E-2</v>
      </c>
      <c r="K188" s="225" t="s">
        <v>1465</v>
      </c>
      <c r="L188" s="314">
        <v>796768</v>
      </c>
      <c r="M188" s="315">
        <f t="shared" si="17"/>
        <v>-5.7665878991302488E-2</v>
      </c>
      <c r="N188" s="315">
        <f t="shared" si="14"/>
        <v>-9.4345112927242347E-2</v>
      </c>
    </row>
  </sheetData>
  <mergeCells count="1">
    <mergeCell ref="H1:I1"/>
  </mergeCells>
  <hyperlinks>
    <hyperlink ref="H1:I1" location="Index!A1" display="Regresar al Índice" xr:uid="{39B556FF-F6F0-4D0D-A1A4-0B9AD4B94438}"/>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EF05-AC94-4872-AE45-C761270EE5FC}">
  <sheetPr codeName="Hoja116"/>
  <dimension ref="A1:I27"/>
  <sheetViews>
    <sheetView workbookViewId="0">
      <selection activeCell="A3" sqref="A3"/>
    </sheetView>
  </sheetViews>
  <sheetFormatPr baseColWidth="10" defaultRowHeight="12.75" x14ac:dyDescent="0.2"/>
  <cols>
    <col min="1" max="1" width="11.42578125" style="225"/>
    <col min="2" max="2" width="15.28515625" style="225" bestFit="1" customWidth="1"/>
    <col min="3" max="3" width="24.140625" style="225" bestFit="1" customWidth="1"/>
    <col min="4" max="4" width="25" style="225" bestFit="1" customWidth="1"/>
    <col min="5" max="5" width="24.5703125" style="225" bestFit="1" customWidth="1"/>
    <col min="6" max="16384" width="11.42578125" style="225"/>
  </cols>
  <sheetData>
    <row r="1" spans="1:9" x14ac:dyDescent="0.2">
      <c r="A1" s="120" t="s">
        <v>1803</v>
      </c>
      <c r="H1" s="202" t="s">
        <v>38</v>
      </c>
      <c r="I1" s="202"/>
    </row>
    <row r="2" spans="1:9" x14ac:dyDescent="0.2">
      <c r="A2" s="225" t="s">
        <v>1817</v>
      </c>
    </row>
    <row r="5" spans="1:9" x14ac:dyDescent="0.2">
      <c r="B5" s="225" t="s">
        <v>1580</v>
      </c>
      <c r="C5" s="225" t="s">
        <v>1486</v>
      </c>
      <c r="D5" s="225" t="s">
        <v>1488</v>
      </c>
      <c r="E5" s="225" t="s">
        <v>1489</v>
      </c>
    </row>
    <row r="6" spans="1:9" x14ac:dyDescent="0.2">
      <c r="B6" s="225" t="s">
        <v>376</v>
      </c>
      <c r="C6" s="314">
        <v>22906</v>
      </c>
      <c r="D6" s="314">
        <v>6958</v>
      </c>
      <c r="E6" s="314">
        <v>535787</v>
      </c>
    </row>
    <row r="7" spans="1:9" x14ac:dyDescent="0.2">
      <c r="B7" s="225" t="s">
        <v>379</v>
      </c>
      <c r="C7" s="314">
        <v>711</v>
      </c>
      <c r="D7" s="314">
        <v>12</v>
      </c>
      <c r="E7" s="314">
        <v>868</v>
      </c>
    </row>
    <row r="8" spans="1:9" x14ac:dyDescent="0.2">
      <c r="B8" s="225" t="s">
        <v>378</v>
      </c>
      <c r="C8" s="314">
        <v>945</v>
      </c>
      <c r="D8" s="314">
        <v>21</v>
      </c>
      <c r="E8" s="314">
        <v>1404</v>
      </c>
    </row>
    <row r="9" spans="1:9" x14ac:dyDescent="0.2">
      <c r="B9" s="225" t="s">
        <v>377</v>
      </c>
      <c r="C9" s="314">
        <v>55327</v>
      </c>
      <c r="D9" s="314">
        <v>3980</v>
      </c>
      <c r="E9" s="314">
        <v>258709</v>
      </c>
    </row>
    <row r="10" spans="1:9" x14ac:dyDescent="0.2">
      <c r="B10" s="225" t="s">
        <v>1234</v>
      </c>
      <c r="C10" s="314">
        <f>SUM(C6:C9)</f>
        <v>79889</v>
      </c>
      <c r="D10" s="314">
        <f t="shared" ref="D10:E10" si="0">SUM(D6:D9)</f>
        <v>10971</v>
      </c>
      <c r="E10" s="314">
        <f t="shared" si="0"/>
        <v>796768</v>
      </c>
    </row>
    <row r="15" spans="1:9" x14ac:dyDescent="0.2">
      <c r="B15" s="225" t="s">
        <v>1580</v>
      </c>
      <c r="C15" s="225" t="s">
        <v>1481</v>
      </c>
      <c r="D15" s="225" t="s">
        <v>1484</v>
      </c>
      <c r="E15" s="225" t="s">
        <v>1485</v>
      </c>
    </row>
    <row r="16" spans="1:9" x14ac:dyDescent="0.2">
      <c r="B16" s="225" t="s">
        <v>376</v>
      </c>
      <c r="C16" s="315">
        <f>C6/C$10</f>
        <v>0.28672282792374421</v>
      </c>
      <c r="D16" s="315">
        <f t="shared" ref="D16" si="1">D6/D$10</f>
        <v>0.63421748245374165</v>
      </c>
      <c r="E16" s="315">
        <f>E6/E$10</f>
        <v>0.67245044981726176</v>
      </c>
    </row>
    <row r="17" spans="2:5" x14ac:dyDescent="0.2">
      <c r="B17" s="225" t="s">
        <v>379</v>
      </c>
      <c r="C17" s="315">
        <f t="shared" ref="C17:E20" si="2">C7/C$10</f>
        <v>8.8998485398490406E-3</v>
      </c>
      <c r="D17" s="315">
        <f t="shared" si="2"/>
        <v>1.0937927262783702E-3</v>
      </c>
      <c r="E17" s="315">
        <f>E7/E$10</f>
        <v>1.089401180770312E-3</v>
      </c>
    </row>
    <row r="18" spans="2:5" x14ac:dyDescent="0.2">
      <c r="B18" s="225" t="s">
        <v>378</v>
      </c>
      <c r="C18" s="315">
        <f t="shared" si="2"/>
        <v>1.1828912616255054E-2</v>
      </c>
      <c r="D18" s="315">
        <f t="shared" si="2"/>
        <v>1.9141372709871479E-3</v>
      </c>
      <c r="E18" s="315">
        <f>E8/E$10</f>
        <v>1.7621189606008274E-3</v>
      </c>
    </row>
    <row r="19" spans="2:5" x14ac:dyDescent="0.2">
      <c r="B19" s="225" t="s">
        <v>377</v>
      </c>
      <c r="C19" s="315">
        <f t="shared" si="2"/>
        <v>0.69254841092015174</v>
      </c>
      <c r="D19" s="315">
        <f>D9/D$10</f>
        <v>0.36277458754899278</v>
      </c>
      <c r="E19" s="315">
        <f>E9/E$10</f>
        <v>0.3246980300413671</v>
      </c>
    </row>
    <row r="20" spans="2:5" x14ac:dyDescent="0.2">
      <c r="B20" s="225" t="s">
        <v>1234</v>
      </c>
      <c r="C20" s="315">
        <f>C10/C$10</f>
        <v>1</v>
      </c>
      <c r="D20" s="315">
        <f t="shared" si="2"/>
        <v>1</v>
      </c>
      <c r="E20" s="315">
        <f t="shared" si="2"/>
        <v>1</v>
      </c>
    </row>
    <row r="22" spans="2:5" x14ac:dyDescent="0.2">
      <c r="B22" s="225" t="s">
        <v>1238</v>
      </c>
      <c r="C22" s="225" t="s">
        <v>1581</v>
      </c>
      <c r="D22" s="225" t="s">
        <v>1582</v>
      </c>
      <c r="E22" s="225" t="s">
        <v>1583</v>
      </c>
    </row>
    <row r="23" spans="2:5" x14ac:dyDescent="0.2">
      <c r="B23" s="225" t="s">
        <v>376</v>
      </c>
      <c r="C23" s="225">
        <v>22906</v>
      </c>
      <c r="D23" s="225">
        <v>6958</v>
      </c>
      <c r="E23" s="225">
        <v>535787</v>
      </c>
    </row>
    <row r="24" spans="2:5" x14ac:dyDescent="0.2">
      <c r="B24" s="225" t="s">
        <v>379</v>
      </c>
      <c r="C24" s="225">
        <v>711</v>
      </c>
      <c r="D24" s="225">
        <v>12</v>
      </c>
      <c r="E24" s="225">
        <v>868</v>
      </c>
    </row>
    <row r="25" spans="2:5" x14ac:dyDescent="0.2">
      <c r="B25" s="225" t="s">
        <v>378</v>
      </c>
      <c r="C25" s="225">
        <v>945</v>
      </c>
      <c r="D25" s="225">
        <v>21</v>
      </c>
      <c r="E25" s="225">
        <v>1404</v>
      </c>
    </row>
    <row r="26" spans="2:5" x14ac:dyDescent="0.2">
      <c r="B26" s="225" t="s">
        <v>377</v>
      </c>
      <c r="C26" s="225">
        <v>55327</v>
      </c>
      <c r="D26" s="225">
        <v>3980</v>
      </c>
      <c r="E26" s="225">
        <v>258709</v>
      </c>
    </row>
    <row r="27" spans="2:5" x14ac:dyDescent="0.2">
      <c r="B27" s="225" t="s">
        <v>1234</v>
      </c>
      <c r="C27" s="225">
        <v>79889</v>
      </c>
      <c r="D27" s="225">
        <v>10971</v>
      </c>
      <c r="E27" s="225">
        <v>796768</v>
      </c>
    </row>
  </sheetData>
  <mergeCells count="1">
    <mergeCell ref="H1:I1"/>
  </mergeCells>
  <hyperlinks>
    <hyperlink ref="H1:I1" location="Index!A1" display="Regresar al Índice" xr:uid="{1432C9CE-CACB-47E5-B6D0-D9E605E93C5F}"/>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76"/>
  <dimension ref="A1:I888"/>
  <sheetViews>
    <sheetView zoomScaleNormal="100" workbookViewId="0">
      <selection activeCell="A3" sqref="A3"/>
    </sheetView>
  </sheetViews>
  <sheetFormatPr baseColWidth="10" defaultColWidth="11.42578125" defaultRowHeight="12.75" x14ac:dyDescent="0.2"/>
  <cols>
    <col min="1" max="1" width="40.7109375" style="35" customWidth="1"/>
    <col min="2" max="2" width="32.7109375" style="34" customWidth="1"/>
    <col min="3" max="3" width="50.7109375" style="35" customWidth="1"/>
    <col min="4" max="4" width="15.7109375" style="35" customWidth="1"/>
    <col min="5" max="5" width="11.7109375" style="35" customWidth="1"/>
    <col min="6" max="6" width="15.7109375" style="35" customWidth="1"/>
    <col min="7" max="7" width="11.7109375" style="35" customWidth="1"/>
    <col min="8" max="8" width="5.7109375" style="35" customWidth="1"/>
    <col min="9" max="9" width="11.7109375" style="35" customWidth="1"/>
    <col min="10" max="16384" width="11.42578125" style="35"/>
  </cols>
  <sheetData>
    <row r="1" spans="1:9" x14ac:dyDescent="0.2">
      <c r="A1" s="120" t="s">
        <v>1813</v>
      </c>
      <c r="B1" s="34" t="s">
        <v>54</v>
      </c>
      <c r="C1" s="35" t="s">
        <v>54</v>
      </c>
      <c r="D1" s="35" t="s">
        <v>54</v>
      </c>
      <c r="E1" s="35" t="s">
        <v>54</v>
      </c>
      <c r="F1" s="35" t="s">
        <v>54</v>
      </c>
      <c r="G1" s="35" t="s">
        <v>54</v>
      </c>
      <c r="H1" s="202" t="s">
        <v>38</v>
      </c>
      <c r="I1" s="202"/>
    </row>
    <row r="2" spans="1:9" x14ac:dyDescent="0.2">
      <c r="A2" s="35" t="s">
        <v>1817</v>
      </c>
      <c r="B2" s="34" t="s">
        <v>54</v>
      </c>
      <c r="C2" s="35" t="s">
        <v>54</v>
      </c>
      <c r="D2" s="35" t="s">
        <v>54</v>
      </c>
      <c r="E2" s="35" t="s">
        <v>54</v>
      </c>
      <c r="F2" s="35" t="s">
        <v>54</v>
      </c>
      <c r="G2" s="35" t="s">
        <v>54</v>
      </c>
      <c r="H2" s="35" t="s">
        <v>54</v>
      </c>
    </row>
    <row r="5" spans="1:9" x14ac:dyDescent="0.2">
      <c r="B5" s="14"/>
    </row>
    <row r="6" spans="1:9" x14ac:dyDescent="0.2">
      <c r="A6" s="32" t="s">
        <v>584</v>
      </c>
      <c r="B6" s="14" t="s">
        <v>585</v>
      </c>
      <c r="C6" s="32" t="s">
        <v>292</v>
      </c>
      <c r="D6" s="32" t="s">
        <v>1478</v>
      </c>
      <c r="E6" s="32" t="s">
        <v>1098</v>
      </c>
      <c r="F6" s="32" t="s">
        <v>1479</v>
      </c>
      <c r="G6" s="32" t="s">
        <v>1098</v>
      </c>
      <c r="H6" s="32" t="s">
        <v>1099</v>
      </c>
      <c r="I6" s="32" t="s">
        <v>1144</v>
      </c>
    </row>
    <row r="7" spans="1:9" x14ac:dyDescent="0.2">
      <c r="A7" s="32" t="s">
        <v>484</v>
      </c>
      <c r="B7" s="32" t="s">
        <v>56</v>
      </c>
      <c r="C7" s="32" t="s">
        <v>373</v>
      </c>
      <c r="D7" s="32">
        <v>161164</v>
      </c>
      <c r="E7" s="32">
        <v>0.23515404425443701</v>
      </c>
      <c r="F7" s="32">
        <v>159656</v>
      </c>
      <c r="G7" s="32">
        <v>0.233965913920192</v>
      </c>
      <c r="H7" s="32">
        <v>1508</v>
      </c>
      <c r="I7" s="32">
        <v>0.944530741093352</v>
      </c>
    </row>
    <row r="8" spans="1:9" x14ac:dyDescent="0.2">
      <c r="A8" s="32" t="s">
        <v>484</v>
      </c>
      <c r="B8" s="32" t="s">
        <v>56</v>
      </c>
      <c r="C8" s="32" t="s">
        <v>366</v>
      </c>
      <c r="D8" s="32">
        <v>178770</v>
      </c>
      <c r="E8" s="32">
        <v>0.26084292082205601</v>
      </c>
      <c r="F8" s="32">
        <v>177783</v>
      </c>
      <c r="G8" s="32">
        <v>0.26052990225530898</v>
      </c>
      <c r="H8" s="32">
        <v>987</v>
      </c>
      <c r="I8" s="32">
        <v>0.55517119184624897</v>
      </c>
    </row>
    <row r="9" spans="1:9" x14ac:dyDescent="0.2">
      <c r="A9" s="32" t="s">
        <v>484</v>
      </c>
      <c r="B9" s="32" t="s">
        <v>56</v>
      </c>
      <c r="C9" s="32" t="s">
        <v>371</v>
      </c>
      <c r="D9" s="32">
        <v>153441</v>
      </c>
      <c r="E9" s="32">
        <v>0.22388543163761801</v>
      </c>
      <c r="F9" s="32">
        <v>152510</v>
      </c>
      <c r="G9" s="32">
        <v>0.22349389645217499</v>
      </c>
      <c r="H9" s="32">
        <v>931</v>
      </c>
      <c r="I9" s="32">
        <v>0.61045177365419701</v>
      </c>
    </row>
    <row r="10" spans="1:9" x14ac:dyDescent="0.2">
      <c r="A10" s="32" t="s">
        <v>587</v>
      </c>
      <c r="B10" s="32" t="s">
        <v>152</v>
      </c>
      <c r="C10" s="32" t="s">
        <v>371</v>
      </c>
      <c r="D10" s="32">
        <v>106871</v>
      </c>
      <c r="E10" s="32">
        <v>0.23046549842792399</v>
      </c>
      <c r="F10" s="32">
        <v>105989</v>
      </c>
      <c r="G10" s="32">
        <v>0.22945464228422</v>
      </c>
      <c r="H10" s="32">
        <v>882</v>
      </c>
      <c r="I10" s="32">
        <v>0.83216182811423101</v>
      </c>
    </row>
    <row r="11" spans="1:9" x14ac:dyDescent="0.2">
      <c r="A11" s="32" t="s">
        <v>587</v>
      </c>
      <c r="B11" s="32" t="s">
        <v>152</v>
      </c>
      <c r="C11" s="32" t="s">
        <v>369</v>
      </c>
      <c r="D11" s="32">
        <v>135561</v>
      </c>
      <c r="E11" s="32">
        <v>0.292334996700581</v>
      </c>
      <c r="F11" s="32">
        <v>134889</v>
      </c>
      <c r="G11" s="32">
        <v>0.29201999493415498</v>
      </c>
      <c r="H11" s="32">
        <v>672</v>
      </c>
      <c r="I11" s="32">
        <v>0.49818739852767202</v>
      </c>
    </row>
    <row r="12" spans="1:9" x14ac:dyDescent="0.2">
      <c r="A12" s="32" t="s">
        <v>498</v>
      </c>
      <c r="B12" s="32" t="s">
        <v>161</v>
      </c>
      <c r="C12" s="32" t="s">
        <v>368</v>
      </c>
      <c r="D12" s="32">
        <v>4448</v>
      </c>
      <c r="E12" s="32">
        <v>0.119322906886284</v>
      </c>
      <c r="F12" s="32">
        <v>3801</v>
      </c>
      <c r="G12" s="32">
        <v>0.104099909621231</v>
      </c>
      <c r="H12" s="32">
        <v>647</v>
      </c>
      <c r="I12" s="32">
        <v>17.021836358852902</v>
      </c>
    </row>
    <row r="13" spans="1:9" x14ac:dyDescent="0.2">
      <c r="A13" s="32" t="s">
        <v>542</v>
      </c>
      <c r="B13" s="32" t="s">
        <v>153</v>
      </c>
      <c r="C13" s="32" t="s">
        <v>369</v>
      </c>
      <c r="D13" s="32">
        <v>57101</v>
      </c>
      <c r="E13" s="32">
        <v>0.50151505836268295</v>
      </c>
      <c r="F13" s="32">
        <v>56487</v>
      </c>
      <c r="G13" s="32">
        <v>0.49939440019096298</v>
      </c>
      <c r="H13" s="32">
        <v>614</v>
      </c>
      <c r="I13" s="32">
        <v>1.0869757643351601</v>
      </c>
    </row>
    <row r="14" spans="1:9" x14ac:dyDescent="0.2">
      <c r="A14" s="32" t="s">
        <v>512</v>
      </c>
      <c r="B14" s="32" t="s">
        <v>154</v>
      </c>
      <c r="C14" s="32" t="s">
        <v>373</v>
      </c>
      <c r="D14" s="32">
        <v>34910</v>
      </c>
      <c r="E14" s="32">
        <v>0.445923333375912</v>
      </c>
      <c r="F14" s="32">
        <v>34481</v>
      </c>
      <c r="G14" s="32">
        <v>0.440995536456535</v>
      </c>
      <c r="H14" s="32">
        <v>429</v>
      </c>
      <c r="I14" s="32">
        <v>1.2441634523360701</v>
      </c>
    </row>
    <row r="15" spans="1:9" x14ac:dyDescent="0.2">
      <c r="A15" s="32" t="s">
        <v>515</v>
      </c>
      <c r="B15" s="32" t="s">
        <v>166</v>
      </c>
      <c r="C15" s="32" t="s">
        <v>369</v>
      </c>
      <c r="D15" s="32">
        <v>49781</v>
      </c>
      <c r="E15" s="32">
        <v>0.73079463879387496</v>
      </c>
      <c r="F15" s="32">
        <v>49453</v>
      </c>
      <c r="G15" s="32">
        <v>0.73591868926620896</v>
      </c>
      <c r="H15" s="32">
        <v>328</v>
      </c>
      <c r="I15" s="32">
        <v>0.66325602086829705</v>
      </c>
    </row>
    <row r="16" spans="1:9" x14ac:dyDescent="0.2">
      <c r="A16" s="32" t="s">
        <v>515</v>
      </c>
      <c r="B16" s="32" t="s">
        <v>166</v>
      </c>
      <c r="C16" s="32" t="s">
        <v>370</v>
      </c>
      <c r="D16" s="32">
        <v>5843</v>
      </c>
      <c r="E16" s="32">
        <v>8.5776361954814404E-2</v>
      </c>
      <c r="F16" s="32">
        <v>5543</v>
      </c>
      <c r="G16" s="32">
        <v>8.2486346523013704E-2</v>
      </c>
      <c r="H16" s="32">
        <v>300</v>
      </c>
      <c r="I16" s="32">
        <v>5.4122316435143398</v>
      </c>
    </row>
    <row r="17" spans="1:9" x14ac:dyDescent="0.2">
      <c r="A17" s="32" t="s">
        <v>539</v>
      </c>
      <c r="B17" s="32" t="s">
        <v>261</v>
      </c>
      <c r="C17" s="32" t="s">
        <v>368</v>
      </c>
      <c r="D17" s="32">
        <v>3413</v>
      </c>
      <c r="E17" s="32">
        <v>0.35055464256368102</v>
      </c>
      <c r="F17" s="32">
        <v>3177</v>
      </c>
      <c r="G17" s="32">
        <v>0.33888000000000001</v>
      </c>
      <c r="H17" s="32">
        <v>236</v>
      </c>
      <c r="I17" s="32">
        <v>7.4283915643688996</v>
      </c>
    </row>
    <row r="18" spans="1:9" x14ac:dyDescent="0.2">
      <c r="A18" s="32" t="s">
        <v>515</v>
      </c>
      <c r="B18" s="32" t="s">
        <v>166</v>
      </c>
      <c r="C18" s="32" t="s">
        <v>373</v>
      </c>
      <c r="D18" s="32">
        <v>3464</v>
      </c>
      <c r="E18" s="32">
        <v>5.0852185146581699E-2</v>
      </c>
      <c r="F18" s="32">
        <v>3234</v>
      </c>
      <c r="G18" s="32">
        <v>4.8125716156490403E-2</v>
      </c>
      <c r="H18" s="32">
        <v>230</v>
      </c>
      <c r="I18" s="32">
        <v>7.1119356833642602</v>
      </c>
    </row>
    <row r="19" spans="1:9" x14ac:dyDescent="0.2">
      <c r="A19" s="32" t="s">
        <v>538</v>
      </c>
      <c r="B19" s="32" t="s">
        <v>269</v>
      </c>
      <c r="C19" s="32" t="s">
        <v>368</v>
      </c>
      <c r="D19" s="32">
        <v>6906</v>
      </c>
      <c r="E19" s="32">
        <v>0.175101419878296</v>
      </c>
      <c r="F19" s="32">
        <v>6731</v>
      </c>
      <c r="G19" s="32">
        <v>0.17198998364677001</v>
      </c>
      <c r="H19" s="32">
        <v>175</v>
      </c>
      <c r="I19" s="32">
        <v>2.5999108601990799</v>
      </c>
    </row>
    <row r="20" spans="1:9" x14ac:dyDescent="0.2">
      <c r="A20" s="32" t="s">
        <v>484</v>
      </c>
      <c r="B20" s="32" t="s">
        <v>56</v>
      </c>
      <c r="C20" s="32" t="s">
        <v>368</v>
      </c>
      <c r="D20" s="32">
        <v>2600</v>
      </c>
      <c r="E20" s="32">
        <v>3.79365438349469E-3</v>
      </c>
      <c r="F20" s="32">
        <v>2431</v>
      </c>
      <c r="G20" s="32">
        <v>3.5624789343337401E-3</v>
      </c>
      <c r="H20" s="32">
        <v>169</v>
      </c>
      <c r="I20" s="32">
        <v>6.9518716577540198</v>
      </c>
    </row>
    <row r="21" spans="1:9" x14ac:dyDescent="0.2">
      <c r="A21" s="32" t="s">
        <v>489</v>
      </c>
      <c r="B21" s="32" t="s">
        <v>256</v>
      </c>
      <c r="C21" s="32" t="s">
        <v>367</v>
      </c>
      <c r="D21" s="32">
        <v>1115</v>
      </c>
      <c r="E21" s="32">
        <v>0.15533574811925299</v>
      </c>
      <c r="F21" s="32">
        <v>950</v>
      </c>
      <c r="G21" s="32">
        <v>0.13832265579499101</v>
      </c>
      <c r="H21" s="32">
        <v>165</v>
      </c>
      <c r="I21" s="32">
        <v>17.3684210526316</v>
      </c>
    </row>
    <row r="22" spans="1:9" x14ac:dyDescent="0.2">
      <c r="A22" s="32" t="s">
        <v>587</v>
      </c>
      <c r="B22" s="32" t="s">
        <v>152</v>
      </c>
      <c r="C22" s="32" t="s">
        <v>370</v>
      </c>
      <c r="D22" s="32">
        <v>13375</v>
      </c>
      <c r="E22" s="32">
        <v>2.8842960592428999E-2</v>
      </c>
      <c r="F22" s="32">
        <v>13218</v>
      </c>
      <c r="G22" s="32">
        <v>2.8615530495738398E-2</v>
      </c>
      <c r="H22" s="32">
        <v>157</v>
      </c>
      <c r="I22" s="32">
        <v>1.1877742472386199</v>
      </c>
    </row>
    <row r="23" spans="1:9" x14ac:dyDescent="0.2">
      <c r="A23" s="32" t="s">
        <v>542</v>
      </c>
      <c r="B23" s="32" t="s">
        <v>153</v>
      </c>
      <c r="C23" s="32" t="s">
        <v>371</v>
      </c>
      <c r="D23" s="32">
        <v>16868</v>
      </c>
      <c r="E23" s="32">
        <v>0.148150750502824</v>
      </c>
      <c r="F23" s="32">
        <v>16724</v>
      </c>
      <c r="G23" s="32">
        <v>0.14785476213630899</v>
      </c>
      <c r="H23" s="32">
        <v>144</v>
      </c>
      <c r="I23" s="32">
        <v>0.86103802917962802</v>
      </c>
    </row>
    <row r="24" spans="1:9" x14ac:dyDescent="0.2">
      <c r="A24" s="32" t="s">
        <v>543</v>
      </c>
      <c r="B24" s="32" t="s">
        <v>155</v>
      </c>
      <c r="C24" s="32" t="s">
        <v>371</v>
      </c>
      <c r="D24" s="32">
        <v>33654</v>
      </c>
      <c r="E24" s="32">
        <v>0.25557411907654898</v>
      </c>
      <c r="F24" s="32">
        <v>33518</v>
      </c>
      <c r="G24" s="32">
        <v>0.25516721606005</v>
      </c>
      <c r="H24" s="32">
        <v>136</v>
      </c>
      <c r="I24" s="32">
        <v>0.40575213318216902</v>
      </c>
    </row>
    <row r="25" spans="1:9" x14ac:dyDescent="0.2">
      <c r="A25" s="32" t="s">
        <v>489</v>
      </c>
      <c r="B25" s="32" t="s">
        <v>256</v>
      </c>
      <c r="C25" s="32" t="s">
        <v>369</v>
      </c>
      <c r="D25" s="32">
        <v>3889</v>
      </c>
      <c r="E25" s="32">
        <v>0.54179437169127898</v>
      </c>
      <c r="F25" s="32">
        <v>3757</v>
      </c>
      <c r="G25" s="32">
        <v>0.54702970297029696</v>
      </c>
      <c r="H25" s="32">
        <v>132</v>
      </c>
      <c r="I25" s="32">
        <v>3.5134415757253099</v>
      </c>
    </row>
    <row r="26" spans="1:9" x14ac:dyDescent="0.2">
      <c r="A26" s="32" t="s">
        <v>527</v>
      </c>
      <c r="B26" s="32" t="s">
        <v>174</v>
      </c>
      <c r="C26" s="32" t="s">
        <v>368</v>
      </c>
      <c r="D26" s="32">
        <v>4424</v>
      </c>
      <c r="E26" s="32">
        <v>0.68802488335925305</v>
      </c>
      <c r="F26" s="32">
        <v>4293</v>
      </c>
      <c r="G26" s="32">
        <v>0.68240343347639498</v>
      </c>
      <c r="H26" s="32">
        <v>131</v>
      </c>
      <c r="I26" s="32">
        <v>3.05147915210808</v>
      </c>
    </row>
    <row r="27" spans="1:9" x14ac:dyDescent="0.2">
      <c r="A27" s="32" t="s">
        <v>475</v>
      </c>
      <c r="B27" s="32" t="s">
        <v>178</v>
      </c>
      <c r="C27" s="32" t="s">
        <v>367</v>
      </c>
      <c r="D27" s="32">
        <v>1762</v>
      </c>
      <c r="E27" s="32">
        <v>0.240973741794311</v>
      </c>
      <c r="F27" s="32">
        <v>1633</v>
      </c>
      <c r="G27" s="32">
        <v>0.21901824034334799</v>
      </c>
      <c r="H27" s="32">
        <v>129</v>
      </c>
      <c r="I27" s="32">
        <v>7.8995713410900299</v>
      </c>
    </row>
    <row r="28" spans="1:9" x14ac:dyDescent="0.2">
      <c r="A28" s="32" t="s">
        <v>545</v>
      </c>
      <c r="B28" s="32" t="s">
        <v>268</v>
      </c>
      <c r="C28" s="32" t="s">
        <v>367</v>
      </c>
      <c r="D28" s="32">
        <v>415</v>
      </c>
      <c r="E28" s="32">
        <v>0.117830777967064</v>
      </c>
      <c r="F28" s="32">
        <v>288</v>
      </c>
      <c r="G28" s="32">
        <v>8.4980820300973703E-2</v>
      </c>
      <c r="H28" s="32">
        <v>127</v>
      </c>
      <c r="I28" s="32">
        <v>44.0972222222222</v>
      </c>
    </row>
    <row r="29" spans="1:9" x14ac:dyDescent="0.2">
      <c r="A29" s="32" t="s">
        <v>587</v>
      </c>
      <c r="B29" s="32" t="s">
        <v>152</v>
      </c>
      <c r="C29" s="32" t="s">
        <v>368</v>
      </c>
      <c r="D29" s="32">
        <v>6648</v>
      </c>
      <c r="E29" s="32">
        <v>1.43362992163341E-2</v>
      </c>
      <c r="F29" s="32">
        <v>6528</v>
      </c>
      <c r="G29" s="32">
        <v>1.41324090691618E-2</v>
      </c>
      <c r="H29" s="32">
        <v>120</v>
      </c>
      <c r="I29" s="32">
        <v>1.8382352941176401</v>
      </c>
    </row>
    <row r="30" spans="1:9" x14ac:dyDescent="0.2">
      <c r="A30" s="32" t="s">
        <v>588</v>
      </c>
      <c r="B30" s="32" t="s">
        <v>181</v>
      </c>
      <c r="C30" s="32" t="s">
        <v>368</v>
      </c>
      <c r="D30" s="32">
        <v>3250</v>
      </c>
      <c r="E30" s="32">
        <v>0.97043893699611805</v>
      </c>
      <c r="F30" s="32">
        <v>3131</v>
      </c>
      <c r="G30" s="32">
        <v>0.964571780653112</v>
      </c>
      <c r="H30" s="32">
        <v>119</v>
      </c>
      <c r="I30" s="32">
        <v>3.8007026509102602</v>
      </c>
    </row>
    <row r="31" spans="1:9" x14ac:dyDescent="0.2">
      <c r="A31" s="32" t="s">
        <v>524</v>
      </c>
      <c r="B31" s="32" t="s">
        <v>248</v>
      </c>
      <c r="C31" s="32" t="s">
        <v>368</v>
      </c>
      <c r="D31" s="32">
        <v>1763</v>
      </c>
      <c r="E31" s="32">
        <v>0.59560810810810805</v>
      </c>
      <c r="F31" s="32">
        <v>1644</v>
      </c>
      <c r="G31" s="32">
        <v>0.57242339832869105</v>
      </c>
      <c r="H31" s="32">
        <v>119</v>
      </c>
      <c r="I31" s="32">
        <v>7.2384428223844397</v>
      </c>
    </row>
    <row r="32" spans="1:9" x14ac:dyDescent="0.2">
      <c r="A32" s="32" t="s">
        <v>552</v>
      </c>
      <c r="B32" s="32" t="s">
        <v>186</v>
      </c>
      <c r="C32" s="32" t="s">
        <v>368</v>
      </c>
      <c r="D32" s="32">
        <v>2697</v>
      </c>
      <c r="E32" s="32">
        <v>0.59248681898066802</v>
      </c>
      <c r="F32" s="32">
        <v>2579</v>
      </c>
      <c r="G32" s="32">
        <v>0.58720400728597499</v>
      </c>
      <c r="H32" s="32">
        <v>118</v>
      </c>
      <c r="I32" s="32">
        <v>4.5754168282279997</v>
      </c>
    </row>
    <row r="33" spans="1:9" x14ac:dyDescent="0.2">
      <c r="A33" s="32" t="s">
        <v>539</v>
      </c>
      <c r="B33" s="32" t="s">
        <v>261</v>
      </c>
      <c r="C33" s="32" t="s">
        <v>367</v>
      </c>
      <c r="D33" s="32">
        <v>1119</v>
      </c>
      <c r="E33" s="32">
        <v>0.11493426458504501</v>
      </c>
      <c r="F33" s="32">
        <v>1008</v>
      </c>
      <c r="G33" s="32">
        <v>0.10752</v>
      </c>
      <c r="H33" s="32">
        <v>111</v>
      </c>
      <c r="I33" s="32">
        <v>11.0119047619048</v>
      </c>
    </row>
    <row r="34" spans="1:9" x14ac:dyDescent="0.2">
      <c r="A34" s="32" t="s">
        <v>512</v>
      </c>
      <c r="B34" s="32" t="s">
        <v>154</v>
      </c>
      <c r="C34" s="32" t="s">
        <v>366</v>
      </c>
      <c r="D34" s="32">
        <v>10364</v>
      </c>
      <c r="E34" s="32">
        <v>0.13238468711280299</v>
      </c>
      <c r="F34" s="32">
        <v>10268</v>
      </c>
      <c r="G34" s="32">
        <v>0.13132282034557299</v>
      </c>
      <c r="H34" s="32">
        <v>96</v>
      </c>
      <c r="I34" s="32">
        <v>0.93494351382936702</v>
      </c>
    </row>
    <row r="35" spans="1:9" x14ac:dyDescent="0.2">
      <c r="A35" s="32" t="s">
        <v>590</v>
      </c>
      <c r="B35" s="32" t="s">
        <v>246</v>
      </c>
      <c r="C35" s="32" t="s">
        <v>369</v>
      </c>
      <c r="D35" s="32">
        <v>447</v>
      </c>
      <c r="E35" s="32">
        <v>0.49392265193370199</v>
      </c>
      <c r="F35" s="32">
        <v>355</v>
      </c>
      <c r="G35" s="32">
        <v>0.39400665926748102</v>
      </c>
      <c r="H35" s="32">
        <v>92</v>
      </c>
      <c r="I35" s="32">
        <v>25.915492957746501</v>
      </c>
    </row>
    <row r="36" spans="1:9" x14ac:dyDescent="0.2">
      <c r="A36" s="32" t="s">
        <v>538</v>
      </c>
      <c r="B36" s="32" t="s">
        <v>269</v>
      </c>
      <c r="C36" s="32" t="s">
        <v>366</v>
      </c>
      <c r="D36" s="32">
        <v>4146</v>
      </c>
      <c r="E36" s="32">
        <v>0.105121703853955</v>
      </c>
      <c r="F36" s="32">
        <v>4055</v>
      </c>
      <c r="G36" s="32">
        <v>0.103613041700736</v>
      </c>
      <c r="H36" s="32">
        <v>91</v>
      </c>
      <c r="I36" s="32">
        <v>2.2441430332922301</v>
      </c>
    </row>
    <row r="37" spans="1:9" x14ac:dyDescent="0.2">
      <c r="A37" s="32" t="s">
        <v>543</v>
      </c>
      <c r="B37" s="32" t="s">
        <v>155</v>
      </c>
      <c r="C37" s="32" t="s">
        <v>367</v>
      </c>
      <c r="D37" s="32">
        <v>9042</v>
      </c>
      <c r="E37" s="32">
        <v>6.86664641555286E-2</v>
      </c>
      <c r="F37" s="32">
        <v>8952</v>
      </c>
      <c r="G37" s="32">
        <v>6.8150155682605407E-2</v>
      </c>
      <c r="H37" s="32">
        <v>90</v>
      </c>
      <c r="I37" s="32">
        <v>1.0053619302949</v>
      </c>
    </row>
    <row r="38" spans="1:9" x14ac:dyDescent="0.2">
      <c r="A38" s="32" t="s">
        <v>587</v>
      </c>
      <c r="B38" s="32" t="s">
        <v>152</v>
      </c>
      <c r="C38" s="32" t="s">
        <v>366</v>
      </c>
      <c r="D38" s="32">
        <v>43720</v>
      </c>
      <c r="E38" s="32">
        <v>9.4281438287924998E-2</v>
      </c>
      <c r="F38" s="32">
        <v>43632</v>
      </c>
      <c r="G38" s="32">
        <v>9.44585282637357E-2</v>
      </c>
      <c r="H38" s="32">
        <v>88</v>
      </c>
      <c r="I38" s="32">
        <v>0.20168683535020099</v>
      </c>
    </row>
    <row r="39" spans="1:9" x14ac:dyDescent="0.2">
      <c r="A39" s="32" t="s">
        <v>515</v>
      </c>
      <c r="B39" s="32" t="s">
        <v>166</v>
      </c>
      <c r="C39" s="32" t="s">
        <v>371</v>
      </c>
      <c r="D39" s="32">
        <v>5309</v>
      </c>
      <c r="E39" s="32">
        <v>7.7937139417783602E-2</v>
      </c>
      <c r="F39" s="32">
        <v>5224</v>
      </c>
      <c r="G39" s="32">
        <v>7.7739252072203502E-2</v>
      </c>
      <c r="H39" s="32">
        <v>85</v>
      </c>
      <c r="I39" s="32">
        <v>1.6271056661562</v>
      </c>
    </row>
    <row r="40" spans="1:9" x14ac:dyDescent="0.2">
      <c r="A40" s="32" t="s">
        <v>531</v>
      </c>
      <c r="B40" s="32" t="s">
        <v>165</v>
      </c>
      <c r="C40" s="32" t="s">
        <v>368</v>
      </c>
      <c r="D40" s="32">
        <v>1982</v>
      </c>
      <c r="E40" s="32">
        <v>0.66711544934365496</v>
      </c>
      <c r="F40" s="32">
        <v>1900</v>
      </c>
      <c r="G40" s="32">
        <v>0.65113091158327596</v>
      </c>
      <c r="H40" s="32">
        <v>82</v>
      </c>
      <c r="I40" s="32">
        <v>4.3157894736842097</v>
      </c>
    </row>
    <row r="41" spans="1:9" x14ac:dyDescent="0.2">
      <c r="A41" s="32" t="s">
        <v>606</v>
      </c>
      <c r="B41" s="32" t="s">
        <v>160</v>
      </c>
      <c r="C41" s="32" t="s">
        <v>369</v>
      </c>
      <c r="D41" s="32">
        <v>2753</v>
      </c>
      <c r="E41" s="32">
        <v>0.91644474034620504</v>
      </c>
      <c r="F41" s="32">
        <v>2677</v>
      </c>
      <c r="G41" s="32">
        <v>0.91458831568158505</v>
      </c>
      <c r="H41" s="32">
        <v>76</v>
      </c>
      <c r="I41" s="32">
        <v>2.8389988793425598</v>
      </c>
    </row>
    <row r="42" spans="1:9" x14ac:dyDescent="0.2">
      <c r="A42" s="32" t="s">
        <v>542</v>
      </c>
      <c r="B42" s="32" t="s">
        <v>153</v>
      </c>
      <c r="C42" s="32" t="s">
        <v>373</v>
      </c>
      <c r="D42" s="32">
        <v>8391</v>
      </c>
      <c r="E42" s="32">
        <v>7.3697708529119901E-2</v>
      </c>
      <c r="F42" s="32">
        <v>8316</v>
      </c>
      <c r="G42" s="32">
        <v>7.3520700904421296E-2</v>
      </c>
      <c r="H42" s="32">
        <v>75</v>
      </c>
      <c r="I42" s="32">
        <v>0.90187590187589295</v>
      </c>
    </row>
    <row r="43" spans="1:9" x14ac:dyDescent="0.2">
      <c r="A43" s="32" t="s">
        <v>602</v>
      </c>
      <c r="B43" s="32" t="s">
        <v>168</v>
      </c>
      <c r="C43" s="32" t="s">
        <v>368</v>
      </c>
      <c r="D43" s="32">
        <v>1337</v>
      </c>
      <c r="E43" s="32">
        <v>0.37993748223927298</v>
      </c>
      <c r="F43" s="32">
        <v>1263</v>
      </c>
      <c r="G43" s="32">
        <v>0.37190812720848099</v>
      </c>
      <c r="H43" s="32">
        <v>74</v>
      </c>
      <c r="I43" s="32">
        <v>5.8590657165479101</v>
      </c>
    </row>
    <row r="44" spans="1:9" x14ac:dyDescent="0.2">
      <c r="A44" s="32" t="s">
        <v>548</v>
      </c>
      <c r="B44" s="32" t="s">
        <v>196</v>
      </c>
      <c r="C44" s="32" t="s">
        <v>368</v>
      </c>
      <c r="D44" s="32">
        <v>1362</v>
      </c>
      <c r="E44" s="32">
        <v>0.103330551551476</v>
      </c>
      <c r="F44" s="32">
        <v>1289</v>
      </c>
      <c r="G44" s="32">
        <v>9.8494689386413994E-2</v>
      </c>
      <c r="H44" s="32">
        <v>73</v>
      </c>
      <c r="I44" s="32">
        <v>5.6633048875096996</v>
      </c>
    </row>
    <row r="45" spans="1:9" x14ac:dyDescent="0.2">
      <c r="A45" s="32" t="s">
        <v>487</v>
      </c>
      <c r="B45" s="32" t="s">
        <v>185</v>
      </c>
      <c r="C45" s="32" t="s">
        <v>373</v>
      </c>
      <c r="D45" s="32">
        <v>1307</v>
      </c>
      <c r="E45" s="32">
        <v>0.92172073342736205</v>
      </c>
      <c r="F45" s="32">
        <v>1234</v>
      </c>
      <c r="G45" s="32">
        <v>0.91543026706231501</v>
      </c>
      <c r="H45" s="32">
        <v>73</v>
      </c>
      <c r="I45" s="32">
        <v>5.9157212317666001</v>
      </c>
    </row>
    <row r="46" spans="1:9" x14ac:dyDescent="0.2">
      <c r="A46" s="32" t="s">
        <v>556</v>
      </c>
      <c r="B46" s="32" t="s">
        <v>253</v>
      </c>
      <c r="C46" s="32" t="s">
        <v>369</v>
      </c>
      <c r="D46" s="32">
        <v>3436</v>
      </c>
      <c r="E46" s="32">
        <v>0.44006147540983598</v>
      </c>
      <c r="F46" s="32">
        <v>3369</v>
      </c>
      <c r="G46" s="32">
        <v>0.42575508656640998</v>
      </c>
      <c r="H46" s="32">
        <v>67</v>
      </c>
      <c r="I46" s="32">
        <v>1.98872068863165</v>
      </c>
    </row>
    <row r="47" spans="1:9" x14ac:dyDescent="0.2">
      <c r="A47" s="32" t="s">
        <v>512</v>
      </c>
      <c r="B47" s="32" t="s">
        <v>154</v>
      </c>
      <c r="C47" s="32" t="s">
        <v>370</v>
      </c>
      <c r="D47" s="32">
        <v>4619</v>
      </c>
      <c r="E47" s="32">
        <v>5.90008558253605E-2</v>
      </c>
      <c r="F47" s="32">
        <v>4553</v>
      </c>
      <c r="G47" s="32">
        <v>5.82306974126795E-2</v>
      </c>
      <c r="H47" s="32">
        <v>66</v>
      </c>
      <c r="I47" s="32">
        <v>1.4495936745003299</v>
      </c>
    </row>
    <row r="48" spans="1:9" x14ac:dyDescent="0.2">
      <c r="A48" s="32" t="s">
        <v>555</v>
      </c>
      <c r="B48" s="32" t="s">
        <v>158</v>
      </c>
      <c r="C48" s="32" t="s">
        <v>368</v>
      </c>
      <c r="D48" s="32">
        <v>1437</v>
      </c>
      <c r="E48" s="32">
        <v>0.110283960092095</v>
      </c>
      <c r="F48" s="32">
        <v>1371</v>
      </c>
      <c r="G48" s="32">
        <v>0.10639453670650301</v>
      </c>
      <c r="H48" s="32">
        <v>66</v>
      </c>
      <c r="I48" s="32">
        <v>4.8140043763676097</v>
      </c>
    </row>
    <row r="49" spans="1:9" x14ac:dyDescent="0.2">
      <c r="A49" s="32" t="s">
        <v>528</v>
      </c>
      <c r="B49" s="32" t="s">
        <v>170</v>
      </c>
      <c r="C49" s="32" t="s">
        <v>371</v>
      </c>
      <c r="D49" s="32">
        <v>1733</v>
      </c>
      <c r="E49" s="32">
        <v>0.10128579777907699</v>
      </c>
      <c r="F49" s="32">
        <v>1668</v>
      </c>
      <c r="G49" s="32">
        <v>9.6695652173913002E-2</v>
      </c>
      <c r="H49" s="32">
        <v>65</v>
      </c>
      <c r="I49" s="32">
        <v>3.8968824940047901</v>
      </c>
    </row>
    <row r="50" spans="1:9" x14ac:dyDescent="0.2">
      <c r="A50" s="32" t="s">
        <v>461</v>
      </c>
      <c r="B50" s="32" t="s">
        <v>271</v>
      </c>
      <c r="C50" s="32" t="s">
        <v>368</v>
      </c>
      <c r="D50" s="32">
        <v>915</v>
      </c>
      <c r="E50" s="32">
        <v>0.23146976979509201</v>
      </c>
      <c r="F50" s="32">
        <v>854</v>
      </c>
      <c r="G50" s="32">
        <v>0.220500903692228</v>
      </c>
      <c r="H50" s="32">
        <v>61</v>
      </c>
      <c r="I50" s="32">
        <v>7.1428571428571397</v>
      </c>
    </row>
    <row r="51" spans="1:9" x14ac:dyDescent="0.2">
      <c r="A51" s="32" t="s">
        <v>491</v>
      </c>
      <c r="B51" s="32" t="s">
        <v>177</v>
      </c>
      <c r="C51" s="32" t="s">
        <v>369</v>
      </c>
      <c r="D51" s="32">
        <v>812</v>
      </c>
      <c r="E51" s="32">
        <v>0.29929966826391402</v>
      </c>
      <c r="F51" s="32">
        <v>752</v>
      </c>
      <c r="G51" s="32">
        <v>0.28028326500186401</v>
      </c>
      <c r="H51" s="32">
        <v>60</v>
      </c>
      <c r="I51" s="32">
        <v>7.9787234042553203</v>
      </c>
    </row>
    <row r="52" spans="1:9" x14ac:dyDescent="0.2">
      <c r="A52" s="32" t="s">
        <v>543</v>
      </c>
      <c r="B52" s="32" t="s">
        <v>155</v>
      </c>
      <c r="C52" s="32" t="s">
        <v>369</v>
      </c>
      <c r="D52" s="32">
        <v>44212</v>
      </c>
      <c r="E52" s="32">
        <v>0.335753341433779</v>
      </c>
      <c r="F52" s="32">
        <v>44152</v>
      </c>
      <c r="G52" s="32">
        <v>0.33612217087783702</v>
      </c>
      <c r="H52" s="32">
        <v>60</v>
      </c>
      <c r="I52" s="32">
        <v>0.13589418372894599</v>
      </c>
    </row>
    <row r="53" spans="1:9" x14ac:dyDescent="0.2">
      <c r="A53" s="32" t="s">
        <v>543</v>
      </c>
      <c r="B53" s="32" t="s">
        <v>155</v>
      </c>
      <c r="C53" s="32" t="s">
        <v>366</v>
      </c>
      <c r="D53" s="32">
        <v>11606</v>
      </c>
      <c r="E53" s="32">
        <v>8.8137910085054699E-2</v>
      </c>
      <c r="F53" s="32">
        <v>11546</v>
      </c>
      <c r="G53" s="32">
        <v>8.7897866120572196E-2</v>
      </c>
      <c r="H53" s="32">
        <v>60</v>
      </c>
      <c r="I53" s="32">
        <v>0.51966048848086599</v>
      </c>
    </row>
    <row r="54" spans="1:9" x14ac:dyDescent="0.2">
      <c r="A54" s="32" t="s">
        <v>463</v>
      </c>
      <c r="B54" s="32" t="s">
        <v>275</v>
      </c>
      <c r="C54" s="32" t="s">
        <v>367</v>
      </c>
      <c r="D54" s="32">
        <v>572</v>
      </c>
      <c r="E54" s="32">
        <v>0.11</v>
      </c>
      <c r="F54" s="32">
        <v>514</v>
      </c>
      <c r="G54" s="32">
        <v>0.1</v>
      </c>
      <c r="H54" s="32">
        <v>58</v>
      </c>
      <c r="I54" s="32">
        <v>11.284046692606999</v>
      </c>
    </row>
    <row r="55" spans="1:9" x14ac:dyDescent="0.2">
      <c r="A55" s="32" t="s">
        <v>518</v>
      </c>
      <c r="B55" s="32" t="s">
        <v>192</v>
      </c>
      <c r="C55" s="32" t="s">
        <v>369</v>
      </c>
      <c r="D55" s="32">
        <v>3152</v>
      </c>
      <c r="E55" s="32">
        <v>0.19022329511164801</v>
      </c>
      <c r="F55" s="32">
        <v>3097</v>
      </c>
      <c r="G55" s="32">
        <v>0.186723742915712</v>
      </c>
      <c r="H55" s="32">
        <v>55</v>
      </c>
      <c r="I55" s="32">
        <v>1.7759121730707199</v>
      </c>
    </row>
    <row r="56" spans="1:9" x14ac:dyDescent="0.2">
      <c r="A56" s="32" t="s">
        <v>589</v>
      </c>
      <c r="B56" s="32" t="s">
        <v>164</v>
      </c>
      <c r="C56" s="32" t="s">
        <v>369</v>
      </c>
      <c r="D56" s="32">
        <v>7821</v>
      </c>
      <c r="E56" s="32">
        <v>0.24381955918570899</v>
      </c>
      <c r="F56" s="32">
        <v>7768</v>
      </c>
      <c r="G56" s="32">
        <v>0.241324676131598</v>
      </c>
      <c r="H56" s="32">
        <v>53</v>
      </c>
      <c r="I56" s="32">
        <v>0.68228630278064395</v>
      </c>
    </row>
    <row r="57" spans="1:9" x14ac:dyDescent="0.2">
      <c r="A57" s="32" t="s">
        <v>555</v>
      </c>
      <c r="B57" s="32" t="s">
        <v>158</v>
      </c>
      <c r="C57" s="32" t="s">
        <v>369</v>
      </c>
      <c r="D57" s="32">
        <v>7010</v>
      </c>
      <c r="E57" s="32">
        <v>0.53798925556408295</v>
      </c>
      <c r="F57" s="32">
        <v>6959</v>
      </c>
      <c r="G57" s="32">
        <v>0.54004345801645204</v>
      </c>
      <c r="H57" s="32">
        <v>51</v>
      </c>
      <c r="I57" s="32">
        <v>0.73286391722948696</v>
      </c>
    </row>
    <row r="58" spans="1:9" x14ac:dyDescent="0.2">
      <c r="A58" s="32" t="s">
        <v>498</v>
      </c>
      <c r="B58" s="32" t="s">
        <v>161</v>
      </c>
      <c r="C58" s="32" t="s">
        <v>367</v>
      </c>
      <c r="D58" s="32">
        <v>2625</v>
      </c>
      <c r="E58" s="32">
        <v>7.0418756874211993E-2</v>
      </c>
      <c r="F58" s="32">
        <v>2576</v>
      </c>
      <c r="G58" s="32">
        <v>7.0550214991920698E-2</v>
      </c>
      <c r="H58" s="32">
        <v>49</v>
      </c>
      <c r="I58" s="32">
        <v>1.90217391304348</v>
      </c>
    </row>
    <row r="59" spans="1:9" x14ac:dyDescent="0.2">
      <c r="A59" s="32" t="s">
        <v>508</v>
      </c>
      <c r="B59" s="32" t="s">
        <v>157</v>
      </c>
      <c r="C59" s="32" t="s">
        <v>366</v>
      </c>
      <c r="D59" s="32">
        <v>2262</v>
      </c>
      <c r="E59" s="32">
        <v>9.9062801086099703E-2</v>
      </c>
      <c r="F59" s="32">
        <v>2215</v>
      </c>
      <c r="G59" s="32">
        <v>9.6860241385341994E-2</v>
      </c>
      <c r="H59" s="32">
        <v>47</v>
      </c>
      <c r="I59" s="32">
        <v>2.12189616252823</v>
      </c>
    </row>
    <row r="60" spans="1:9" x14ac:dyDescent="0.2">
      <c r="A60" s="32" t="s">
        <v>508</v>
      </c>
      <c r="B60" s="32" t="s">
        <v>157</v>
      </c>
      <c r="C60" s="32" t="s">
        <v>369</v>
      </c>
      <c r="D60" s="32">
        <v>10007</v>
      </c>
      <c r="E60" s="32">
        <v>0.43824997810282901</v>
      </c>
      <c r="F60" s="32">
        <v>9961</v>
      </c>
      <c r="G60" s="32">
        <v>0.43558684624803201</v>
      </c>
      <c r="H60" s="32">
        <v>46</v>
      </c>
      <c r="I60" s="32">
        <v>0.46180102399357997</v>
      </c>
    </row>
    <row r="61" spans="1:9" x14ac:dyDescent="0.2">
      <c r="A61" s="32" t="s">
        <v>480</v>
      </c>
      <c r="B61" s="32" t="s">
        <v>179</v>
      </c>
      <c r="C61" s="32" t="s">
        <v>373</v>
      </c>
      <c r="D61" s="32">
        <v>648</v>
      </c>
      <c r="E61" s="32">
        <v>0.17995001388503201</v>
      </c>
      <c r="F61" s="32">
        <v>603</v>
      </c>
      <c r="G61" s="32">
        <v>0.16890756302521001</v>
      </c>
      <c r="H61" s="32">
        <v>45</v>
      </c>
      <c r="I61" s="32">
        <v>7.4626865671641802</v>
      </c>
    </row>
    <row r="62" spans="1:9" x14ac:dyDescent="0.2">
      <c r="A62" s="32" t="s">
        <v>542</v>
      </c>
      <c r="B62" s="32" t="s">
        <v>153</v>
      </c>
      <c r="C62" s="32" t="s">
        <v>366</v>
      </c>
      <c r="D62" s="32">
        <v>8337</v>
      </c>
      <c r="E62" s="32">
        <v>7.3223429389497399E-2</v>
      </c>
      <c r="F62" s="32">
        <v>8292</v>
      </c>
      <c r="G62" s="32">
        <v>7.3308519949430204E-2</v>
      </c>
      <c r="H62" s="32">
        <v>45</v>
      </c>
      <c r="I62" s="32">
        <v>0.54269175108538903</v>
      </c>
    </row>
    <row r="63" spans="1:9" x14ac:dyDescent="0.2">
      <c r="A63" s="32" t="s">
        <v>589</v>
      </c>
      <c r="B63" s="32" t="s">
        <v>164</v>
      </c>
      <c r="C63" s="32" t="s">
        <v>374</v>
      </c>
      <c r="D63" s="32">
        <v>207</v>
      </c>
      <c r="E63" s="32">
        <v>6.4532219347195798E-3</v>
      </c>
      <c r="F63" s="32">
        <v>167</v>
      </c>
      <c r="G63" s="32">
        <v>5.1881077386684901E-3</v>
      </c>
      <c r="H63" s="32">
        <v>40</v>
      </c>
      <c r="I63" s="32">
        <v>23.952095808383199</v>
      </c>
    </row>
    <row r="64" spans="1:9" x14ac:dyDescent="0.2">
      <c r="A64" s="32" t="s">
        <v>552</v>
      </c>
      <c r="B64" s="32" t="s">
        <v>186</v>
      </c>
      <c r="C64" s="32" t="s">
        <v>369</v>
      </c>
      <c r="D64" s="32">
        <v>1345</v>
      </c>
      <c r="E64" s="32">
        <v>0.29547451669595798</v>
      </c>
      <c r="F64" s="32">
        <v>1306</v>
      </c>
      <c r="G64" s="32">
        <v>0.29735883424407999</v>
      </c>
      <c r="H64" s="32">
        <v>39</v>
      </c>
      <c r="I64" s="32">
        <v>2.98621745788668</v>
      </c>
    </row>
    <row r="65" spans="1:9" x14ac:dyDescent="0.2">
      <c r="A65" s="32" t="s">
        <v>511</v>
      </c>
      <c r="B65" s="32" t="s">
        <v>172</v>
      </c>
      <c r="C65" s="32" t="s">
        <v>369</v>
      </c>
      <c r="D65" s="32">
        <v>2136</v>
      </c>
      <c r="E65" s="32">
        <v>0.46203763789746899</v>
      </c>
      <c r="F65" s="32">
        <v>2097</v>
      </c>
      <c r="G65" s="32">
        <v>0.45756054985817202</v>
      </c>
      <c r="H65" s="32">
        <v>39</v>
      </c>
      <c r="I65" s="32">
        <v>1.85979971387698</v>
      </c>
    </row>
    <row r="66" spans="1:9" x14ac:dyDescent="0.2">
      <c r="A66" s="32" t="s">
        <v>469</v>
      </c>
      <c r="B66" s="32" t="s">
        <v>175</v>
      </c>
      <c r="C66" s="32" t="s">
        <v>368</v>
      </c>
      <c r="D66" s="32">
        <v>1300</v>
      </c>
      <c r="E66" s="32">
        <v>0.392749244712991</v>
      </c>
      <c r="F66" s="32">
        <v>1262</v>
      </c>
      <c r="G66" s="32">
        <v>0.37977730965994599</v>
      </c>
      <c r="H66" s="32">
        <v>38</v>
      </c>
      <c r="I66" s="32">
        <v>3.0110935023771801</v>
      </c>
    </row>
    <row r="67" spans="1:9" x14ac:dyDescent="0.2">
      <c r="A67" s="32" t="s">
        <v>596</v>
      </c>
      <c r="B67" s="32" t="s">
        <v>237</v>
      </c>
      <c r="C67" s="32" t="s">
        <v>368</v>
      </c>
      <c r="D67" s="32">
        <v>501</v>
      </c>
      <c r="E67" s="32">
        <v>7.0832744238654002E-2</v>
      </c>
      <c r="F67" s="32">
        <v>465</v>
      </c>
      <c r="G67" s="32">
        <v>6.6126279863481199E-2</v>
      </c>
      <c r="H67" s="32">
        <v>36</v>
      </c>
      <c r="I67" s="32">
        <v>7.7419354838709697</v>
      </c>
    </row>
    <row r="68" spans="1:9" x14ac:dyDescent="0.2">
      <c r="A68" s="32" t="s">
        <v>500</v>
      </c>
      <c r="B68" s="32" t="s">
        <v>254</v>
      </c>
      <c r="C68" s="32" t="s">
        <v>373</v>
      </c>
      <c r="D68" s="32">
        <v>540</v>
      </c>
      <c r="E68" s="32">
        <v>0.40510127531883</v>
      </c>
      <c r="F68" s="32">
        <v>506</v>
      </c>
      <c r="G68" s="32">
        <v>0.39655172413793099</v>
      </c>
      <c r="H68" s="32">
        <v>34</v>
      </c>
      <c r="I68" s="32">
        <v>6.7193675889328102</v>
      </c>
    </row>
    <row r="69" spans="1:9" x14ac:dyDescent="0.2">
      <c r="A69" s="32" t="s">
        <v>556</v>
      </c>
      <c r="B69" s="32" t="s">
        <v>253</v>
      </c>
      <c r="C69" s="32" t="s">
        <v>368</v>
      </c>
      <c r="D69" s="32">
        <v>1936</v>
      </c>
      <c r="E69" s="32">
        <v>0.24795081967213101</v>
      </c>
      <c r="F69" s="32">
        <v>1903</v>
      </c>
      <c r="G69" s="32">
        <v>0.24049033236446399</v>
      </c>
      <c r="H69" s="32">
        <v>33</v>
      </c>
      <c r="I69" s="32">
        <v>1.7341040462427699</v>
      </c>
    </row>
    <row r="70" spans="1:9" x14ac:dyDescent="0.2">
      <c r="A70" s="32" t="s">
        <v>512</v>
      </c>
      <c r="B70" s="32" t="s">
        <v>154</v>
      </c>
      <c r="C70" s="32" t="s">
        <v>369</v>
      </c>
      <c r="D70" s="32">
        <v>2307</v>
      </c>
      <c r="E70" s="32">
        <v>2.9468494130570799E-2</v>
      </c>
      <c r="F70" s="32">
        <v>2277</v>
      </c>
      <c r="G70" s="32">
        <v>2.9121743467751201E-2</v>
      </c>
      <c r="H70" s="32">
        <v>30</v>
      </c>
      <c r="I70" s="32">
        <v>1.3175230566534899</v>
      </c>
    </row>
    <row r="71" spans="1:9" x14ac:dyDescent="0.2">
      <c r="A71" s="32" t="s">
        <v>538</v>
      </c>
      <c r="B71" s="32" t="s">
        <v>269</v>
      </c>
      <c r="C71" s="32" t="s">
        <v>369</v>
      </c>
      <c r="D71" s="32">
        <v>11491</v>
      </c>
      <c r="E71" s="32">
        <v>0.29135395537525399</v>
      </c>
      <c r="F71" s="32">
        <v>11461</v>
      </c>
      <c r="G71" s="32">
        <v>0.29285057236304202</v>
      </c>
      <c r="H71" s="32">
        <v>30</v>
      </c>
      <c r="I71" s="32">
        <v>0.26175726376407299</v>
      </c>
    </row>
    <row r="72" spans="1:9" x14ac:dyDescent="0.2">
      <c r="A72" s="32" t="s">
        <v>512</v>
      </c>
      <c r="B72" s="32" t="s">
        <v>154</v>
      </c>
      <c r="C72" s="32" t="s">
        <v>371</v>
      </c>
      <c r="D72" s="32">
        <v>15807</v>
      </c>
      <c r="E72" s="32">
        <v>0.20191091752142801</v>
      </c>
      <c r="F72" s="32">
        <v>15778</v>
      </c>
      <c r="G72" s="32">
        <v>0.201793091099771</v>
      </c>
      <c r="H72" s="32">
        <v>29</v>
      </c>
      <c r="I72" s="32">
        <v>0.183800228165798</v>
      </c>
    </row>
    <row r="73" spans="1:9" x14ac:dyDescent="0.2">
      <c r="A73" s="32" t="s">
        <v>538</v>
      </c>
      <c r="B73" s="32" t="s">
        <v>269</v>
      </c>
      <c r="C73" s="32" t="s">
        <v>371</v>
      </c>
      <c r="D73" s="32">
        <v>7903</v>
      </c>
      <c r="E73" s="32">
        <v>0.20038032454361099</v>
      </c>
      <c r="F73" s="32">
        <v>7874</v>
      </c>
      <c r="G73" s="32">
        <v>0.20119582992641</v>
      </c>
      <c r="H73" s="32">
        <v>29</v>
      </c>
      <c r="I73" s="32">
        <v>0.368300736601479</v>
      </c>
    </row>
    <row r="74" spans="1:9" x14ac:dyDescent="0.2">
      <c r="A74" s="32" t="s">
        <v>595</v>
      </c>
      <c r="B74" s="32" t="s">
        <v>272</v>
      </c>
      <c r="C74" s="32" t="s">
        <v>367</v>
      </c>
      <c r="D74" s="32">
        <v>378</v>
      </c>
      <c r="E74" s="32">
        <v>0.255578093306288</v>
      </c>
      <c r="F74" s="32">
        <v>350</v>
      </c>
      <c r="G74" s="32">
        <v>0.24373259052924801</v>
      </c>
      <c r="H74" s="32">
        <v>28</v>
      </c>
      <c r="I74" s="32">
        <v>8.0000000000000107</v>
      </c>
    </row>
    <row r="75" spans="1:9" x14ac:dyDescent="0.2">
      <c r="A75" s="32" t="s">
        <v>528</v>
      </c>
      <c r="B75" s="32" t="s">
        <v>170</v>
      </c>
      <c r="C75" s="32" t="s">
        <v>366</v>
      </c>
      <c r="D75" s="32">
        <v>920</v>
      </c>
      <c r="E75" s="32">
        <v>5.3769725306838101E-2</v>
      </c>
      <c r="F75" s="32">
        <v>893</v>
      </c>
      <c r="G75" s="32">
        <v>5.1768115942029E-2</v>
      </c>
      <c r="H75" s="32">
        <v>27</v>
      </c>
      <c r="I75" s="32">
        <v>3.0235162374020201</v>
      </c>
    </row>
    <row r="76" spans="1:9" x14ac:dyDescent="0.2">
      <c r="A76" s="32" t="s">
        <v>602</v>
      </c>
      <c r="B76" s="32" t="s">
        <v>168</v>
      </c>
      <c r="C76" s="32" t="s">
        <v>367</v>
      </c>
      <c r="D76" s="32">
        <v>146</v>
      </c>
      <c r="E76" s="32">
        <v>4.1489059391872703E-2</v>
      </c>
      <c r="F76" s="32">
        <v>121</v>
      </c>
      <c r="G76" s="32">
        <v>3.5630153121319202E-2</v>
      </c>
      <c r="H76" s="32">
        <v>25</v>
      </c>
      <c r="I76" s="32">
        <v>20.6611570247934</v>
      </c>
    </row>
    <row r="77" spans="1:9" x14ac:dyDescent="0.2">
      <c r="A77" s="32" t="s">
        <v>488</v>
      </c>
      <c r="B77" s="32" t="s">
        <v>169</v>
      </c>
      <c r="C77" s="32" t="s">
        <v>373</v>
      </c>
      <c r="D77" s="32">
        <v>1517</v>
      </c>
      <c r="E77" s="32">
        <v>0.65191233347657895</v>
      </c>
      <c r="F77" s="32">
        <v>1492</v>
      </c>
      <c r="G77" s="32">
        <v>0.63760683760683801</v>
      </c>
      <c r="H77" s="32">
        <v>25</v>
      </c>
      <c r="I77" s="32">
        <v>1.6756032171581801</v>
      </c>
    </row>
    <row r="78" spans="1:9" x14ac:dyDescent="0.2">
      <c r="A78" s="32" t="s">
        <v>498</v>
      </c>
      <c r="B78" s="32" t="s">
        <v>161</v>
      </c>
      <c r="C78" s="32" t="s">
        <v>369</v>
      </c>
      <c r="D78" s="32">
        <v>19793</v>
      </c>
      <c r="E78" s="32">
        <v>0.53097083992810601</v>
      </c>
      <c r="F78" s="32">
        <v>19768</v>
      </c>
      <c r="G78" s="32">
        <v>0.54139621504669599</v>
      </c>
      <c r="H78" s="32">
        <v>25</v>
      </c>
      <c r="I78" s="32">
        <v>0.126467017401866</v>
      </c>
    </row>
    <row r="79" spans="1:9" x14ac:dyDescent="0.2">
      <c r="A79" s="32" t="s">
        <v>525</v>
      </c>
      <c r="B79" s="32" t="s">
        <v>193</v>
      </c>
      <c r="C79" s="32" t="s">
        <v>367</v>
      </c>
      <c r="D79" s="32">
        <v>133</v>
      </c>
      <c r="E79" s="32">
        <v>0.56355932203389802</v>
      </c>
      <c r="F79" s="32">
        <v>108</v>
      </c>
      <c r="G79" s="32">
        <v>0.34951456310679602</v>
      </c>
      <c r="H79" s="32">
        <v>25</v>
      </c>
      <c r="I79" s="32">
        <v>23.148148148148099</v>
      </c>
    </row>
    <row r="80" spans="1:9" x14ac:dyDescent="0.2">
      <c r="A80" s="32" t="s">
        <v>587</v>
      </c>
      <c r="B80" s="32" t="s">
        <v>152</v>
      </c>
      <c r="C80" s="32" t="s">
        <v>367</v>
      </c>
      <c r="D80" s="32">
        <v>45770</v>
      </c>
      <c r="E80" s="32">
        <v>9.8702228509568293E-2</v>
      </c>
      <c r="F80" s="32">
        <v>45747</v>
      </c>
      <c r="G80" s="32">
        <v>9.9037272929985307E-2</v>
      </c>
      <c r="H80" s="32">
        <v>23</v>
      </c>
      <c r="I80" s="32">
        <v>5.0276520864756001E-2</v>
      </c>
    </row>
    <row r="81" spans="1:9" x14ac:dyDescent="0.2">
      <c r="A81" s="32" t="s">
        <v>468</v>
      </c>
      <c r="B81" s="32" t="s">
        <v>156</v>
      </c>
      <c r="C81" s="32" t="s">
        <v>369</v>
      </c>
      <c r="D81" s="32">
        <v>3412</v>
      </c>
      <c r="E81" s="32">
        <v>8.8752471126833807E-2</v>
      </c>
      <c r="F81" s="32">
        <v>3389</v>
      </c>
      <c r="G81" s="32">
        <v>8.7552960628293902E-2</v>
      </c>
      <c r="H81" s="32">
        <v>23</v>
      </c>
      <c r="I81" s="32">
        <v>0.67866627323693896</v>
      </c>
    </row>
    <row r="82" spans="1:9" x14ac:dyDescent="0.2">
      <c r="A82" s="32" t="s">
        <v>468</v>
      </c>
      <c r="B82" s="32" t="s">
        <v>156</v>
      </c>
      <c r="C82" s="32" t="s">
        <v>366</v>
      </c>
      <c r="D82" s="32">
        <v>3895</v>
      </c>
      <c r="E82" s="32">
        <v>0.101316200187285</v>
      </c>
      <c r="F82" s="32">
        <v>3872</v>
      </c>
      <c r="G82" s="32">
        <v>0.100031001343392</v>
      </c>
      <c r="H82" s="32">
        <v>23</v>
      </c>
      <c r="I82" s="32">
        <v>0.59400826446280897</v>
      </c>
    </row>
    <row r="83" spans="1:9" x14ac:dyDescent="0.2">
      <c r="A83" s="32" t="s">
        <v>602</v>
      </c>
      <c r="B83" s="32" t="s">
        <v>168</v>
      </c>
      <c r="C83" s="32" t="s">
        <v>369</v>
      </c>
      <c r="D83" s="32">
        <v>1072</v>
      </c>
      <c r="E83" s="32">
        <v>0.30463199772662702</v>
      </c>
      <c r="F83" s="32">
        <v>1050</v>
      </c>
      <c r="G83" s="32">
        <v>0.309187279151943</v>
      </c>
      <c r="H83" s="32">
        <v>22</v>
      </c>
      <c r="I83" s="32">
        <v>2.09523809523811</v>
      </c>
    </row>
    <row r="84" spans="1:9" x14ac:dyDescent="0.2">
      <c r="A84" s="32" t="s">
        <v>592</v>
      </c>
      <c r="B84" s="32" t="s">
        <v>259</v>
      </c>
      <c r="C84" s="32" t="s">
        <v>373</v>
      </c>
      <c r="D84" s="32">
        <v>343</v>
      </c>
      <c r="E84" s="32">
        <v>0.55144694533762095</v>
      </c>
      <c r="F84" s="32">
        <v>321</v>
      </c>
      <c r="G84" s="32">
        <v>0.52883031301482697</v>
      </c>
      <c r="H84" s="32">
        <v>22</v>
      </c>
      <c r="I84" s="32">
        <v>6.8535825545171303</v>
      </c>
    </row>
    <row r="85" spans="1:9" x14ac:dyDescent="0.2">
      <c r="A85" s="32" t="s">
        <v>548</v>
      </c>
      <c r="B85" s="32" t="s">
        <v>196</v>
      </c>
      <c r="C85" s="32" t="s">
        <v>371</v>
      </c>
      <c r="D85" s="32">
        <v>1369</v>
      </c>
      <c r="E85" s="32">
        <v>0.10386161899704099</v>
      </c>
      <c r="F85" s="32">
        <v>1347</v>
      </c>
      <c r="G85" s="32">
        <v>0.102926568350271</v>
      </c>
      <c r="H85" s="32">
        <v>22</v>
      </c>
      <c r="I85" s="32">
        <v>1.6332590942836001</v>
      </c>
    </row>
    <row r="86" spans="1:9" x14ac:dyDescent="0.2">
      <c r="A86" s="32" t="s">
        <v>522</v>
      </c>
      <c r="B86" s="32" t="s">
        <v>190</v>
      </c>
      <c r="C86" s="32" t="s">
        <v>368</v>
      </c>
      <c r="D86" s="32">
        <v>335</v>
      </c>
      <c r="E86" s="32">
        <v>0.24650478292862399</v>
      </c>
      <c r="F86" s="32">
        <v>313</v>
      </c>
      <c r="G86" s="32">
        <v>0.234808702175544</v>
      </c>
      <c r="H86" s="32">
        <v>22</v>
      </c>
      <c r="I86" s="32">
        <v>7.0287539936102297</v>
      </c>
    </row>
    <row r="87" spans="1:9" x14ac:dyDescent="0.2">
      <c r="A87" s="32" t="s">
        <v>555</v>
      </c>
      <c r="B87" s="32" t="s">
        <v>158</v>
      </c>
      <c r="C87" s="32" t="s">
        <v>371</v>
      </c>
      <c r="D87" s="32">
        <v>2343</v>
      </c>
      <c r="E87" s="32">
        <v>0.179815809669992</v>
      </c>
      <c r="F87" s="32">
        <v>2321</v>
      </c>
      <c r="G87" s="32">
        <v>0.18011795747322701</v>
      </c>
      <c r="H87" s="32">
        <v>22</v>
      </c>
      <c r="I87" s="32">
        <v>0.94786729857820895</v>
      </c>
    </row>
    <row r="88" spans="1:9" x14ac:dyDescent="0.2">
      <c r="A88" s="32" t="s">
        <v>470</v>
      </c>
      <c r="B88" s="32" t="s">
        <v>238</v>
      </c>
      <c r="C88" s="32" t="s">
        <v>366</v>
      </c>
      <c r="D88" s="32">
        <v>65</v>
      </c>
      <c r="E88" s="32">
        <v>0.102040816326531</v>
      </c>
      <c r="F88" s="32">
        <v>44</v>
      </c>
      <c r="G88" s="32">
        <v>7.1082390953150207E-2</v>
      </c>
      <c r="H88" s="32">
        <v>21</v>
      </c>
      <c r="I88" s="32">
        <v>47.727272727272698</v>
      </c>
    </row>
    <row r="89" spans="1:9" x14ac:dyDescent="0.2">
      <c r="A89" s="32" t="s">
        <v>498</v>
      </c>
      <c r="B89" s="32" t="s">
        <v>161</v>
      </c>
      <c r="C89" s="32" t="s">
        <v>366</v>
      </c>
      <c r="D89" s="32">
        <v>2985</v>
      </c>
      <c r="E89" s="32">
        <v>8.0076186388389606E-2</v>
      </c>
      <c r="F89" s="32">
        <v>2964</v>
      </c>
      <c r="G89" s="32">
        <v>8.1176567250020495E-2</v>
      </c>
      <c r="H89" s="32">
        <v>21</v>
      </c>
      <c r="I89" s="32">
        <v>0.70850202429149101</v>
      </c>
    </row>
    <row r="90" spans="1:9" x14ac:dyDescent="0.2">
      <c r="A90" s="32" t="s">
        <v>545</v>
      </c>
      <c r="B90" s="32" t="s">
        <v>268</v>
      </c>
      <c r="C90" s="32" t="s">
        <v>369</v>
      </c>
      <c r="D90" s="32">
        <v>1305</v>
      </c>
      <c r="E90" s="32">
        <v>0.37052810902896099</v>
      </c>
      <c r="F90" s="32">
        <v>1284</v>
      </c>
      <c r="G90" s="32">
        <v>0.37887282384184101</v>
      </c>
      <c r="H90" s="32">
        <v>21</v>
      </c>
      <c r="I90" s="32">
        <v>1.6355140186916</v>
      </c>
    </row>
    <row r="91" spans="1:9" x14ac:dyDescent="0.2">
      <c r="A91" s="32" t="s">
        <v>543</v>
      </c>
      <c r="B91" s="32" t="s">
        <v>155</v>
      </c>
      <c r="C91" s="32" t="s">
        <v>368</v>
      </c>
      <c r="D91" s="32">
        <v>340</v>
      </c>
      <c r="E91" s="32">
        <v>2.5820170109355999E-3</v>
      </c>
      <c r="F91" s="32">
        <v>319</v>
      </c>
      <c r="G91" s="32">
        <v>2.4284963877067799E-3</v>
      </c>
      <c r="H91" s="32">
        <v>21</v>
      </c>
      <c r="I91" s="32">
        <v>6.5830721003134798</v>
      </c>
    </row>
    <row r="92" spans="1:9" x14ac:dyDescent="0.2">
      <c r="A92" s="32" t="s">
        <v>603</v>
      </c>
      <c r="B92" s="32" t="s">
        <v>264</v>
      </c>
      <c r="C92" s="32" t="s">
        <v>368</v>
      </c>
      <c r="D92" s="32">
        <v>370</v>
      </c>
      <c r="E92" s="32">
        <v>0.87885985748218498</v>
      </c>
      <c r="F92" s="32">
        <v>350</v>
      </c>
      <c r="G92" s="32">
        <v>0.87281795511221905</v>
      </c>
      <c r="H92" s="32">
        <v>20</v>
      </c>
      <c r="I92" s="32">
        <v>5.7142857142857197</v>
      </c>
    </row>
    <row r="93" spans="1:9" x14ac:dyDescent="0.2">
      <c r="A93" s="32" t="s">
        <v>524</v>
      </c>
      <c r="B93" s="32" t="s">
        <v>248</v>
      </c>
      <c r="C93" s="32" t="s">
        <v>371</v>
      </c>
      <c r="D93" s="32">
        <v>321</v>
      </c>
      <c r="E93" s="32">
        <v>0.108445945945946</v>
      </c>
      <c r="F93" s="32">
        <v>301</v>
      </c>
      <c r="G93" s="32">
        <v>0.104805013927577</v>
      </c>
      <c r="H93" s="32">
        <v>20</v>
      </c>
      <c r="I93" s="32">
        <v>6.6445182724252501</v>
      </c>
    </row>
    <row r="94" spans="1:9" x14ac:dyDescent="0.2">
      <c r="A94" s="32" t="s">
        <v>495</v>
      </c>
      <c r="B94" s="32" t="s">
        <v>162</v>
      </c>
      <c r="C94" s="32" t="s">
        <v>369</v>
      </c>
      <c r="D94" s="32">
        <v>147</v>
      </c>
      <c r="E94" s="32">
        <v>1.8972638100154898E-2</v>
      </c>
      <c r="F94" s="32">
        <v>128</v>
      </c>
      <c r="G94" s="32">
        <v>1.6420782552918501E-2</v>
      </c>
      <c r="H94" s="32">
        <v>19</v>
      </c>
      <c r="I94" s="32">
        <v>14.84375</v>
      </c>
    </row>
    <row r="95" spans="1:9" x14ac:dyDescent="0.2">
      <c r="A95" s="32" t="s">
        <v>594</v>
      </c>
      <c r="B95" s="32" t="s">
        <v>267</v>
      </c>
      <c r="C95" s="32" t="s">
        <v>368</v>
      </c>
      <c r="D95" s="32">
        <v>1424</v>
      </c>
      <c r="E95" s="32">
        <v>0.61115879828326203</v>
      </c>
      <c r="F95" s="32">
        <v>1406</v>
      </c>
      <c r="G95" s="32">
        <v>0.60839463435742103</v>
      </c>
      <c r="H95" s="32">
        <v>18</v>
      </c>
      <c r="I95" s="32">
        <v>1.2802275960170699</v>
      </c>
    </row>
    <row r="96" spans="1:9" x14ac:dyDescent="0.2">
      <c r="A96" s="32" t="s">
        <v>596</v>
      </c>
      <c r="B96" s="32" t="s">
        <v>237</v>
      </c>
      <c r="C96" s="32" t="s">
        <v>369</v>
      </c>
      <c r="D96" s="32">
        <v>2710</v>
      </c>
      <c r="E96" s="32">
        <v>0.38314717941467602</v>
      </c>
      <c r="F96" s="32">
        <v>2692</v>
      </c>
      <c r="G96" s="32">
        <v>0.38282138794084197</v>
      </c>
      <c r="H96" s="32">
        <v>18</v>
      </c>
      <c r="I96" s="32">
        <v>0.66864784546805101</v>
      </c>
    </row>
    <row r="97" spans="1:9" x14ac:dyDescent="0.2">
      <c r="A97" s="32" t="s">
        <v>468</v>
      </c>
      <c r="B97" s="32" t="s">
        <v>156</v>
      </c>
      <c r="C97" s="32" t="s">
        <v>373</v>
      </c>
      <c r="D97" s="32">
        <v>3424</v>
      </c>
      <c r="E97" s="32">
        <v>8.9064613463739506E-2</v>
      </c>
      <c r="F97" s="32">
        <v>3406</v>
      </c>
      <c r="G97" s="32">
        <v>8.7992146326340795E-2</v>
      </c>
      <c r="H97" s="32">
        <v>18</v>
      </c>
      <c r="I97" s="32">
        <v>0.52847915443334803</v>
      </c>
    </row>
    <row r="98" spans="1:9" x14ac:dyDescent="0.2">
      <c r="A98" s="32" t="s">
        <v>498</v>
      </c>
      <c r="B98" s="32" t="s">
        <v>161</v>
      </c>
      <c r="C98" s="32" t="s">
        <v>373</v>
      </c>
      <c r="D98" s="32">
        <v>1871</v>
      </c>
      <c r="E98" s="32">
        <v>5.0191807280628803E-2</v>
      </c>
      <c r="F98" s="32">
        <v>1853</v>
      </c>
      <c r="G98" s="32">
        <v>5.0749048284172801E-2</v>
      </c>
      <c r="H98" s="32">
        <v>18</v>
      </c>
      <c r="I98" s="32">
        <v>0.97139773340528801</v>
      </c>
    </row>
    <row r="99" spans="1:9" x14ac:dyDescent="0.2">
      <c r="A99" s="32" t="s">
        <v>539</v>
      </c>
      <c r="B99" s="32" t="s">
        <v>261</v>
      </c>
      <c r="C99" s="32" t="s">
        <v>371</v>
      </c>
      <c r="D99" s="32">
        <v>787</v>
      </c>
      <c r="E99" s="32">
        <v>8.0834018077239098E-2</v>
      </c>
      <c r="F99" s="32">
        <v>769</v>
      </c>
      <c r="G99" s="32">
        <v>8.2026666666666706E-2</v>
      </c>
      <c r="H99" s="32">
        <v>18</v>
      </c>
      <c r="I99" s="32">
        <v>2.3407022106632001</v>
      </c>
    </row>
    <row r="100" spans="1:9" x14ac:dyDescent="0.2">
      <c r="A100" s="32" t="s">
        <v>468</v>
      </c>
      <c r="B100" s="32" t="s">
        <v>156</v>
      </c>
      <c r="C100" s="32" t="s">
        <v>370</v>
      </c>
      <c r="D100" s="32">
        <v>1996</v>
      </c>
      <c r="E100" s="32">
        <v>5.1919675371969599E-2</v>
      </c>
      <c r="F100" s="32">
        <v>1979</v>
      </c>
      <c r="G100" s="32">
        <v>5.11263821432262E-2</v>
      </c>
      <c r="H100" s="32">
        <v>17</v>
      </c>
      <c r="I100" s="32">
        <v>0.85901970692268104</v>
      </c>
    </row>
    <row r="101" spans="1:9" x14ac:dyDescent="0.2">
      <c r="A101" s="32" t="s">
        <v>500</v>
      </c>
      <c r="B101" s="32" t="s">
        <v>254</v>
      </c>
      <c r="C101" s="32" t="s">
        <v>369</v>
      </c>
      <c r="D101" s="32">
        <v>75</v>
      </c>
      <c r="E101" s="32">
        <v>5.6264066016504098E-2</v>
      </c>
      <c r="F101" s="32">
        <v>58</v>
      </c>
      <c r="G101" s="32">
        <v>4.5454545454545497E-2</v>
      </c>
      <c r="H101" s="32">
        <v>17</v>
      </c>
      <c r="I101" s="32">
        <v>29.310344827586199</v>
      </c>
    </row>
    <row r="102" spans="1:9" x14ac:dyDescent="0.2">
      <c r="A102" s="32" t="s">
        <v>595</v>
      </c>
      <c r="B102" s="32" t="s">
        <v>272</v>
      </c>
      <c r="C102" s="32" t="s">
        <v>373</v>
      </c>
      <c r="D102" s="32">
        <v>377</v>
      </c>
      <c r="E102" s="32">
        <v>0.25490196078431399</v>
      </c>
      <c r="F102" s="32">
        <v>361</v>
      </c>
      <c r="G102" s="32">
        <v>0.251392757660167</v>
      </c>
      <c r="H102" s="32">
        <v>16</v>
      </c>
      <c r="I102" s="32">
        <v>4.43213296398892</v>
      </c>
    </row>
    <row r="103" spans="1:9" x14ac:dyDescent="0.2">
      <c r="A103" s="32" t="s">
        <v>604</v>
      </c>
      <c r="B103" s="32" t="s">
        <v>194</v>
      </c>
      <c r="C103" s="32" t="s">
        <v>369</v>
      </c>
      <c r="D103" s="32">
        <v>1244</v>
      </c>
      <c r="E103" s="32">
        <v>0.76319018404908001</v>
      </c>
      <c r="F103" s="32">
        <v>1228</v>
      </c>
      <c r="G103" s="32">
        <v>0.767020612117427</v>
      </c>
      <c r="H103" s="32">
        <v>16</v>
      </c>
      <c r="I103" s="32">
        <v>1.30293159609121</v>
      </c>
    </row>
    <row r="104" spans="1:9" x14ac:dyDescent="0.2">
      <c r="A104" s="32" t="s">
        <v>460</v>
      </c>
      <c r="B104" s="32" t="s">
        <v>265</v>
      </c>
      <c r="C104" s="32" t="s">
        <v>369</v>
      </c>
      <c r="D104" s="32">
        <v>1150</v>
      </c>
      <c r="E104" s="32">
        <v>0.101303735024665</v>
      </c>
      <c r="F104" s="32">
        <v>1135</v>
      </c>
      <c r="G104" s="32">
        <v>9.9343544857768099E-2</v>
      </c>
      <c r="H104" s="32">
        <v>15</v>
      </c>
      <c r="I104" s="32">
        <v>1.32158590308371</v>
      </c>
    </row>
    <row r="105" spans="1:9" x14ac:dyDescent="0.2">
      <c r="A105" s="32" t="s">
        <v>481</v>
      </c>
      <c r="B105" s="32" t="s">
        <v>205</v>
      </c>
      <c r="C105" s="32" t="s">
        <v>371</v>
      </c>
      <c r="D105" s="32">
        <v>287</v>
      </c>
      <c r="E105" s="32">
        <v>0.374185136897001</v>
      </c>
      <c r="F105" s="32">
        <v>272</v>
      </c>
      <c r="G105" s="32">
        <v>0.36608344549125199</v>
      </c>
      <c r="H105" s="32">
        <v>15</v>
      </c>
      <c r="I105" s="32">
        <v>5.5147058823529402</v>
      </c>
    </row>
    <row r="106" spans="1:9" x14ac:dyDescent="0.2">
      <c r="A106" s="32" t="s">
        <v>489</v>
      </c>
      <c r="B106" s="32" t="s">
        <v>256</v>
      </c>
      <c r="C106" s="32" t="s">
        <v>373</v>
      </c>
      <c r="D106" s="32">
        <v>439</v>
      </c>
      <c r="E106" s="32">
        <v>6.1159097241571501E-2</v>
      </c>
      <c r="F106" s="32">
        <v>424</v>
      </c>
      <c r="G106" s="32">
        <v>6.1735585323238203E-2</v>
      </c>
      <c r="H106" s="32">
        <v>15</v>
      </c>
      <c r="I106" s="32">
        <v>3.53773584905661</v>
      </c>
    </row>
    <row r="107" spans="1:9" x14ac:dyDescent="0.2">
      <c r="A107" s="32" t="s">
        <v>498</v>
      </c>
      <c r="B107" s="32" t="s">
        <v>161</v>
      </c>
      <c r="C107" s="32" t="s">
        <v>371</v>
      </c>
      <c r="D107" s="32">
        <v>4078</v>
      </c>
      <c r="E107" s="32">
        <v>0.10939721544115701</v>
      </c>
      <c r="F107" s="32">
        <v>4063</v>
      </c>
      <c r="G107" s="32">
        <v>0.11127543614603</v>
      </c>
      <c r="H107" s="32">
        <v>15</v>
      </c>
      <c r="I107" s="32">
        <v>0.36918533103618101</v>
      </c>
    </row>
    <row r="108" spans="1:9" x14ac:dyDescent="0.2">
      <c r="A108" s="32" t="s">
        <v>605</v>
      </c>
      <c r="B108" s="32" t="s">
        <v>274</v>
      </c>
      <c r="C108" s="32" t="s">
        <v>369</v>
      </c>
      <c r="D108" s="32">
        <v>524</v>
      </c>
      <c r="E108" s="32">
        <v>0.19472315124489001</v>
      </c>
      <c r="F108" s="32">
        <v>510</v>
      </c>
      <c r="G108" s="32">
        <v>0.16078184110971</v>
      </c>
      <c r="H108" s="32">
        <v>14</v>
      </c>
      <c r="I108" s="32">
        <v>2.7450980392156801</v>
      </c>
    </row>
    <row r="109" spans="1:9" x14ac:dyDescent="0.2">
      <c r="A109" s="32" t="s">
        <v>548</v>
      </c>
      <c r="B109" s="32" t="s">
        <v>196</v>
      </c>
      <c r="C109" s="32" t="s">
        <v>370</v>
      </c>
      <c r="D109" s="32">
        <v>384</v>
      </c>
      <c r="E109" s="32">
        <v>2.9132842728169302E-2</v>
      </c>
      <c r="F109" s="32">
        <v>370</v>
      </c>
      <c r="G109" s="32">
        <v>2.82723313211584E-2</v>
      </c>
      <c r="H109" s="32">
        <v>14</v>
      </c>
      <c r="I109" s="32">
        <v>3.78378378378379</v>
      </c>
    </row>
    <row r="110" spans="1:9" x14ac:dyDescent="0.2">
      <c r="A110" s="32" t="s">
        <v>461</v>
      </c>
      <c r="B110" s="32" t="s">
        <v>271</v>
      </c>
      <c r="C110" s="32" t="s">
        <v>369</v>
      </c>
      <c r="D110" s="32">
        <v>2486</v>
      </c>
      <c r="E110" s="32">
        <v>0.62888945104983596</v>
      </c>
      <c r="F110" s="32">
        <v>2472</v>
      </c>
      <c r="G110" s="32">
        <v>0.63826491092176596</v>
      </c>
      <c r="H110" s="32">
        <v>14</v>
      </c>
      <c r="I110" s="32">
        <v>0.56634304207119301</v>
      </c>
    </row>
    <row r="111" spans="1:9" x14ac:dyDescent="0.2">
      <c r="A111" s="32" t="s">
        <v>482</v>
      </c>
      <c r="B111" s="32" t="s">
        <v>208</v>
      </c>
      <c r="C111" s="32" t="s">
        <v>371</v>
      </c>
      <c r="D111" s="32">
        <v>1042</v>
      </c>
      <c r="E111" s="32">
        <v>0.41250989707046698</v>
      </c>
      <c r="F111" s="32">
        <v>1028</v>
      </c>
      <c r="G111" s="32">
        <v>0.41301727601446397</v>
      </c>
      <c r="H111" s="32">
        <v>14</v>
      </c>
      <c r="I111" s="32">
        <v>1.3618677042801499</v>
      </c>
    </row>
    <row r="112" spans="1:9" x14ac:dyDescent="0.2">
      <c r="A112" s="32" t="s">
        <v>508</v>
      </c>
      <c r="B112" s="32" t="s">
        <v>157</v>
      </c>
      <c r="C112" s="32" t="s">
        <v>370</v>
      </c>
      <c r="D112" s="32">
        <v>860</v>
      </c>
      <c r="E112" s="32">
        <v>3.76631339230971E-2</v>
      </c>
      <c r="F112" s="32">
        <v>846</v>
      </c>
      <c r="G112" s="32">
        <v>3.6994927409480502E-2</v>
      </c>
      <c r="H112" s="32">
        <v>14</v>
      </c>
      <c r="I112" s="32">
        <v>1.6548463356973899</v>
      </c>
    </row>
    <row r="113" spans="1:9" x14ac:dyDescent="0.2">
      <c r="A113" s="32" t="s">
        <v>518</v>
      </c>
      <c r="B113" s="32" t="s">
        <v>192</v>
      </c>
      <c r="C113" s="32" t="s">
        <v>371</v>
      </c>
      <c r="D113" s="32">
        <v>2196</v>
      </c>
      <c r="E113" s="32">
        <v>0.13252866626433299</v>
      </c>
      <c r="F113" s="32">
        <v>2182</v>
      </c>
      <c r="G113" s="32">
        <v>0.13155673459544201</v>
      </c>
      <c r="H113" s="32">
        <v>14</v>
      </c>
      <c r="I113" s="32">
        <v>0.64161319890008195</v>
      </c>
    </row>
    <row r="114" spans="1:9" x14ac:dyDescent="0.2">
      <c r="A114" s="32" t="s">
        <v>518</v>
      </c>
      <c r="B114" s="32" t="s">
        <v>192</v>
      </c>
      <c r="C114" s="32" t="s">
        <v>373</v>
      </c>
      <c r="D114" s="32">
        <v>943</v>
      </c>
      <c r="E114" s="32">
        <v>5.6910078455039197E-2</v>
      </c>
      <c r="F114" s="32">
        <v>929</v>
      </c>
      <c r="G114" s="32">
        <v>5.6011093693476399E-2</v>
      </c>
      <c r="H114" s="32">
        <v>14</v>
      </c>
      <c r="I114" s="32">
        <v>1.50699677072121</v>
      </c>
    </row>
    <row r="115" spans="1:9" x14ac:dyDescent="0.2">
      <c r="A115" s="32" t="s">
        <v>468</v>
      </c>
      <c r="B115" s="32" t="s">
        <v>156</v>
      </c>
      <c r="C115" s="32" t="s">
        <v>371</v>
      </c>
      <c r="D115" s="32">
        <v>6672</v>
      </c>
      <c r="E115" s="32">
        <v>0.17355113931953001</v>
      </c>
      <c r="F115" s="32">
        <v>6659</v>
      </c>
      <c r="G115" s="32">
        <v>0.17203162137025901</v>
      </c>
      <c r="H115" s="32">
        <v>13</v>
      </c>
      <c r="I115" s="32">
        <v>0.19522450818441101</v>
      </c>
    </row>
    <row r="116" spans="1:9" x14ac:dyDescent="0.2">
      <c r="A116" s="32" t="s">
        <v>480</v>
      </c>
      <c r="B116" s="32" t="s">
        <v>179</v>
      </c>
      <c r="C116" s="32" t="s">
        <v>368</v>
      </c>
      <c r="D116" s="32">
        <v>747</v>
      </c>
      <c r="E116" s="32">
        <v>0.20744237711746699</v>
      </c>
      <c r="F116" s="32">
        <v>734</v>
      </c>
      <c r="G116" s="32">
        <v>0.20560224089635901</v>
      </c>
      <c r="H116" s="32">
        <v>13</v>
      </c>
      <c r="I116" s="32">
        <v>1.77111716621254</v>
      </c>
    </row>
    <row r="117" spans="1:9" x14ac:dyDescent="0.2">
      <c r="A117" s="32" t="s">
        <v>547</v>
      </c>
      <c r="B117" s="32" t="s">
        <v>184</v>
      </c>
      <c r="C117" s="32" t="s">
        <v>369</v>
      </c>
      <c r="D117" s="32">
        <v>3295</v>
      </c>
      <c r="E117" s="32">
        <v>0.60503121557106099</v>
      </c>
      <c r="F117" s="32">
        <v>3283</v>
      </c>
      <c r="G117" s="32">
        <v>0.60382563913923104</v>
      </c>
      <c r="H117" s="32">
        <v>12</v>
      </c>
      <c r="I117" s="32">
        <v>0.36551934206518999</v>
      </c>
    </row>
    <row r="118" spans="1:9" x14ac:dyDescent="0.2">
      <c r="A118" s="32" t="s">
        <v>589</v>
      </c>
      <c r="B118" s="32" t="s">
        <v>164</v>
      </c>
      <c r="C118" s="32" t="s">
        <v>366</v>
      </c>
      <c r="D118" s="32">
        <v>4537</v>
      </c>
      <c r="E118" s="32">
        <v>0.14144090781556901</v>
      </c>
      <c r="F118" s="32">
        <v>4525</v>
      </c>
      <c r="G118" s="32">
        <v>0.14057597315853201</v>
      </c>
      <c r="H118" s="32">
        <v>12</v>
      </c>
      <c r="I118" s="32">
        <v>0.26519337016575101</v>
      </c>
    </row>
    <row r="119" spans="1:9" x14ac:dyDescent="0.2">
      <c r="A119" s="32" t="s">
        <v>599</v>
      </c>
      <c r="B119" s="32" t="s">
        <v>273</v>
      </c>
      <c r="C119" s="32" t="s">
        <v>369</v>
      </c>
      <c r="D119" s="32">
        <v>543</v>
      </c>
      <c r="E119" s="32">
        <v>0.15757399883923401</v>
      </c>
      <c r="F119" s="32">
        <v>531</v>
      </c>
      <c r="G119" s="32">
        <v>0.14355231143552299</v>
      </c>
      <c r="H119" s="32">
        <v>12</v>
      </c>
      <c r="I119" s="32">
        <v>2.2598870056497198</v>
      </c>
    </row>
    <row r="120" spans="1:9" x14ac:dyDescent="0.2">
      <c r="A120" s="32" t="s">
        <v>593</v>
      </c>
      <c r="B120" s="32" t="s">
        <v>260</v>
      </c>
      <c r="C120" s="32" t="s">
        <v>373</v>
      </c>
      <c r="D120" s="32">
        <v>279</v>
      </c>
      <c r="E120" s="32">
        <v>0.21297709923664099</v>
      </c>
      <c r="F120" s="32">
        <v>267</v>
      </c>
      <c r="G120" s="32">
        <v>0.20681642137877601</v>
      </c>
      <c r="H120" s="32">
        <v>12</v>
      </c>
      <c r="I120" s="32">
        <v>4.4943820224719202</v>
      </c>
    </row>
    <row r="121" spans="1:9" x14ac:dyDescent="0.2">
      <c r="A121" s="32" t="s">
        <v>597</v>
      </c>
      <c r="B121" s="32" t="s">
        <v>159</v>
      </c>
      <c r="C121" s="32" t="s">
        <v>368</v>
      </c>
      <c r="D121" s="32">
        <v>2162</v>
      </c>
      <c r="E121" s="32">
        <v>0.38306165839829898</v>
      </c>
      <c r="F121" s="32">
        <v>2150</v>
      </c>
      <c r="G121" s="32">
        <v>0.37905500705218598</v>
      </c>
      <c r="H121" s="32">
        <v>12</v>
      </c>
      <c r="I121" s="32">
        <v>0.55813953488372803</v>
      </c>
    </row>
    <row r="122" spans="1:9" x14ac:dyDescent="0.2">
      <c r="A122" s="32" t="s">
        <v>556</v>
      </c>
      <c r="B122" s="32" t="s">
        <v>253</v>
      </c>
      <c r="C122" s="32" t="s">
        <v>371</v>
      </c>
      <c r="D122" s="32">
        <v>958</v>
      </c>
      <c r="E122" s="32">
        <v>0.122694672131148</v>
      </c>
      <c r="F122" s="32">
        <v>946</v>
      </c>
      <c r="G122" s="32">
        <v>0.119550107418173</v>
      </c>
      <c r="H122" s="32">
        <v>12</v>
      </c>
      <c r="I122" s="32">
        <v>1.26849894291754</v>
      </c>
    </row>
    <row r="123" spans="1:9" x14ac:dyDescent="0.2">
      <c r="A123" s="32" t="s">
        <v>549</v>
      </c>
      <c r="B123" s="32" t="s">
        <v>167</v>
      </c>
      <c r="C123" s="32" t="s">
        <v>371</v>
      </c>
      <c r="D123" s="32">
        <v>384</v>
      </c>
      <c r="E123" s="32">
        <v>0.22884386174016699</v>
      </c>
      <c r="F123" s="32">
        <v>372</v>
      </c>
      <c r="G123" s="32">
        <v>0.22248803827751201</v>
      </c>
      <c r="H123" s="32">
        <v>12</v>
      </c>
      <c r="I123" s="32">
        <v>3.2258064516128999</v>
      </c>
    </row>
    <row r="124" spans="1:9" x14ac:dyDescent="0.2">
      <c r="A124" s="32" t="s">
        <v>518</v>
      </c>
      <c r="B124" s="32" t="s">
        <v>192</v>
      </c>
      <c r="C124" s="32" t="s">
        <v>370</v>
      </c>
      <c r="D124" s="32">
        <v>1257</v>
      </c>
      <c r="E124" s="32">
        <v>7.5859987929994002E-2</v>
      </c>
      <c r="F124" s="32">
        <v>1245</v>
      </c>
      <c r="G124" s="32">
        <v>7.5063306402990498E-2</v>
      </c>
      <c r="H124" s="32">
        <v>12</v>
      </c>
      <c r="I124" s="32">
        <v>0.96385542168675498</v>
      </c>
    </row>
    <row r="125" spans="1:9" x14ac:dyDescent="0.2">
      <c r="A125" s="32" t="s">
        <v>555</v>
      </c>
      <c r="B125" s="32" t="s">
        <v>158</v>
      </c>
      <c r="C125" s="32" t="s">
        <v>366</v>
      </c>
      <c r="D125" s="32">
        <v>514</v>
      </c>
      <c r="E125" s="32">
        <v>3.9447429009976998E-2</v>
      </c>
      <c r="F125" s="32">
        <v>502</v>
      </c>
      <c r="G125" s="32">
        <v>3.8957007605152902E-2</v>
      </c>
      <c r="H125" s="32">
        <v>12</v>
      </c>
      <c r="I125" s="32">
        <v>2.3904382470119501</v>
      </c>
    </row>
    <row r="126" spans="1:9" x14ac:dyDescent="0.2">
      <c r="A126" s="32" t="s">
        <v>530</v>
      </c>
      <c r="B126" s="32" t="s">
        <v>163</v>
      </c>
      <c r="C126" s="32" t="s">
        <v>371</v>
      </c>
      <c r="D126" s="32">
        <v>714</v>
      </c>
      <c r="E126" s="32">
        <v>9.6656288073642904E-2</v>
      </c>
      <c r="F126" s="32">
        <v>702</v>
      </c>
      <c r="G126" s="32">
        <v>9.4507269789983805E-2</v>
      </c>
      <c r="H126" s="32">
        <v>12</v>
      </c>
      <c r="I126" s="32">
        <v>1.7094017094017</v>
      </c>
    </row>
    <row r="127" spans="1:9" x14ac:dyDescent="0.2">
      <c r="A127" s="32" t="s">
        <v>539</v>
      </c>
      <c r="B127" s="32" t="s">
        <v>261</v>
      </c>
      <c r="C127" s="32" t="s">
        <v>369</v>
      </c>
      <c r="D127" s="32">
        <v>2750</v>
      </c>
      <c r="E127" s="32">
        <v>0.28245686113393598</v>
      </c>
      <c r="F127" s="32">
        <v>2738</v>
      </c>
      <c r="G127" s="32">
        <v>0.292053333333333</v>
      </c>
      <c r="H127" s="32">
        <v>12</v>
      </c>
      <c r="I127" s="32">
        <v>0.438276113951797</v>
      </c>
    </row>
    <row r="128" spans="1:9" x14ac:dyDescent="0.2">
      <c r="A128" s="32" t="s">
        <v>482</v>
      </c>
      <c r="B128" s="32" t="s">
        <v>208</v>
      </c>
      <c r="C128" s="32" t="s">
        <v>370</v>
      </c>
      <c r="D128" s="32">
        <v>44</v>
      </c>
      <c r="E128" s="32">
        <v>1.7418844022169401E-2</v>
      </c>
      <c r="F128" s="32">
        <v>33</v>
      </c>
      <c r="G128" s="32">
        <v>1.3258336681398201E-2</v>
      </c>
      <c r="H128" s="32">
        <v>11</v>
      </c>
      <c r="I128" s="32">
        <v>33.3333333333333</v>
      </c>
    </row>
    <row r="129" spans="1:9" x14ac:dyDescent="0.2">
      <c r="A129" s="32" t="s">
        <v>546</v>
      </c>
      <c r="B129" s="32" t="s">
        <v>206</v>
      </c>
      <c r="C129" s="32" t="s">
        <v>367</v>
      </c>
      <c r="D129" s="32">
        <v>15</v>
      </c>
      <c r="E129" s="32">
        <v>0.128205128205128</v>
      </c>
      <c r="F129" s="32">
        <v>4</v>
      </c>
      <c r="G129" s="32">
        <v>3.9215686274509803E-2</v>
      </c>
      <c r="H129" s="32">
        <v>11</v>
      </c>
      <c r="I129" s="32">
        <v>275</v>
      </c>
    </row>
    <row r="130" spans="1:9" x14ac:dyDescent="0.2">
      <c r="A130" s="32" t="s">
        <v>552</v>
      </c>
      <c r="B130" s="32" t="s">
        <v>186</v>
      </c>
      <c r="C130" s="32" t="s">
        <v>371</v>
      </c>
      <c r="D130" s="32">
        <v>115</v>
      </c>
      <c r="E130" s="32">
        <v>2.5263620386643201E-2</v>
      </c>
      <c r="F130" s="32">
        <v>104</v>
      </c>
      <c r="G130" s="32">
        <v>2.3679417122040101E-2</v>
      </c>
      <c r="H130" s="32">
        <v>11</v>
      </c>
      <c r="I130" s="32">
        <v>10.5769230769231</v>
      </c>
    </row>
    <row r="131" spans="1:9" x14ac:dyDescent="0.2">
      <c r="A131" s="32" t="s">
        <v>509</v>
      </c>
      <c r="B131" s="32" t="s">
        <v>255</v>
      </c>
      <c r="C131" s="32" t="s">
        <v>369</v>
      </c>
      <c r="D131" s="32">
        <v>78</v>
      </c>
      <c r="E131" s="32">
        <v>0.12682926829268301</v>
      </c>
      <c r="F131" s="32">
        <v>67</v>
      </c>
      <c r="G131" s="32">
        <v>0.111853088480801</v>
      </c>
      <c r="H131" s="32">
        <v>11</v>
      </c>
      <c r="I131" s="32">
        <v>16.417910447761201</v>
      </c>
    </row>
    <row r="132" spans="1:9" x14ac:dyDescent="0.2">
      <c r="A132" s="32" t="s">
        <v>515</v>
      </c>
      <c r="B132" s="32" t="s">
        <v>166</v>
      </c>
      <c r="C132" s="32" t="s">
        <v>368</v>
      </c>
      <c r="D132" s="32">
        <v>111</v>
      </c>
      <c r="E132" s="32">
        <v>1.6295013138771901E-3</v>
      </c>
      <c r="F132" s="32">
        <v>100</v>
      </c>
      <c r="G132" s="32">
        <v>1.4881173826991501E-3</v>
      </c>
      <c r="H132" s="32">
        <v>11</v>
      </c>
      <c r="I132" s="32">
        <v>11</v>
      </c>
    </row>
    <row r="133" spans="1:9" x14ac:dyDescent="0.2">
      <c r="A133" s="32" t="s">
        <v>460</v>
      </c>
      <c r="B133" s="32" t="s">
        <v>265</v>
      </c>
      <c r="C133" s="32" t="s">
        <v>366</v>
      </c>
      <c r="D133" s="32">
        <v>1634</v>
      </c>
      <c r="E133" s="32">
        <v>0.14393939393939401</v>
      </c>
      <c r="F133" s="32">
        <v>1624</v>
      </c>
      <c r="G133" s="32">
        <v>0.142144420131291</v>
      </c>
      <c r="H133" s="32">
        <v>10</v>
      </c>
      <c r="I133" s="32">
        <v>0.61576354679802003</v>
      </c>
    </row>
    <row r="134" spans="1:9" x14ac:dyDescent="0.2">
      <c r="A134" s="32" t="s">
        <v>464</v>
      </c>
      <c r="B134" s="32" t="s">
        <v>270</v>
      </c>
      <c r="C134" s="32" t="s">
        <v>367</v>
      </c>
      <c r="D134" s="32">
        <v>12</v>
      </c>
      <c r="E134" s="32">
        <v>1.96399345335516E-2</v>
      </c>
      <c r="F134" s="32">
        <v>2</v>
      </c>
      <c r="G134" s="32">
        <v>3.1496062992126001E-3</v>
      </c>
      <c r="H134" s="32">
        <v>10</v>
      </c>
      <c r="I134" s="32">
        <v>500</v>
      </c>
    </row>
    <row r="135" spans="1:9" x14ac:dyDescent="0.2">
      <c r="A135" s="32" t="s">
        <v>465</v>
      </c>
      <c r="B135" s="32" t="s">
        <v>183</v>
      </c>
      <c r="C135" s="32" t="s">
        <v>373</v>
      </c>
      <c r="D135" s="32">
        <v>190</v>
      </c>
      <c r="E135" s="32">
        <v>0.60317460317460303</v>
      </c>
      <c r="F135" s="32">
        <v>180</v>
      </c>
      <c r="G135" s="32">
        <v>0.58064516129032295</v>
      </c>
      <c r="H135" s="32">
        <v>10</v>
      </c>
      <c r="I135" s="32">
        <v>5.5555555555555598</v>
      </c>
    </row>
    <row r="136" spans="1:9" x14ac:dyDescent="0.2">
      <c r="A136" s="32" t="s">
        <v>467</v>
      </c>
      <c r="B136" s="32" t="s">
        <v>180</v>
      </c>
      <c r="C136" s="32" t="s">
        <v>373</v>
      </c>
      <c r="D136" s="32">
        <v>659</v>
      </c>
      <c r="E136" s="32">
        <v>0.31759036144578301</v>
      </c>
      <c r="F136" s="32">
        <v>649</v>
      </c>
      <c r="G136" s="32">
        <v>0.30541176470588199</v>
      </c>
      <c r="H136" s="32">
        <v>10</v>
      </c>
      <c r="I136" s="32">
        <v>1.5408320493066201</v>
      </c>
    </row>
    <row r="137" spans="1:9" x14ac:dyDescent="0.2">
      <c r="A137" s="32" t="s">
        <v>549</v>
      </c>
      <c r="B137" s="32" t="s">
        <v>167</v>
      </c>
      <c r="C137" s="32" t="s">
        <v>368</v>
      </c>
      <c r="D137" s="32">
        <v>847</v>
      </c>
      <c r="E137" s="32">
        <v>0.50476758045292003</v>
      </c>
      <c r="F137" s="32">
        <v>837</v>
      </c>
      <c r="G137" s="32">
        <v>0.50059808612440204</v>
      </c>
      <c r="H137" s="32">
        <v>10</v>
      </c>
      <c r="I137" s="32">
        <v>1.19474313022701</v>
      </c>
    </row>
    <row r="138" spans="1:9" x14ac:dyDescent="0.2">
      <c r="A138" s="32" t="s">
        <v>477</v>
      </c>
      <c r="B138" s="32" t="s">
        <v>195</v>
      </c>
      <c r="C138" s="32" t="s">
        <v>366</v>
      </c>
      <c r="D138" s="32">
        <v>12</v>
      </c>
      <c r="E138" s="32">
        <v>5.5299539170506902E-2</v>
      </c>
      <c r="F138" s="32">
        <v>2</v>
      </c>
      <c r="G138" s="32">
        <v>1.03092783505155E-2</v>
      </c>
      <c r="H138" s="32">
        <v>10</v>
      </c>
      <c r="I138" s="32">
        <v>500</v>
      </c>
    </row>
    <row r="139" spans="1:9" x14ac:dyDescent="0.2">
      <c r="A139" s="32" t="s">
        <v>551</v>
      </c>
      <c r="B139" s="32" t="s">
        <v>182</v>
      </c>
      <c r="C139" s="32" t="s">
        <v>370</v>
      </c>
      <c r="D139" s="32">
        <v>225</v>
      </c>
      <c r="E139" s="32">
        <v>3.3210332103321E-2</v>
      </c>
      <c r="F139" s="32">
        <v>215</v>
      </c>
      <c r="G139" s="32">
        <v>3.18188545212372E-2</v>
      </c>
      <c r="H139" s="32">
        <v>10</v>
      </c>
      <c r="I139" s="32">
        <v>4.65116279069768</v>
      </c>
    </row>
    <row r="140" spans="1:9" x14ac:dyDescent="0.2">
      <c r="A140" s="32" t="s">
        <v>587</v>
      </c>
      <c r="B140" s="32" t="s">
        <v>152</v>
      </c>
      <c r="C140" s="32" t="s">
        <v>374</v>
      </c>
      <c r="D140" s="32">
        <v>2426</v>
      </c>
      <c r="E140" s="32">
        <v>5.2316278427837603E-3</v>
      </c>
      <c r="F140" s="32">
        <v>2417</v>
      </c>
      <c r="G140" s="32">
        <v>5.2325417769859099E-3</v>
      </c>
      <c r="H140" s="32">
        <v>9</v>
      </c>
      <c r="I140" s="32">
        <v>0.37236243276790298</v>
      </c>
    </row>
    <row r="141" spans="1:9" x14ac:dyDescent="0.2">
      <c r="A141" s="32" t="s">
        <v>598</v>
      </c>
      <c r="B141" s="32" t="s">
        <v>203</v>
      </c>
      <c r="C141" s="32" t="s">
        <v>367</v>
      </c>
      <c r="D141" s="32">
        <v>67</v>
      </c>
      <c r="E141" s="32">
        <v>5.1028179741050998E-2</v>
      </c>
      <c r="F141" s="32">
        <v>58</v>
      </c>
      <c r="G141" s="32">
        <v>4.4718581341557401E-2</v>
      </c>
      <c r="H141" s="32">
        <v>9</v>
      </c>
      <c r="I141" s="32">
        <v>15.517241379310301</v>
      </c>
    </row>
    <row r="142" spans="1:9" x14ac:dyDescent="0.2">
      <c r="A142" s="32" t="s">
        <v>553</v>
      </c>
      <c r="B142" s="32" t="s">
        <v>263</v>
      </c>
      <c r="C142" s="32" t="s">
        <v>368</v>
      </c>
      <c r="D142" s="32">
        <v>351</v>
      </c>
      <c r="E142" s="32">
        <v>0.63934426229508201</v>
      </c>
      <c r="F142" s="32">
        <v>342</v>
      </c>
      <c r="G142" s="32">
        <v>0.63333333333333297</v>
      </c>
      <c r="H142" s="32">
        <v>9</v>
      </c>
      <c r="I142" s="32">
        <v>2.6315789473684301</v>
      </c>
    </row>
    <row r="143" spans="1:9" x14ac:dyDescent="0.2">
      <c r="A143" s="32" t="s">
        <v>477</v>
      </c>
      <c r="B143" s="32" t="s">
        <v>195</v>
      </c>
      <c r="C143" s="32" t="s">
        <v>368</v>
      </c>
      <c r="D143" s="32">
        <v>35</v>
      </c>
      <c r="E143" s="32">
        <v>0.16129032258064499</v>
      </c>
      <c r="F143" s="32">
        <v>26</v>
      </c>
      <c r="G143" s="32">
        <v>0.134020618556701</v>
      </c>
      <c r="H143" s="32">
        <v>9</v>
      </c>
      <c r="I143" s="32">
        <v>34.615384615384599</v>
      </c>
    </row>
    <row r="144" spans="1:9" x14ac:dyDescent="0.2">
      <c r="A144" s="32" t="s">
        <v>482</v>
      </c>
      <c r="B144" s="32" t="s">
        <v>208</v>
      </c>
      <c r="C144" s="32" t="s">
        <v>373</v>
      </c>
      <c r="D144" s="32">
        <v>543</v>
      </c>
      <c r="E144" s="32">
        <v>0.21496437054631801</v>
      </c>
      <c r="F144" s="32">
        <v>534</v>
      </c>
      <c r="G144" s="32">
        <v>0.214543993571716</v>
      </c>
      <c r="H144" s="32">
        <v>9</v>
      </c>
      <c r="I144" s="32">
        <v>1.68539325842696</v>
      </c>
    </row>
    <row r="145" spans="1:9" x14ac:dyDescent="0.2">
      <c r="A145" s="32" t="s">
        <v>490</v>
      </c>
      <c r="B145" s="32" t="s">
        <v>210</v>
      </c>
      <c r="C145" s="32" t="s">
        <v>368</v>
      </c>
      <c r="D145" s="32">
        <v>145</v>
      </c>
      <c r="E145" s="32">
        <v>0.229430379746835</v>
      </c>
      <c r="F145" s="32">
        <v>136</v>
      </c>
      <c r="G145" s="32">
        <v>0.21759999999999999</v>
      </c>
      <c r="H145" s="32">
        <v>9</v>
      </c>
      <c r="I145" s="32">
        <v>6.6176470588235299</v>
      </c>
    </row>
    <row r="146" spans="1:9" x14ac:dyDescent="0.2">
      <c r="A146" s="32" t="s">
        <v>492</v>
      </c>
      <c r="B146" s="32" t="s">
        <v>189</v>
      </c>
      <c r="C146" s="32" t="s">
        <v>373</v>
      </c>
      <c r="D146" s="32">
        <v>174</v>
      </c>
      <c r="E146" s="32">
        <v>0.134779240898528</v>
      </c>
      <c r="F146" s="32">
        <v>165</v>
      </c>
      <c r="G146" s="32">
        <v>0.12870514820592799</v>
      </c>
      <c r="H146" s="32">
        <v>9</v>
      </c>
      <c r="I146" s="32">
        <v>5.4545454545454497</v>
      </c>
    </row>
    <row r="147" spans="1:9" x14ac:dyDescent="0.2">
      <c r="A147" s="32" t="s">
        <v>511</v>
      </c>
      <c r="B147" s="32" t="s">
        <v>172</v>
      </c>
      <c r="C147" s="32" t="s">
        <v>367</v>
      </c>
      <c r="D147" s="32">
        <v>118</v>
      </c>
      <c r="E147" s="32">
        <v>2.55245511572572E-2</v>
      </c>
      <c r="F147" s="32">
        <v>109</v>
      </c>
      <c r="G147" s="32">
        <v>2.3783547894392298E-2</v>
      </c>
      <c r="H147" s="32">
        <v>9</v>
      </c>
      <c r="I147" s="32">
        <v>8.2568807339449499</v>
      </c>
    </row>
    <row r="148" spans="1:9" x14ac:dyDescent="0.2">
      <c r="A148" s="32" t="s">
        <v>511</v>
      </c>
      <c r="B148" s="32" t="s">
        <v>172</v>
      </c>
      <c r="C148" s="32" t="s">
        <v>370</v>
      </c>
      <c r="D148" s="32">
        <v>147</v>
      </c>
      <c r="E148" s="32">
        <v>3.17975340687865E-2</v>
      </c>
      <c r="F148" s="32">
        <v>138</v>
      </c>
      <c r="G148" s="32">
        <v>3.0111280820423299E-2</v>
      </c>
      <c r="H148" s="32">
        <v>9</v>
      </c>
      <c r="I148" s="32">
        <v>6.5217391304347903</v>
      </c>
    </row>
    <row r="149" spans="1:9" x14ac:dyDescent="0.2">
      <c r="A149" s="32" t="s">
        <v>522</v>
      </c>
      <c r="B149" s="32" t="s">
        <v>190</v>
      </c>
      <c r="C149" s="32" t="s">
        <v>371</v>
      </c>
      <c r="D149" s="32">
        <v>298</v>
      </c>
      <c r="E149" s="32">
        <v>0.21927888153053701</v>
      </c>
      <c r="F149" s="32">
        <v>289</v>
      </c>
      <c r="G149" s="32">
        <v>0.21680420105026299</v>
      </c>
      <c r="H149" s="32">
        <v>9</v>
      </c>
      <c r="I149" s="32">
        <v>3.11418685121108</v>
      </c>
    </row>
    <row r="150" spans="1:9" x14ac:dyDescent="0.2">
      <c r="A150" s="32" t="s">
        <v>527</v>
      </c>
      <c r="B150" s="32" t="s">
        <v>174</v>
      </c>
      <c r="C150" s="32" t="s">
        <v>367</v>
      </c>
      <c r="D150" s="32">
        <v>190</v>
      </c>
      <c r="E150" s="32">
        <v>2.9548989113530301E-2</v>
      </c>
      <c r="F150" s="32">
        <v>181</v>
      </c>
      <c r="G150" s="32">
        <v>2.8771260530917199E-2</v>
      </c>
      <c r="H150" s="32">
        <v>9</v>
      </c>
      <c r="I150" s="32">
        <v>4.9723756906077297</v>
      </c>
    </row>
    <row r="151" spans="1:9" x14ac:dyDescent="0.2">
      <c r="A151" s="32" t="s">
        <v>527</v>
      </c>
      <c r="B151" s="32" t="s">
        <v>174</v>
      </c>
      <c r="C151" s="32" t="s">
        <v>372</v>
      </c>
      <c r="D151" s="32">
        <v>44</v>
      </c>
      <c r="E151" s="32">
        <v>6.8429237947122898E-3</v>
      </c>
      <c r="F151" s="32">
        <v>35</v>
      </c>
      <c r="G151" s="32">
        <v>5.5635034175806697E-3</v>
      </c>
      <c r="H151" s="32">
        <v>9</v>
      </c>
      <c r="I151" s="32">
        <v>25.714285714285701</v>
      </c>
    </row>
    <row r="152" spans="1:9" x14ac:dyDescent="0.2">
      <c r="A152" s="32" t="s">
        <v>528</v>
      </c>
      <c r="B152" s="32" t="s">
        <v>170</v>
      </c>
      <c r="C152" s="32" t="s">
        <v>370</v>
      </c>
      <c r="D152" s="32">
        <v>409</v>
      </c>
      <c r="E152" s="32">
        <v>2.3904149620105199E-2</v>
      </c>
      <c r="F152" s="32">
        <v>400</v>
      </c>
      <c r="G152" s="32">
        <v>2.3188405797101401E-2</v>
      </c>
      <c r="H152" s="32">
        <v>9</v>
      </c>
      <c r="I152" s="32">
        <v>2.25</v>
      </c>
    </row>
    <row r="153" spans="1:9" x14ac:dyDescent="0.2">
      <c r="A153" s="32" t="s">
        <v>590</v>
      </c>
      <c r="B153" s="32" t="s">
        <v>246</v>
      </c>
      <c r="C153" s="32" t="s">
        <v>367</v>
      </c>
      <c r="D153" s="32">
        <v>96</v>
      </c>
      <c r="E153" s="32">
        <v>0.106077348066298</v>
      </c>
      <c r="F153" s="32">
        <v>88</v>
      </c>
      <c r="G153" s="32">
        <v>9.7669256381798006E-2</v>
      </c>
      <c r="H153" s="32">
        <v>8</v>
      </c>
      <c r="I153" s="32">
        <v>9.0909090909090793</v>
      </c>
    </row>
    <row r="154" spans="1:9" x14ac:dyDescent="0.2">
      <c r="A154" s="32" t="s">
        <v>604</v>
      </c>
      <c r="B154" s="32" t="s">
        <v>194</v>
      </c>
      <c r="C154" s="32" t="s">
        <v>368</v>
      </c>
      <c r="D154" s="32">
        <v>217</v>
      </c>
      <c r="E154" s="32">
        <v>0.13312883435582801</v>
      </c>
      <c r="F154" s="32">
        <v>209</v>
      </c>
      <c r="G154" s="32">
        <v>0.13054341036851999</v>
      </c>
      <c r="H154" s="32">
        <v>8</v>
      </c>
      <c r="I154" s="32">
        <v>3.8277511961722501</v>
      </c>
    </row>
    <row r="155" spans="1:9" x14ac:dyDescent="0.2">
      <c r="A155" s="32" t="s">
        <v>598</v>
      </c>
      <c r="B155" s="32" t="s">
        <v>203</v>
      </c>
      <c r="C155" s="32" t="s">
        <v>366</v>
      </c>
      <c r="D155" s="32">
        <v>236</v>
      </c>
      <c r="E155" s="32">
        <v>0.17974105102818</v>
      </c>
      <c r="F155" s="32">
        <v>228</v>
      </c>
      <c r="G155" s="32">
        <v>0.17579028527370899</v>
      </c>
      <c r="H155" s="32">
        <v>8</v>
      </c>
      <c r="I155" s="32">
        <v>3.5087719298245701</v>
      </c>
    </row>
    <row r="156" spans="1:9" x14ac:dyDescent="0.2">
      <c r="A156" s="32" t="s">
        <v>463</v>
      </c>
      <c r="B156" s="32" t="s">
        <v>275</v>
      </c>
      <c r="C156" s="32" t="s">
        <v>369</v>
      </c>
      <c r="D156" s="32">
        <v>1584</v>
      </c>
      <c r="E156" s="32">
        <v>0.30461538461538501</v>
      </c>
      <c r="F156" s="32">
        <v>1576</v>
      </c>
      <c r="G156" s="32">
        <v>0.30661478599221798</v>
      </c>
      <c r="H156" s="32">
        <v>8</v>
      </c>
      <c r="I156" s="32">
        <v>0.50761421319795996</v>
      </c>
    </row>
    <row r="157" spans="1:9" x14ac:dyDescent="0.2">
      <c r="A157" s="32" t="s">
        <v>467</v>
      </c>
      <c r="B157" s="32" t="s">
        <v>180</v>
      </c>
      <c r="C157" s="32" t="s">
        <v>371</v>
      </c>
      <c r="D157" s="32">
        <v>729</v>
      </c>
      <c r="E157" s="32">
        <v>0.35132530120481897</v>
      </c>
      <c r="F157" s="32">
        <v>721</v>
      </c>
      <c r="G157" s="32">
        <v>0.33929411764705902</v>
      </c>
      <c r="H157" s="32">
        <v>8</v>
      </c>
      <c r="I157" s="32">
        <v>1.1095700416088801</v>
      </c>
    </row>
    <row r="158" spans="1:9" x14ac:dyDescent="0.2">
      <c r="A158" s="32" t="s">
        <v>480</v>
      </c>
      <c r="B158" s="32" t="s">
        <v>179</v>
      </c>
      <c r="C158" s="32" t="s">
        <v>369</v>
      </c>
      <c r="D158" s="32">
        <v>951</v>
      </c>
      <c r="E158" s="32">
        <v>0.26409330741460701</v>
      </c>
      <c r="F158" s="32">
        <v>943</v>
      </c>
      <c r="G158" s="32">
        <v>0.26414565826330499</v>
      </c>
      <c r="H158" s="32">
        <v>8</v>
      </c>
      <c r="I158" s="32">
        <v>0.84835630965005604</v>
      </c>
    </row>
    <row r="159" spans="1:9" x14ac:dyDescent="0.2">
      <c r="A159" s="32" t="s">
        <v>485</v>
      </c>
      <c r="B159" s="32" t="s">
        <v>215</v>
      </c>
      <c r="C159" s="32" t="s">
        <v>370</v>
      </c>
      <c r="D159" s="32">
        <v>54</v>
      </c>
      <c r="E159" s="32">
        <v>0.27979274611399002</v>
      </c>
      <c r="F159" s="32">
        <v>46</v>
      </c>
      <c r="G159" s="32">
        <v>0.25136612021857901</v>
      </c>
      <c r="H159" s="32">
        <v>8</v>
      </c>
      <c r="I159" s="32">
        <v>17.3913043478261</v>
      </c>
    </row>
    <row r="160" spans="1:9" x14ac:dyDescent="0.2">
      <c r="A160" s="32" t="s">
        <v>492</v>
      </c>
      <c r="B160" s="32" t="s">
        <v>189</v>
      </c>
      <c r="C160" s="32" t="s">
        <v>369</v>
      </c>
      <c r="D160" s="32">
        <v>502</v>
      </c>
      <c r="E160" s="32">
        <v>0.38884585592563897</v>
      </c>
      <c r="F160" s="32">
        <v>494</v>
      </c>
      <c r="G160" s="32">
        <v>0.38533541341653699</v>
      </c>
      <c r="H160" s="32">
        <v>8</v>
      </c>
      <c r="I160" s="32">
        <v>1.6194331983805601</v>
      </c>
    </row>
    <row r="161" spans="1:9" x14ac:dyDescent="0.2">
      <c r="A161" s="32" t="s">
        <v>496</v>
      </c>
      <c r="B161" s="32" t="s">
        <v>176</v>
      </c>
      <c r="C161" s="32" t="s">
        <v>370</v>
      </c>
      <c r="D161" s="32">
        <v>309</v>
      </c>
      <c r="E161" s="32">
        <v>0.207104557640751</v>
      </c>
      <c r="F161" s="32">
        <v>301</v>
      </c>
      <c r="G161" s="32">
        <v>0.199205823957644</v>
      </c>
      <c r="H161" s="32">
        <v>8</v>
      </c>
      <c r="I161" s="32">
        <v>2.65780730897009</v>
      </c>
    </row>
    <row r="162" spans="1:9" x14ac:dyDescent="0.2">
      <c r="A162" s="32" t="s">
        <v>506</v>
      </c>
      <c r="B162" s="32" t="s">
        <v>226</v>
      </c>
      <c r="C162" s="32" t="s">
        <v>366</v>
      </c>
      <c r="D162" s="32">
        <v>198</v>
      </c>
      <c r="E162" s="32">
        <v>0.88</v>
      </c>
      <c r="F162" s="32">
        <v>190</v>
      </c>
      <c r="G162" s="32">
        <v>0.87557603686635899</v>
      </c>
      <c r="H162" s="32">
        <v>8</v>
      </c>
      <c r="I162" s="32">
        <v>4.2105263157894601</v>
      </c>
    </row>
    <row r="163" spans="1:9" x14ac:dyDescent="0.2">
      <c r="A163" s="32" t="s">
        <v>511</v>
      </c>
      <c r="B163" s="32" t="s">
        <v>172</v>
      </c>
      <c r="C163" s="32" t="s">
        <v>372</v>
      </c>
      <c r="D163" s="32">
        <v>192</v>
      </c>
      <c r="E163" s="32">
        <v>4.1531473069435401E-2</v>
      </c>
      <c r="F163" s="32">
        <v>184</v>
      </c>
      <c r="G163" s="32">
        <v>4.0148374427231098E-2</v>
      </c>
      <c r="H163" s="32">
        <v>8</v>
      </c>
      <c r="I163" s="32">
        <v>4.3478260869565197</v>
      </c>
    </row>
    <row r="164" spans="1:9" x14ac:dyDescent="0.2">
      <c r="A164" s="32" t="s">
        <v>515</v>
      </c>
      <c r="B164" s="32" t="s">
        <v>166</v>
      </c>
      <c r="C164" s="32" t="s">
        <v>366</v>
      </c>
      <c r="D164" s="32">
        <v>371</v>
      </c>
      <c r="E164" s="32">
        <v>5.4463512382742002E-3</v>
      </c>
      <c r="F164" s="32">
        <v>363</v>
      </c>
      <c r="G164" s="32">
        <v>5.4018660991979103E-3</v>
      </c>
      <c r="H164" s="32">
        <v>8</v>
      </c>
      <c r="I164" s="32">
        <v>2.2038567493112899</v>
      </c>
    </row>
    <row r="165" spans="1:9" x14ac:dyDescent="0.2">
      <c r="A165" s="32" t="s">
        <v>523</v>
      </c>
      <c r="B165" s="32" t="s">
        <v>191</v>
      </c>
      <c r="C165" s="32" t="s">
        <v>366</v>
      </c>
      <c r="D165" s="32">
        <v>479</v>
      </c>
      <c r="E165" s="32">
        <v>0.12141951837769301</v>
      </c>
      <c r="F165" s="32">
        <v>471</v>
      </c>
      <c r="G165" s="32">
        <v>0.11957349581112001</v>
      </c>
      <c r="H165" s="32">
        <v>8</v>
      </c>
      <c r="I165" s="32">
        <v>1.6985138004246301</v>
      </c>
    </row>
    <row r="166" spans="1:9" x14ac:dyDescent="0.2">
      <c r="A166" s="32" t="s">
        <v>604</v>
      </c>
      <c r="B166" s="32" t="s">
        <v>194</v>
      </c>
      <c r="C166" s="32" t="s">
        <v>366</v>
      </c>
      <c r="D166" s="32">
        <v>15</v>
      </c>
      <c r="E166" s="32">
        <v>9.2024539877300603E-3</v>
      </c>
      <c r="F166" s="32">
        <v>8</v>
      </c>
      <c r="G166" s="32">
        <v>4.9968769519050599E-3</v>
      </c>
      <c r="H166" s="32">
        <v>7</v>
      </c>
      <c r="I166" s="32">
        <v>87.5</v>
      </c>
    </row>
    <row r="167" spans="1:9" x14ac:dyDescent="0.2">
      <c r="A167" s="32" t="s">
        <v>466</v>
      </c>
      <c r="B167" s="32" t="s">
        <v>197</v>
      </c>
      <c r="C167" s="32" t="s">
        <v>373</v>
      </c>
      <c r="D167" s="32">
        <v>223</v>
      </c>
      <c r="E167" s="32">
        <v>6.5568950308732707E-2</v>
      </c>
      <c r="F167" s="32">
        <v>216</v>
      </c>
      <c r="G167" s="32">
        <v>6.3305978898007001E-2</v>
      </c>
      <c r="H167" s="32">
        <v>7</v>
      </c>
      <c r="I167" s="32">
        <v>3.24074074074074</v>
      </c>
    </row>
    <row r="168" spans="1:9" x14ac:dyDescent="0.2">
      <c r="A168" s="32" t="s">
        <v>549</v>
      </c>
      <c r="B168" s="32" t="s">
        <v>167</v>
      </c>
      <c r="C168" s="32" t="s">
        <v>367</v>
      </c>
      <c r="D168" s="32">
        <v>56</v>
      </c>
      <c r="E168" s="32">
        <v>3.3373063170441003E-2</v>
      </c>
      <c r="F168" s="32">
        <v>49</v>
      </c>
      <c r="G168" s="32">
        <v>2.9306220095693801E-2</v>
      </c>
      <c r="H168" s="32">
        <v>7</v>
      </c>
      <c r="I168" s="32">
        <v>14.285714285714301</v>
      </c>
    </row>
    <row r="169" spans="1:9" x14ac:dyDescent="0.2">
      <c r="A169" s="32" t="s">
        <v>504</v>
      </c>
      <c r="B169" s="32" t="s">
        <v>250</v>
      </c>
      <c r="C169" s="32" t="s">
        <v>371</v>
      </c>
      <c r="D169" s="32">
        <v>166</v>
      </c>
      <c r="E169" s="32">
        <v>0.16750756811301701</v>
      </c>
      <c r="F169" s="32">
        <v>159</v>
      </c>
      <c r="G169" s="32">
        <v>0.16093117408906901</v>
      </c>
      <c r="H169" s="32">
        <v>7</v>
      </c>
      <c r="I169" s="32">
        <v>4.4025157232704402</v>
      </c>
    </row>
    <row r="170" spans="1:9" x14ac:dyDescent="0.2">
      <c r="A170" s="32" t="s">
        <v>551</v>
      </c>
      <c r="B170" s="32" t="s">
        <v>182</v>
      </c>
      <c r="C170" s="32" t="s">
        <v>366</v>
      </c>
      <c r="D170" s="32">
        <v>189</v>
      </c>
      <c r="E170" s="32">
        <v>2.7896678966789702E-2</v>
      </c>
      <c r="F170" s="32">
        <v>182</v>
      </c>
      <c r="G170" s="32">
        <v>2.69350303389078E-2</v>
      </c>
      <c r="H170" s="32">
        <v>7</v>
      </c>
      <c r="I170" s="32">
        <v>3.8461538461538498</v>
      </c>
    </row>
    <row r="171" spans="1:9" x14ac:dyDescent="0.2">
      <c r="A171" s="32" t="s">
        <v>512</v>
      </c>
      <c r="B171" s="32" t="s">
        <v>154</v>
      </c>
      <c r="C171" s="32" t="s">
        <v>374</v>
      </c>
      <c r="D171" s="32">
        <v>943</v>
      </c>
      <c r="E171" s="32">
        <v>1.20454226116724E-2</v>
      </c>
      <c r="F171" s="32">
        <v>936</v>
      </c>
      <c r="G171" s="32">
        <v>1.1970993362237701E-2</v>
      </c>
      <c r="H171" s="32">
        <v>7</v>
      </c>
      <c r="I171" s="32">
        <v>0.74786324786324498</v>
      </c>
    </row>
    <row r="172" spans="1:9" x14ac:dyDescent="0.2">
      <c r="A172" s="32" t="s">
        <v>528</v>
      </c>
      <c r="B172" s="32" t="s">
        <v>170</v>
      </c>
      <c r="C172" s="32" t="s">
        <v>373</v>
      </c>
      <c r="D172" s="32">
        <v>721</v>
      </c>
      <c r="E172" s="32">
        <v>4.2139099941554597E-2</v>
      </c>
      <c r="F172" s="32">
        <v>714</v>
      </c>
      <c r="G172" s="32">
        <v>4.1391304347826098E-2</v>
      </c>
      <c r="H172" s="32">
        <v>7</v>
      </c>
      <c r="I172" s="32">
        <v>0.98039215686274195</v>
      </c>
    </row>
    <row r="173" spans="1:9" x14ac:dyDescent="0.2">
      <c r="A173" s="32" t="s">
        <v>538</v>
      </c>
      <c r="B173" s="32" t="s">
        <v>269</v>
      </c>
      <c r="C173" s="32" t="s">
        <v>373</v>
      </c>
      <c r="D173" s="32">
        <v>2771</v>
      </c>
      <c r="E173" s="32">
        <v>7.0258620689655202E-2</v>
      </c>
      <c r="F173" s="32">
        <v>2764</v>
      </c>
      <c r="G173" s="32">
        <v>7.0625511038430094E-2</v>
      </c>
      <c r="H173" s="32">
        <v>7</v>
      </c>
      <c r="I173" s="32">
        <v>0.25325615050650901</v>
      </c>
    </row>
    <row r="174" spans="1:9" x14ac:dyDescent="0.2">
      <c r="A174" s="32" t="s">
        <v>602</v>
      </c>
      <c r="B174" s="32" t="s">
        <v>168</v>
      </c>
      <c r="C174" s="32" t="s">
        <v>370</v>
      </c>
      <c r="D174" s="32">
        <v>151</v>
      </c>
      <c r="E174" s="32">
        <v>4.29099175902245E-2</v>
      </c>
      <c r="F174" s="32">
        <v>145</v>
      </c>
      <c r="G174" s="32">
        <v>4.2697290930506497E-2</v>
      </c>
      <c r="H174" s="32">
        <v>6</v>
      </c>
      <c r="I174" s="32">
        <v>4.1379310344827704</v>
      </c>
    </row>
    <row r="175" spans="1:9" x14ac:dyDescent="0.2">
      <c r="A175" s="32" t="s">
        <v>594</v>
      </c>
      <c r="B175" s="32" t="s">
        <v>267</v>
      </c>
      <c r="C175" s="32" t="s">
        <v>369</v>
      </c>
      <c r="D175" s="32">
        <v>638</v>
      </c>
      <c r="E175" s="32">
        <v>0.27381974248926999</v>
      </c>
      <c r="F175" s="32">
        <v>632</v>
      </c>
      <c r="G175" s="32">
        <v>0.27347468628299398</v>
      </c>
      <c r="H175" s="32">
        <v>6</v>
      </c>
      <c r="I175" s="32">
        <v>0.9493670886076</v>
      </c>
    </row>
    <row r="176" spans="1:9" x14ac:dyDescent="0.2">
      <c r="A176" s="32" t="s">
        <v>599</v>
      </c>
      <c r="B176" s="32" t="s">
        <v>273</v>
      </c>
      <c r="C176" s="32" t="s">
        <v>367</v>
      </c>
      <c r="D176" s="32">
        <v>121</v>
      </c>
      <c r="E176" s="32">
        <v>3.5113174695298899E-2</v>
      </c>
      <c r="F176" s="32">
        <v>115</v>
      </c>
      <c r="G176" s="32">
        <v>3.10894836442282E-2</v>
      </c>
      <c r="H176" s="32">
        <v>6</v>
      </c>
      <c r="I176" s="32">
        <v>5.2173913043478199</v>
      </c>
    </row>
    <row r="177" spans="1:9" x14ac:dyDescent="0.2">
      <c r="A177" s="32" t="s">
        <v>593</v>
      </c>
      <c r="B177" s="32" t="s">
        <v>260</v>
      </c>
      <c r="C177" s="32" t="s">
        <v>369</v>
      </c>
      <c r="D177" s="32">
        <v>160</v>
      </c>
      <c r="E177" s="32">
        <v>0.122137404580153</v>
      </c>
      <c r="F177" s="32">
        <v>154</v>
      </c>
      <c r="G177" s="32">
        <v>0.11928737412858199</v>
      </c>
      <c r="H177" s="32">
        <v>6</v>
      </c>
      <c r="I177" s="32">
        <v>3.8961038961038899</v>
      </c>
    </row>
    <row r="178" spans="1:9" x14ac:dyDescent="0.2">
      <c r="A178" s="32" t="s">
        <v>600</v>
      </c>
      <c r="B178" s="32" t="s">
        <v>187</v>
      </c>
      <c r="C178" s="32" t="s">
        <v>367</v>
      </c>
      <c r="D178" s="32">
        <v>65</v>
      </c>
      <c r="E178" s="32">
        <v>0.101880877742947</v>
      </c>
      <c r="F178" s="32">
        <v>59</v>
      </c>
      <c r="G178" s="32">
        <v>9.0909090909090898E-2</v>
      </c>
      <c r="H178" s="32">
        <v>6</v>
      </c>
      <c r="I178" s="32">
        <v>10.1694915254237</v>
      </c>
    </row>
    <row r="179" spans="1:9" x14ac:dyDescent="0.2">
      <c r="A179" s="32" t="s">
        <v>548</v>
      </c>
      <c r="B179" s="32" t="s">
        <v>196</v>
      </c>
      <c r="C179" s="32" t="s">
        <v>373</v>
      </c>
      <c r="D179" s="32">
        <v>1752</v>
      </c>
      <c r="E179" s="32">
        <v>0.13291859494727301</v>
      </c>
      <c r="F179" s="32">
        <v>1746</v>
      </c>
      <c r="G179" s="32">
        <v>0.133414839153358</v>
      </c>
      <c r="H179" s="32">
        <v>6</v>
      </c>
      <c r="I179" s="32">
        <v>0.34364261168384802</v>
      </c>
    </row>
    <row r="180" spans="1:9" x14ac:dyDescent="0.2">
      <c r="A180" s="32" t="s">
        <v>475</v>
      </c>
      <c r="B180" s="32" t="s">
        <v>178</v>
      </c>
      <c r="C180" s="32" t="s">
        <v>366</v>
      </c>
      <c r="D180" s="32">
        <v>619</v>
      </c>
      <c r="E180" s="32">
        <v>8.4655361050328198E-2</v>
      </c>
      <c r="F180" s="32">
        <v>613</v>
      </c>
      <c r="G180" s="32">
        <v>8.2215665236051505E-2</v>
      </c>
      <c r="H180" s="32">
        <v>6</v>
      </c>
      <c r="I180" s="32">
        <v>0.97879282218598096</v>
      </c>
    </row>
    <row r="181" spans="1:9" x14ac:dyDescent="0.2">
      <c r="A181" s="32" t="s">
        <v>478</v>
      </c>
      <c r="B181" s="32" t="s">
        <v>201</v>
      </c>
      <c r="C181" s="32" t="s">
        <v>369</v>
      </c>
      <c r="D181" s="32">
        <v>324</v>
      </c>
      <c r="E181" s="32">
        <v>0.29616087751371101</v>
      </c>
      <c r="F181" s="32">
        <v>318</v>
      </c>
      <c r="G181" s="32">
        <v>0.29227941176470601</v>
      </c>
      <c r="H181" s="32">
        <v>6</v>
      </c>
      <c r="I181" s="32">
        <v>1.88679245283019</v>
      </c>
    </row>
    <row r="182" spans="1:9" x14ac:dyDescent="0.2">
      <c r="A182" s="32" t="s">
        <v>484</v>
      </c>
      <c r="B182" s="32" t="s">
        <v>56</v>
      </c>
      <c r="C182" s="32" t="s">
        <v>374</v>
      </c>
      <c r="D182" s="32">
        <v>4089</v>
      </c>
      <c r="E182" s="32">
        <v>5.9662510669652898E-3</v>
      </c>
      <c r="F182" s="32">
        <v>4083</v>
      </c>
      <c r="G182" s="32">
        <v>5.9833819370154898E-3</v>
      </c>
      <c r="H182" s="32">
        <v>6</v>
      </c>
      <c r="I182" s="32">
        <v>0.14695077149156099</v>
      </c>
    </row>
    <row r="183" spans="1:9" x14ac:dyDescent="0.2">
      <c r="A183" s="32" t="s">
        <v>493</v>
      </c>
      <c r="B183" s="32" t="s">
        <v>262</v>
      </c>
      <c r="C183" s="32" t="s">
        <v>366</v>
      </c>
      <c r="D183" s="32">
        <v>250</v>
      </c>
      <c r="E183" s="32">
        <v>0.14645577035735199</v>
      </c>
      <c r="F183" s="32">
        <v>244</v>
      </c>
      <c r="G183" s="32">
        <v>0.143108504398827</v>
      </c>
      <c r="H183" s="32">
        <v>6</v>
      </c>
      <c r="I183" s="32">
        <v>2.4590163934426101</v>
      </c>
    </row>
    <row r="184" spans="1:9" x14ac:dyDescent="0.2">
      <c r="A184" s="32" t="s">
        <v>509</v>
      </c>
      <c r="B184" s="32" t="s">
        <v>255</v>
      </c>
      <c r="C184" s="32" t="s">
        <v>371</v>
      </c>
      <c r="D184" s="32">
        <v>400</v>
      </c>
      <c r="E184" s="32">
        <v>0.65040650406504097</v>
      </c>
      <c r="F184" s="32">
        <v>394</v>
      </c>
      <c r="G184" s="32">
        <v>0.65776293823038401</v>
      </c>
      <c r="H184" s="32">
        <v>6</v>
      </c>
      <c r="I184" s="32">
        <v>1.5228426395939001</v>
      </c>
    </row>
    <row r="185" spans="1:9" x14ac:dyDescent="0.2">
      <c r="A185" s="32" t="s">
        <v>519</v>
      </c>
      <c r="B185" s="32" t="s">
        <v>231</v>
      </c>
      <c r="C185" s="32" t="s">
        <v>370</v>
      </c>
      <c r="D185" s="32">
        <v>208</v>
      </c>
      <c r="E185" s="32">
        <v>0.20717131474103601</v>
      </c>
      <c r="F185" s="32">
        <v>202</v>
      </c>
      <c r="G185" s="32">
        <v>0.20159680638722599</v>
      </c>
      <c r="H185" s="32">
        <v>6</v>
      </c>
      <c r="I185" s="32">
        <v>2.9702970297029698</v>
      </c>
    </row>
    <row r="186" spans="1:9" x14ac:dyDescent="0.2">
      <c r="A186" s="32" t="s">
        <v>521</v>
      </c>
      <c r="B186" s="32" t="s">
        <v>217</v>
      </c>
      <c r="C186" s="32" t="s">
        <v>367</v>
      </c>
      <c r="D186" s="32">
        <v>39</v>
      </c>
      <c r="E186" s="32">
        <v>0.65</v>
      </c>
      <c r="F186" s="32">
        <v>33</v>
      </c>
      <c r="G186" s="32">
        <v>0.46478873239436602</v>
      </c>
      <c r="H186" s="32">
        <v>6</v>
      </c>
      <c r="I186" s="32">
        <v>18.181818181818201</v>
      </c>
    </row>
    <row r="187" spans="1:9" x14ac:dyDescent="0.2">
      <c r="A187" s="32" t="s">
        <v>530</v>
      </c>
      <c r="B187" s="32" t="s">
        <v>163</v>
      </c>
      <c r="C187" s="32" t="s">
        <v>366</v>
      </c>
      <c r="D187" s="32">
        <v>554</v>
      </c>
      <c r="E187" s="32">
        <v>7.49966156761879E-2</v>
      </c>
      <c r="F187" s="32">
        <v>548</v>
      </c>
      <c r="G187" s="32">
        <v>7.3774905761981702E-2</v>
      </c>
      <c r="H187" s="32">
        <v>6</v>
      </c>
      <c r="I187" s="32">
        <v>1.09489051094891</v>
      </c>
    </row>
    <row r="188" spans="1:9" x14ac:dyDescent="0.2">
      <c r="A188" s="32" t="s">
        <v>538</v>
      </c>
      <c r="B188" s="32" t="s">
        <v>269</v>
      </c>
      <c r="C188" s="32" t="s">
        <v>374</v>
      </c>
      <c r="D188" s="32">
        <v>259</v>
      </c>
      <c r="E188" s="32">
        <v>6.5669371196754598E-3</v>
      </c>
      <c r="F188" s="32">
        <v>253</v>
      </c>
      <c r="G188" s="32">
        <v>6.4646361406377802E-3</v>
      </c>
      <c r="H188" s="32">
        <v>6</v>
      </c>
      <c r="I188" s="32">
        <v>2.37154150197629</v>
      </c>
    </row>
    <row r="189" spans="1:9" x14ac:dyDescent="0.2">
      <c r="A189" s="32" t="s">
        <v>540</v>
      </c>
      <c r="B189" s="32" t="s">
        <v>171</v>
      </c>
      <c r="C189" s="32" t="s">
        <v>373</v>
      </c>
      <c r="D189" s="32">
        <v>89</v>
      </c>
      <c r="E189" s="32">
        <v>0.214975845410628</v>
      </c>
      <c r="F189" s="32">
        <v>83</v>
      </c>
      <c r="G189" s="32">
        <v>0.198564593301435</v>
      </c>
      <c r="H189" s="32">
        <v>6</v>
      </c>
      <c r="I189" s="32">
        <v>7.2289156626505999</v>
      </c>
    </row>
    <row r="190" spans="1:9" x14ac:dyDescent="0.2">
      <c r="A190" s="32" t="s">
        <v>543</v>
      </c>
      <c r="B190" s="32" t="s">
        <v>155</v>
      </c>
      <c r="C190" s="32" t="s">
        <v>372</v>
      </c>
      <c r="D190" s="32">
        <v>184</v>
      </c>
      <c r="E190" s="32">
        <v>1.39732685297691E-3</v>
      </c>
      <c r="F190" s="32">
        <v>178</v>
      </c>
      <c r="G190" s="32">
        <v>1.3550857586577E-3</v>
      </c>
      <c r="H190" s="32">
        <v>6</v>
      </c>
      <c r="I190" s="32">
        <v>3.3707865168539399</v>
      </c>
    </row>
    <row r="191" spans="1:9" x14ac:dyDescent="0.2">
      <c r="A191" s="32" t="s">
        <v>547</v>
      </c>
      <c r="B191" s="32" t="s">
        <v>184</v>
      </c>
      <c r="C191" s="32" t="s">
        <v>368</v>
      </c>
      <c r="D191" s="32">
        <v>901</v>
      </c>
      <c r="E191" s="32">
        <v>0.16544252662504599</v>
      </c>
      <c r="F191" s="32">
        <v>896</v>
      </c>
      <c r="G191" s="32">
        <v>0.16479676292072801</v>
      </c>
      <c r="H191" s="32">
        <v>5</v>
      </c>
      <c r="I191" s="32">
        <v>0.55803571428572096</v>
      </c>
    </row>
    <row r="192" spans="1:9" x14ac:dyDescent="0.2">
      <c r="A192" s="32" t="s">
        <v>547</v>
      </c>
      <c r="B192" s="32" t="s">
        <v>184</v>
      </c>
      <c r="C192" s="32" t="s">
        <v>366</v>
      </c>
      <c r="D192" s="32">
        <v>342</v>
      </c>
      <c r="E192" s="32">
        <v>6.2798384135145102E-2</v>
      </c>
      <c r="F192" s="32">
        <v>337</v>
      </c>
      <c r="G192" s="32">
        <v>6.1982711053889999E-2</v>
      </c>
      <c r="H192" s="32">
        <v>5</v>
      </c>
      <c r="I192" s="32">
        <v>1.4836795252225501</v>
      </c>
    </row>
    <row r="193" spans="1:9" x14ac:dyDescent="0.2">
      <c r="A193" s="32" t="s">
        <v>601</v>
      </c>
      <c r="B193" s="32" t="s">
        <v>199</v>
      </c>
      <c r="C193" s="32" t="s">
        <v>368</v>
      </c>
      <c r="D193" s="32">
        <v>148</v>
      </c>
      <c r="E193" s="32">
        <v>0.37</v>
      </c>
      <c r="F193" s="32">
        <v>143</v>
      </c>
      <c r="G193" s="32">
        <v>0.36294416243654798</v>
      </c>
      <c r="H193" s="32">
        <v>5</v>
      </c>
      <c r="I193" s="32">
        <v>3.4965034965034998</v>
      </c>
    </row>
    <row r="194" spans="1:9" x14ac:dyDescent="0.2">
      <c r="A194" s="32" t="s">
        <v>591</v>
      </c>
      <c r="B194" s="32" t="s">
        <v>258</v>
      </c>
      <c r="C194" s="32" t="s">
        <v>370</v>
      </c>
      <c r="D194" s="32">
        <v>87</v>
      </c>
      <c r="E194" s="32">
        <v>4.3895055499495503E-2</v>
      </c>
      <c r="F194" s="32">
        <v>82</v>
      </c>
      <c r="G194" s="32">
        <v>4.1061592388582903E-2</v>
      </c>
      <c r="H194" s="32">
        <v>5</v>
      </c>
      <c r="I194" s="32">
        <v>6.0975609756097597</v>
      </c>
    </row>
    <row r="195" spans="1:9" x14ac:dyDescent="0.2">
      <c r="A195" s="32" t="s">
        <v>609</v>
      </c>
      <c r="B195" s="32" t="s">
        <v>236</v>
      </c>
      <c r="C195" s="32" t="s">
        <v>371</v>
      </c>
      <c r="D195" s="32">
        <v>264</v>
      </c>
      <c r="E195" s="32">
        <v>0.48087431693989102</v>
      </c>
      <c r="F195" s="32">
        <v>259</v>
      </c>
      <c r="G195" s="32">
        <v>0.47176684881602898</v>
      </c>
      <c r="H195" s="32">
        <v>5</v>
      </c>
      <c r="I195" s="32">
        <v>1.93050193050193</v>
      </c>
    </row>
    <row r="196" spans="1:9" x14ac:dyDescent="0.2">
      <c r="A196" s="32" t="s">
        <v>599</v>
      </c>
      <c r="B196" s="32" t="s">
        <v>273</v>
      </c>
      <c r="C196" s="32" t="s">
        <v>371</v>
      </c>
      <c r="D196" s="32">
        <v>257</v>
      </c>
      <c r="E196" s="32">
        <v>7.4579222286709199E-2</v>
      </c>
      <c r="F196" s="32">
        <v>252</v>
      </c>
      <c r="G196" s="32">
        <v>6.8126520681265207E-2</v>
      </c>
      <c r="H196" s="32">
        <v>5</v>
      </c>
      <c r="I196" s="32">
        <v>1.98412698412698</v>
      </c>
    </row>
    <row r="197" spans="1:9" x14ac:dyDescent="0.2">
      <c r="A197" s="32" t="s">
        <v>460</v>
      </c>
      <c r="B197" s="32" t="s">
        <v>265</v>
      </c>
      <c r="C197" s="32" t="s">
        <v>374</v>
      </c>
      <c r="D197" s="32">
        <v>164</v>
      </c>
      <c r="E197" s="32">
        <v>1.4446793516561E-2</v>
      </c>
      <c r="F197" s="32">
        <v>159</v>
      </c>
      <c r="G197" s="32">
        <v>1.39168490153173E-2</v>
      </c>
      <c r="H197" s="32">
        <v>5</v>
      </c>
      <c r="I197" s="32">
        <v>3.1446540880503102</v>
      </c>
    </row>
    <row r="198" spans="1:9" x14ac:dyDescent="0.2">
      <c r="A198" s="32" t="s">
        <v>460</v>
      </c>
      <c r="B198" s="32" t="s">
        <v>265</v>
      </c>
      <c r="C198" s="32" t="s">
        <v>370</v>
      </c>
      <c r="D198" s="32">
        <v>382</v>
      </c>
      <c r="E198" s="32">
        <v>3.3650458069062701E-2</v>
      </c>
      <c r="F198" s="32">
        <v>377</v>
      </c>
      <c r="G198" s="32">
        <v>3.2997811816192602E-2</v>
      </c>
      <c r="H198" s="32">
        <v>5</v>
      </c>
      <c r="I198" s="32">
        <v>1.3262599469495899</v>
      </c>
    </row>
    <row r="199" spans="1:9" x14ac:dyDescent="0.2">
      <c r="A199" s="32" t="s">
        <v>461</v>
      </c>
      <c r="B199" s="32" t="s">
        <v>271</v>
      </c>
      <c r="C199" s="32" t="s">
        <v>371</v>
      </c>
      <c r="D199" s="32">
        <v>294</v>
      </c>
      <c r="E199" s="32">
        <v>7.4373893245636202E-2</v>
      </c>
      <c r="F199" s="32">
        <v>289</v>
      </c>
      <c r="G199" s="32">
        <v>7.4619158275238795E-2</v>
      </c>
      <c r="H199" s="32">
        <v>5</v>
      </c>
      <c r="I199" s="32">
        <v>1.73010380622838</v>
      </c>
    </row>
    <row r="200" spans="1:9" x14ac:dyDescent="0.2">
      <c r="A200" s="32" t="s">
        <v>463</v>
      </c>
      <c r="B200" s="32" t="s">
        <v>275</v>
      </c>
      <c r="C200" s="32" t="s">
        <v>366</v>
      </c>
      <c r="D200" s="32">
        <v>275</v>
      </c>
      <c r="E200" s="32">
        <v>5.2884615384615398E-2</v>
      </c>
      <c r="F200" s="32">
        <v>270</v>
      </c>
      <c r="G200" s="32">
        <v>5.2529182879377398E-2</v>
      </c>
      <c r="H200" s="32">
        <v>5</v>
      </c>
      <c r="I200" s="32">
        <v>1.8518518518518601</v>
      </c>
    </row>
    <row r="201" spans="1:9" x14ac:dyDescent="0.2">
      <c r="A201" s="32" t="s">
        <v>556</v>
      </c>
      <c r="B201" s="32" t="s">
        <v>253</v>
      </c>
      <c r="C201" s="32" t="s">
        <v>370</v>
      </c>
      <c r="D201" s="32">
        <v>361</v>
      </c>
      <c r="E201" s="32">
        <v>4.6234631147540999E-2</v>
      </c>
      <c r="F201" s="32">
        <v>356</v>
      </c>
      <c r="G201" s="32">
        <v>4.4989258182737302E-2</v>
      </c>
      <c r="H201" s="32">
        <v>5</v>
      </c>
      <c r="I201" s="32">
        <v>1.40449438202248</v>
      </c>
    </row>
    <row r="202" spans="1:9" x14ac:dyDescent="0.2">
      <c r="A202" s="32" t="s">
        <v>466</v>
      </c>
      <c r="B202" s="32" t="s">
        <v>197</v>
      </c>
      <c r="C202" s="32" t="s">
        <v>367</v>
      </c>
      <c r="D202" s="32">
        <v>28</v>
      </c>
      <c r="E202" s="32">
        <v>8.2328726845045594E-3</v>
      </c>
      <c r="F202" s="32">
        <v>23</v>
      </c>
      <c r="G202" s="32">
        <v>6.7409144196951898E-3</v>
      </c>
      <c r="H202" s="32">
        <v>5</v>
      </c>
      <c r="I202" s="32">
        <v>21.739130434782599</v>
      </c>
    </row>
    <row r="203" spans="1:9" x14ac:dyDescent="0.2">
      <c r="A203" s="32" t="s">
        <v>466</v>
      </c>
      <c r="B203" s="32" t="s">
        <v>197</v>
      </c>
      <c r="C203" s="32" t="s">
        <v>369</v>
      </c>
      <c r="D203" s="32">
        <v>694</v>
      </c>
      <c r="E203" s="32">
        <v>0.20405763010879199</v>
      </c>
      <c r="F203" s="32">
        <v>689</v>
      </c>
      <c r="G203" s="32">
        <v>0.20193434935521701</v>
      </c>
      <c r="H203" s="32">
        <v>5</v>
      </c>
      <c r="I203" s="32">
        <v>0.72568940493469303</v>
      </c>
    </row>
    <row r="204" spans="1:9" x14ac:dyDescent="0.2">
      <c r="A204" s="32" t="s">
        <v>471</v>
      </c>
      <c r="B204" s="32" t="s">
        <v>244</v>
      </c>
      <c r="C204" s="32" t="s">
        <v>368</v>
      </c>
      <c r="D204" s="32">
        <v>48</v>
      </c>
      <c r="E204" s="32">
        <v>0.35036496350364998</v>
      </c>
      <c r="F204" s="32">
        <v>43</v>
      </c>
      <c r="G204" s="32">
        <v>0.32575757575757602</v>
      </c>
      <c r="H204" s="32">
        <v>5</v>
      </c>
      <c r="I204" s="32">
        <v>11.6279069767442</v>
      </c>
    </row>
    <row r="205" spans="1:9" x14ac:dyDescent="0.2">
      <c r="A205" s="32" t="s">
        <v>481</v>
      </c>
      <c r="B205" s="32" t="s">
        <v>205</v>
      </c>
      <c r="C205" s="32" t="s">
        <v>367</v>
      </c>
      <c r="D205" s="32">
        <v>51</v>
      </c>
      <c r="E205" s="32">
        <v>6.6492829204693599E-2</v>
      </c>
      <c r="F205" s="32">
        <v>46</v>
      </c>
      <c r="G205" s="32">
        <v>6.1911170928667603E-2</v>
      </c>
      <c r="H205" s="32">
        <v>5</v>
      </c>
      <c r="I205" s="32">
        <v>10.869565217391299</v>
      </c>
    </row>
    <row r="206" spans="1:9" x14ac:dyDescent="0.2">
      <c r="A206" s="32" t="s">
        <v>483</v>
      </c>
      <c r="B206" s="32" t="s">
        <v>209</v>
      </c>
      <c r="C206" s="32" t="s">
        <v>368</v>
      </c>
      <c r="D206" s="32">
        <v>70</v>
      </c>
      <c r="E206" s="32">
        <v>0.42944785276073599</v>
      </c>
      <c r="F206" s="32">
        <v>65</v>
      </c>
      <c r="G206" s="32">
        <v>0.40625</v>
      </c>
      <c r="H206" s="32">
        <v>5</v>
      </c>
      <c r="I206" s="32">
        <v>7.6923076923076898</v>
      </c>
    </row>
    <row r="207" spans="1:9" x14ac:dyDescent="0.2">
      <c r="A207" s="32" t="s">
        <v>546</v>
      </c>
      <c r="B207" s="32" t="s">
        <v>206</v>
      </c>
      <c r="C207" s="32" t="s">
        <v>368</v>
      </c>
      <c r="D207" s="32">
        <v>95</v>
      </c>
      <c r="E207" s="32">
        <v>0.81196581196581197</v>
      </c>
      <c r="F207" s="32">
        <v>90</v>
      </c>
      <c r="G207" s="32">
        <v>0.88235294117647101</v>
      </c>
      <c r="H207" s="32">
        <v>5</v>
      </c>
      <c r="I207" s="32">
        <v>5.5555555555555598</v>
      </c>
    </row>
    <row r="208" spans="1:9" x14ac:dyDescent="0.2">
      <c r="A208" s="32" t="s">
        <v>489</v>
      </c>
      <c r="B208" s="32" t="s">
        <v>256</v>
      </c>
      <c r="C208" s="32" t="s">
        <v>370</v>
      </c>
      <c r="D208" s="32">
        <v>249</v>
      </c>
      <c r="E208" s="32">
        <v>3.4689328503761503E-2</v>
      </c>
      <c r="F208" s="32">
        <v>244</v>
      </c>
      <c r="G208" s="32">
        <v>3.5527082119976697E-2</v>
      </c>
      <c r="H208" s="32">
        <v>5</v>
      </c>
      <c r="I208" s="32">
        <v>2.0491803278688501</v>
      </c>
    </row>
    <row r="209" spans="1:9" x14ac:dyDescent="0.2">
      <c r="A209" s="32" t="s">
        <v>492</v>
      </c>
      <c r="B209" s="32" t="s">
        <v>189</v>
      </c>
      <c r="C209" s="32" t="s">
        <v>371</v>
      </c>
      <c r="D209" s="32">
        <v>377</v>
      </c>
      <c r="E209" s="32">
        <v>0.29202168861347799</v>
      </c>
      <c r="F209" s="32">
        <v>372</v>
      </c>
      <c r="G209" s="32">
        <v>0.29017160686427501</v>
      </c>
      <c r="H209" s="32">
        <v>5</v>
      </c>
      <c r="I209" s="32">
        <v>1.34408602150538</v>
      </c>
    </row>
    <row r="210" spans="1:9" x14ac:dyDescent="0.2">
      <c r="A210" s="32" t="s">
        <v>493</v>
      </c>
      <c r="B210" s="32" t="s">
        <v>262</v>
      </c>
      <c r="C210" s="32" t="s">
        <v>369</v>
      </c>
      <c r="D210" s="32">
        <v>909</v>
      </c>
      <c r="E210" s="32">
        <v>0.53251318101933198</v>
      </c>
      <c r="F210" s="32">
        <v>904</v>
      </c>
      <c r="G210" s="32">
        <v>0.53020527859237498</v>
      </c>
      <c r="H210" s="32">
        <v>5</v>
      </c>
      <c r="I210" s="32">
        <v>0.55309734513273601</v>
      </c>
    </row>
    <row r="211" spans="1:9" x14ac:dyDescent="0.2">
      <c r="A211" s="32" t="s">
        <v>552</v>
      </c>
      <c r="B211" s="32" t="s">
        <v>186</v>
      </c>
      <c r="C211" s="32" t="s">
        <v>370</v>
      </c>
      <c r="D211" s="32">
        <v>68</v>
      </c>
      <c r="E211" s="32">
        <v>1.49384885764499E-2</v>
      </c>
      <c r="F211" s="32">
        <v>63</v>
      </c>
      <c r="G211" s="32">
        <v>1.4344262295082E-2</v>
      </c>
      <c r="H211" s="32">
        <v>5</v>
      </c>
      <c r="I211" s="32">
        <v>7.9365079365079296</v>
      </c>
    </row>
    <row r="212" spans="1:9" x14ac:dyDescent="0.2">
      <c r="A212" s="32" t="s">
        <v>499</v>
      </c>
      <c r="B212" s="32" t="s">
        <v>211</v>
      </c>
      <c r="C212" s="32" t="s">
        <v>371</v>
      </c>
      <c r="D212" s="32">
        <v>37</v>
      </c>
      <c r="E212" s="32">
        <v>0.229813664596273</v>
      </c>
      <c r="F212" s="32">
        <v>32</v>
      </c>
      <c r="G212" s="32">
        <v>0.206451612903226</v>
      </c>
      <c r="H212" s="32">
        <v>5</v>
      </c>
      <c r="I212" s="32">
        <v>15.625</v>
      </c>
    </row>
    <row r="213" spans="1:9" x14ac:dyDescent="0.2">
      <c r="A213" s="32" t="s">
        <v>511</v>
      </c>
      <c r="B213" s="32" t="s">
        <v>172</v>
      </c>
      <c r="C213" s="32" t="s">
        <v>373</v>
      </c>
      <c r="D213" s="32">
        <v>170</v>
      </c>
      <c r="E213" s="32">
        <v>3.6772658446895999E-2</v>
      </c>
      <c r="F213" s="32">
        <v>165</v>
      </c>
      <c r="G213" s="32">
        <v>3.6002618372245297E-2</v>
      </c>
      <c r="H213" s="32">
        <v>5</v>
      </c>
      <c r="I213" s="32">
        <v>3.0303030303030298</v>
      </c>
    </row>
    <row r="214" spans="1:9" x14ac:dyDescent="0.2">
      <c r="A214" s="32" t="s">
        <v>518</v>
      </c>
      <c r="B214" s="32" t="s">
        <v>192</v>
      </c>
      <c r="C214" s="32" t="s">
        <v>366</v>
      </c>
      <c r="D214" s="32">
        <v>608</v>
      </c>
      <c r="E214" s="32">
        <v>3.6692818346409202E-2</v>
      </c>
      <c r="F214" s="32">
        <v>603</v>
      </c>
      <c r="G214" s="32">
        <v>3.6355962860243597E-2</v>
      </c>
      <c r="H214" s="32">
        <v>5</v>
      </c>
      <c r="I214" s="32">
        <v>0.82918739635158301</v>
      </c>
    </row>
    <row r="215" spans="1:9" x14ac:dyDescent="0.2">
      <c r="A215" s="32" t="s">
        <v>534</v>
      </c>
      <c r="B215" s="32" t="s">
        <v>234</v>
      </c>
      <c r="C215" s="32" t="s">
        <v>368</v>
      </c>
      <c r="D215" s="32">
        <v>602</v>
      </c>
      <c r="E215" s="32">
        <v>0.94357366771159901</v>
      </c>
      <c r="F215" s="32">
        <v>597</v>
      </c>
      <c r="G215" s="32">
        <v>0.94015748031496105</v>
      </c>
      <c r="H215" s="32">
        <v>5</v>
      </c>
      <c r="I215" s="32">
        <v>0.83752093802345096</v>
      </c>
    </row>
    <row r="216" spans="1:9" x14ac:dyDescent="0.2">
      <c r="A216" s="32" t="s">
        <v>543</v>
      </c>
      <c r="B216" s="32" t="s">
        <v>155</v>
      </c>
      <c r="C216" s="32" t="s">
        <v>374</v>
      </c>
      <c r="D216" s="32">
        <v>310</v>
      </c>
      <c r="E216" s="32">
        <v>2.3541919805589299E-3</v>
      </c>
      <c r="F216" s="32">
        <v>305</v>
      </c>
      <c r="G216" s="32">
        <v>2.3219166089359501E-3</v>
      </c>
      <c r="H216" s="32">
        <v>5</v>
      </c>
      <c r="I216" s="32">
        <v>1.63934426229508</v>
      </c>
    </row>
    <row r="217" spans="1:9" x14ac:dyDescent="0.2">
      <c r="A217" s="32" t="s">
        <v>591</v>
      </c>
      <c r="B217" s="32" t="s">
        <v>258</v>
      </c>
      <c r="C217" s="32" t="s">
        <v>373</v>
      </c>
      <c r="D217" s="32">
        <v>76</v>
      </c>
      <c r="E217" s="32">
        <v>3.8345105953582197E-2</v>
      </c>
      <c r="F217" s="32">
        <v>72</v>
      </c>
      <c r="G217" s="32">
        <v>3.6054081121682499E-2</v>
      </c>
      <c r="H217" s="32">
        <v>4</v>
      </c>
      <c r="I217" s="32">
        <v>5.5555555555555598</v>
      </c>
    </row>
    <row r="218" spans="1:9" x14ac:dyDescent="0.2">
      <c r="A218" s="32" t="s">
        <v>596</v>
      </c>
      <c r="B218" s="32" t="s">
        <v>237</v>
      </c>
      <c r="C218" s="32" t="s">
        <v>373</v>
      </c>
      <c r="D218" s="32">
        <v>525</v>
      </c>
      <c r="E218" s="32">
        <v>7.4225929591403894E-2</v>
      </c>
      <c r="F218" s="32">
        <v>521</v>
      </c>
      <c r="G218" s="32">
        <v>7.4089874857792906E-2</v>
      </c>
      <c r="H218" s="32">
        <v>4</v>
      </c>
      <c r="I218" s="32">
        <v>0.767754318618041</v>
      </c>
    </row>
    <row r="219" spans="1:9" x14ac:dyDescent="0.2">
      <c r="A219" s="32" t="s">
        <v>548</v>
      </c>
      <c r="B219" s="32" t="s">
        <v>196</v>
      </c>
      <c r="C219" s="32" t="s">
        <v>366</v>
      </c>
      <c r="D219" s="32">
        <v>212</v>
      </c>
      <c r="E219" s="32">
        <v>1.6083756922843501E-2</v>
      </c>
      <c r="F219" s="32">
        <v>208</v>
      </c>
      <c r="G219" s="32">
        <v>1.58936349048674E-2</v>
      </c>
      <c r="H219" s="32">
        <v>4</v>
      </c>
      <c r="I219" s="32">
        <v>1.92307692307692</v>
      </c>
    </row>
    <row r="220" spans="1:9" x14ac:dyDescent="0.2">
      <c r="A220" s="32" t="s">
        <v>470</v>
      </c>
      <c r="B220" s="32" t="s">
        <v>238</v>
      </c>
      <c r="C220" s="32" t="s">
        <v>373</v>
      </c>
      <c r="D220" s="32">
        <v>171</v>
      </c>
      <c r="E220" s="32">
        <v>0.26844583987441101</v>
      </c>
      <c r="F220" s="32">
        <v>167</v>
      </c>
      <c r="G220" s="32">
        <v>0.26978998384491099</v>
      </c>
      <c r="H220" s="32">
        <v>4</v>
      </c>
      <c r="I220" s="32">
        <v>2.39520958083832</v>
      </c>
    </row>
    <row r="221" spans="1:9" x14ac:dyDescent="0.2">
      <c r="A221" s="32" t="s">
        <v>485</v>
      </c>
      <c r="B221" s="32" t="s">
        <v>215</v>
      </c>
      <c r="C221" s="32" t="s">
        <v>374</v>
      </c>
      <c r="D221" s="32">
        <v>92</v>
      </c>
      <c r="E221" s="32">
        <v>0.476683937823834</v>
      </c>
      <c r="F221" s="32">
        <v>88</v>
      </c>
      <c r="G221" s="32">
        <v>0.48087431693989102</v>
      </c>
      <c r="H221" s="32">
        <v>4</v>
      </c>
      <c r="I221" s="32">
        <v>4.5454545454545396</v>
      </c>
    </row>
    <row r="222" spans="1:9" x14ac:dyDescent="0.2">
      <c r="A222" s="32" t="s">
        <v>496</v>
      </c>
      <c r="B222" s="32" t="s">
        <v>176</v>
      </c>
      <c r="C222" s="32" t="s">
        <v>373</v>
      </c>
      <c r="D222" s="32">
        <v>81</v>
      </c>
      <c r="E222" s="32">
        <v>5.42895442359249E-2</v>
      </c>
      <c r="F222" s="32">
        <v>77</v>
      </c>
      <c r="G222" s="32">
        <v>5.0959629384513601E-2</v>
      </c>
      <c r="H222" s="32">
        <v>4</v>
      </c>
      <c r="I222" s="32">
        <v>5.1948051948052001</v>
      </c>
    </row>
    <row r="223" spans="1:9" x14ac:dyDescent="0.2">
      <c r="A223" s="32" t="s">
        <v>498</v>
      </c>
      <c r="B223" s="32" t="s">
        <v>161</v>
      </c>
      <c r="C223" s="32" t="s">
        <v>374</v>
      </c>
      <c r="D223" s="32">
        <v>32</v>
      </c>
      <c r="E223" s="32">
        <v>8.5843817903801304E-4</v>
      </c>
      <c r="F223" s="32">
        <v>28</v>
      </c>
      <c r="G223" s="32">
        <v>7.6685016295566005E-4</v>
      </c>
      <c r="H223" s="32">
        <v>4</v>
      </c>
      <c r="I223" s="32">
        <v>14.285714285714301</v>
      </c>
    </row>
    <row r="224" spans="1:9" x14ac:dyDescent="0.2">
      <c r="A224" s="32" t="s">
        <v>500</v>
      </c>
      <c r="B224" s="32" t="s">
        <v>254</v>
      </c>
      <c r="C224" s="32" t="s">
        <v>371</v>
      </c>
      <c r="D224" s="32">
        <v>373</v>
      </c>
      <c r="E224" s="32">
        <v>0.27981995498874701</v>
      </c>
      <c r="F224" s="32">
        <v>369</v>
      </c>
      <c r="G224" s="32">
        <v>0.28918495297805602</v>
      </c>
      <c r="H224" s="32">
        <v>4</v>
      </c>
      <c r="I224" s="32">
        <v>1.0840108401084101</v>
      </c>
    </row>
    <row r="225" spans="1:9" x14ac:dyDescent="0.2">
      <c r="A225" s="32" t="s">
        <v>551</v>
      </c>
      <c r="B225" s="32" t="s">
        <v>182</v>
      </c>
      <c r="C225" s="32" t="s">
        <v>369</v>
      </c>
      <c r="D225" s="32">
        <v>313</v>
      </c>
      <c r="E225" s="32">
        <v>4.6199261992619901E-2</v>
      </c>
      <c r="F225" s="32">
        <v>309</v>
      </c>
      <c r="G225" s="32">
        <v>4.5730353707266497E-2</v>
      </c>
      <c r="H225" s="32">
        <v>4</v>
      </c>
      <c r="I225" s="32">
        <v>1.2944983818770299</v>
      </c>
    </row>
    <row r="226" spans="1:9" x14ac:dyDescent="0.2">
      <c r="A226" s="32" t="s">
        <v>511</v>
      </c>
      <c r="B226" s="32" t="s">
        <v>172</v>
      </c>
      <c r="C226" s="32" t="s">
        <v>371</v>
      </c>
      <c r="D226" s="32">
        <v>668</v>
      </c>
      <c r="E226" s="32">
        <v>0.14449491672074399</v>
      </c>
      <c r="F226" s="32">
        <v>664</v>
      </c>
      <c r="G226" s="32">
        <v>0.144883264237399</v>
      </c>
      <c r="H226" s="32">
        <v>4</v>
      </c>
      <c r="I226" s="32">
        <v>0.60240963855422403</v>
      </c>
    </row>
    <row r="227" spans="1:9" x14ac:dyDescent="0.2">
      <c r="A227" s="32" t="s">
        <v>557</v>
      </c>
      <c r="B227" s="32" t="s">
        <v>251</v>
      </c>
      <c r="C227" s="32" t="s">
        <v>371</v>
      </c>
      <c r="D227" s="32">
        <v>29</v>
      </c>
      <c r="E227" s="32">
        <v>0.11885245901639301</v>
      </c>
      <c r="F227" s="32">
        <v>25</v>
      </c>
      <c r="G227" s="32">
        <v>0.103734439834025</v>
      </c>
      <c r="H227" s="32">
        <v>4</v>
      </c>
      <c r="I227" s="32">
        <v>16</v>
      </c>
    </row>
    <row r="228" spans="1:9" x14ac:dyDescent="0.2">
      <c r="A228" s="32" t="s">
        <v>557</v>
      </c>
      <c r="B228" s="32" t="s">
        <v>251</v>
      </c>
      <c r="C228" s="32" t="s">
        <v>369</v>
      </c>
      <c r="D228" s="32">
        <v>120</v>
      </c>
      <c r="E228" s="32">
        <v>0.49180327868852503</v>
      </c>
      <c r="F228" s="32">
        <v>116</v>
      </c>
      <c r="G228" s="32">
        <v>0.48132780082987597</v>
      </c>
      <c r="H228" s="32">
        <v>4</v>
      </c>
      <c r="I228" s="32">
        <v>3.4482758620689702</v>
      </c>
    </row>
    <row r="229" spans="1:9" x14ac:dyDescent="0.2">
      <c r="A229" s="32" t="s">
        <v>516</v>
      </c>
      <c r="B229" s="32" t="s">
        <v>230</v>
      </c>
      <c r="C229" s="32" t="s">
        <v>371</v>
      </c>
      <c r="D229" s="32">
        <v>12</v>
      </c>
      <c r="E229" s="32">
        <v>0.28571428571428598</v>
      </c>
      <c r="F229" s="32">
        <v>8</v>
      </c>
      <c r="G229" s="32">
        <v>0.22857142857142901</v>
      </c>
      <c r="H229" s="32">
        <v>4</v>
      </c>
      <c r="I229" s="32">
        <v>50</v>
      </c>
    </row>
    <row r="230" spans="1:9" x14ac:dyDescent="0.2">
      <c r="A230" s="32" t="s">
        <v>523</v>
      </c>
      <c r="B230" s="32" t="s">
        <v>191</v>
      </c>
      <c r="C230" s="32" t="s">
        <v>370</v>
      </c>
      <c r="D230" s="32">
        <v>186</v>
      </c>
      <c r="E230" s="32">
        <v>4.7148288973384002E-2</v>
      </c>
      <c r="F230" s="32">
        <v>182</v>
      </c>
      <c r="G230" s="32">
        <v>4.6204620462046202E-2</v>
      </c>
      <c r="H230" s="32">
        <v>4</v>
      </c>
      <c r="I230" s="32">
        <v>2.19780219780219</v>
      </c>
    </row>
    <row r="231" spans="1:9" x14ac:dyDescent="0.2">
      <c r="A231" s="32" t="s">
        <v>550</v>
      </c>
      <c r="B231" s="32" t="s">
        <v>212</v>
      </c>
      <c r="C231" s="32" t="s">
        <v>373</v>
      </c>
      <c r="D231" s="32">
        <v>31</v>
      </c>
      <c r="E231" s="32">
        <v>3.6599763872491101E-2</v>
      </c>
      <c r="F231" s="32">
        <v>28</v>
      </c>
      <c r="G231" s="32">
        <v>3.0335861321776798E-2</v>
      </c>
      <c r="H231" s="32">
        <v>3</v>
      </c>
      <c r="I231" s="32">
        <v>10.714285714285699</v>
      </c>
    </row>
    <row r="232" spans="1:9" x14ac:dyDescent="0.2">
      <c r="A232" s="32" t="s">
        <v>599</v>
      </c>
      <c r="B232" s="32" t="s">
        <v>273</v>
      </c>
      <c r="C232" s="32" t="s">
        <v>373</v>
      </c>
      <c r="D232" s="32">
        <v>164</v>
      </c>
      <c r="E232" s="32">
        <v>4.7591410330818297E-2</v>
      </c>
      <c r="F232" s="32">
        <v>161</v>
      </c>
      <c r="G232" s="32">
        <v>4.3525277101919398E-2</v>
      </c>
      <c r="H232" s="32">
        <v>3</v>
      </c>
      <c r="I232" s="32">
        <v>1.8633540372670701</v>
      </c>
    </row>
    <row r="233" spans="1:9" x14ac:dyDescent="0.2">
      <c r="A233" s="32" t="s">
        <v>593</v>
      </c>
      <c r="B233" s="32" t="s">
        <v>260</v>
      </c>
      <c r="C233" s="32" t="s">
        <v>368</v>
      </c>
      <c r="D233" s="32">
        <v>378</v>
      </c>
      <c r="E233" s="32">
        <v>0.28854961832061099</v>
      </c>
      <c r="F233" s="32">
        <v>375</v>
      </c>
      <c r="G233" s="32">
        <v>0.290472501936483</v>
      </c>
      <c r="H233" s="32">
        <v>3</v>
      </c>
      <c r="I233" s="32">
        <v>0.80000000000000104</v>
      </c>
    </row>
    <row r="234" spans="1:9" x14ac:dyDescent="0.2">
      <c r="A234" s="32" t="s">
        <v>606</v>
      </c>
      <c r="B234" s="32" t="s">
        <v>160</v>
      </c>
      <c r="C234" s="32" t="s">
        <v>367</v>
      </c>
      <c r="D234" s="32">
        <v>24</v>
      </c>
      <c r="E234" s="32">
        <v>7.9893475366178395E-3</v>
      </c>
      <c r="F234" s="32">
        <v>21</v>
      </c>
      <c r="G234" s="32">
        <v>7.1745814827468401E-3</v>
      </c>
      <c r="H234" s="32">
        <v>3</v>
      </c>
      <c r="I234" s="32">
        <v>14.285714285714301</v>
      </c>
    </row>
    <row r="235" spans="1:9" x14ac:dyDescent="0.2">
      <c r="A235" s="32" t="s">
        <v>598</v>
      </c>
      <c r="B235" s="32" t="s">
        <v>203</v>
      </c>
      <c r="C235" s="32" t="s">
        <v>369</v>
      </c>
      <c r="D235" s="32">
        <v>731</v>
      </c>
      <c r="E235" s="32">
        <v>0.55674028941355702</v>
      </c>
      <c r="F235" s="32">
        <v>728</v>
      </c>
      <c r="G235" s="32">
        <v>0.56129529683885904</v>
      </c>
      <c r="H235" s="32">
        <v>3</v>
      </c>
      <c r="I235" s="32">
        <v>0.41208791208791101</v>
      </c>
    </row>
    <row r="236" spans="1:9" x14ac:dyDescent="0.2">
      <c r="A236" s="32" t="s">
        <v>466</v>
      </c>
      <c r="B236" s="32" t="s">
        <v>197</v>
      </c>
      <c r="C236" s="32" t="s">
        <v>371</v>
      </c>
      <c r="D236" s="32">
        <v>302</v>
      </c>
      <c r="E236" s="32">
        <v>8.8797412525727704E-2</v>
      </c>
      <c r="F236" s="32">
        <v>299</v>
      </c>
      <c r="G236" s="32">
        <v>8.7631887456037505E-2</v>
      </c>
      <c r="H236" s="32">
        <v>3</v>
      </c>
      <c r="I236" s="32">
        <v>1.0033444816053501</v>
      </c>
    </row>
    <row r="237" spans="1:9" x14ac:dyDescent="0.2">
      <c r="A237" s="32" t="s">
        <v>468</v>
      </c>
      <c r="B237" s="32" t="s">
        <v>156</v>
      </c>
      <c r="C237" s="32" t="s">
        <v>374</v>
      </c>
      <c r="D237" s="32">
        <v>321</v>
      </c>
      <c r="E237" s="32">
        <v>8.3498075122255804E-3</v>
      </c>
      <c r="F237" s="32">
        <v>318</v>
      </c>
      <c r="G237" s="32">
        <v>8.2153559987599503E-3</v>
      </c>
      <c r="H237" s="32">
        <v>3</v>
      </c>
      <c r="I237" s="32">
        <v>0.94339622641510501</v>
      </c>
    </row>
    <row r="238" spans="1:9" x14ac:dyDescent="0.2">
      <c r="A238" s="32" t="s">
        <v>477</v>
      </c>
      <c r="B238" s="32" t="s">
        <v>195</v>
      </c>
      <c r="C238" s="32" t="s">
        <v>367</v>
      </c>
      <c r="D238" s="32">
        <v>92</v>
      </c>
      <c r="E238" s="32">
        <v>0.42396313364055299</v>
      </c>
      <c r="F238" s="32">
        <v>89</v>
      </c>
      <c r="G238" s="32">
        <v>0.45876288659793801</v>
      </c>
      <c r="H238" s="32">
        <v>3</v>
      </c>
      <c r="I238" s="32">
        <v>3.3707865168539399</v>
      </c>
    </row>
    <row r="239" spans="1:9" x14ac:dyDescent="0.2">
      <c r="A239" s="32" t="s">
        <v>478</v>
      </c>
      <c r="B239" s="32" t="s">
        <v>201</v>
      </c>
      <c r="C239" s="32" t="s">
        <v>371</v>
      </c>
      <c r="D239" s="32">
        <v>187</v>
      </c>
      <c r="E239" s="32">
        <v>0.170932358318099</v>
      </c>
      <c r="F239" s="32">
        <v>184</v>
      </c>
      <c r="G239" s="32">
        <v>0.16911764705882401</v>
      </c>
      <c r="H239" s="32">
        <v>3</v>
      </c>
      <c r="I239" s="32">
        <v>1.63043478260869</v>
      </c>
    </row>
    <row r="240" spans="1:9" x14ac:dyDescent="0.2">
      <c r="A240" s="32" t="s">
        <v>481</v>
      </c>
      <c r="B240" s="32" t="s">
        <v>205</v>
      </c>
      <c r="C240" s="32" t="s">
        <v>366</v>
      </c>
      <c r="D240" s="32">
        <v>74</v>
      </c>
      <c r="E240" s="32">
        <v>9.6479791395045603E-2</v>
      </c>
      <c r="F240" s="32">
        <v>71</v>
      </c>
      <c r="G240" s="32">
        <v>9.5558546433378203E-2</v>
      </c>
      <c r="H240" s="32">
        <v>3</v>
      </c>
      <c r="I240" s="32">
        <v>4.2253521126760498</v>
      </c>
    </row>
    <row r="241" spans="1:9" x14ac:dyDescent="0.2">
      <c r="A241" s="32" t="s">
        <v>498</v>
      </c>
      <c r="B241" s="32" t="s">
        <v>161</v>
      </c>
      <c r="C241" s="32" t="s">
        <v>372</v>
      </c>
      <c r="D241" s="32">
        <v>12</v>
      </c>
      <c r="E241" s="32">
        <v>3.2191431713925498E-4</v>
      </c>
      <c r="F241" s="32">
        <v>9</v>
      </c>
      <c r="G241" s="32">
        <v>2.4648755237860497E-4</v>
      </c>
      <c r="H241" s="32">
        <v>3</v>
      </c>
      <c r="I241" s="32">
        <v>33.3333333333333</v>
      </c>
    </row>
    <row r="242" spans="1:9" x14ac:dyDescent="0.2">
      <c r="A242" s="32" t="s">
        <v>503</v>
      </c>
      <c r="B242" s="32" t="s">
        <v>242</v>
      </c>
      <c r="C242" s="32" t="s">
        <v>369</v>
      </c>
      <c r="D242" s="32">
        <v>24</v>
      </c>
      <c r="E242" s="32">
        <v>0.05</v>
      </c>
      <c r="F242" s="32">
        <v>21</v>
      </c>
      <c r="G242" s="32">
        <v>4.3841336116910198E-2</v>
      </c>
      <c r="H242" s="32">
        <v>3</v>
      </c>
      <c r="I242" s="32">
        <v>14.285714285714301</v>
      </c>
    </row>
    <row r="243" spans="1:9" x14ac:dyDescent="0.2">
      <c r="A243" s="32" t="s">
        <v>504</v>
      </c>
      <c r="B243" s="32" t="s">
        <v>250</v>
      </c>
      <c r="C243" s="32" t="s">
        <v>370</v>
      </c>
      <c r="D243" s="32">
        <v>72</v>
      </c>
      <c r="E243" s="32">
        <v>7.26538849646821E-2</v>
      </c>
      <c r="F243" s="32">
        <v>69</v>
      </c>
      <c r="G243" s="32">
        <v>6.9838056680162006E-2</v>
      </c>
      <c r="H243" s="32">
        <v>3</v>
      </c>
      <c r="I243" s="32">
        <v>4.3478260869565197</v>
      </c>
    </row>
    <row r="244" spans="1:9" x14ac:dyDescent="0.2">
      <c r="A244" s="32" t="s">
        <v>551</v>
      </c>
      <c r="B244" s="32" t="s">
        <v>182</v>
      </c>
      <c r="C244" s="32" t="s">
        <v>374</v>
      </c>
      <c r="D244" s="32">
        <v>7</v>
      </c>
      <c r="E244" s="32">
        <v>1.03321033210332E-3</v>
      </c>
      <c r="F244" s="32">
        <v>4</v>
      </c>
      <c r="G244" s="32">
        <v>5.9197868876720403E-4</v>
      </c>
      <c r="H244" s="32">
        <v>3</v>
      </c>
      <c r="I244" s="32">
        <v>75</v>
      </c>
    </row>
    <row r="245" spans="1:9" x14ac:dyDescent="0.2">
      <c r="A245" s="32" t="s">
        <v>511</v>
      </c>
      <c r="B245" s="32" t="s">
        <v>172</v>
      </c>
      <c r="C245" s="32" t="s">
        <v>374</v>
      </c>
      <c r="D245" s="32">
        <v>14</v>
      </c>
      <c r="E245" s="32">
        <v>3.0283365779796702E-3</v>
      </c>
      <c r="F245" s="32">
        <v>11</v>
      </c>
      <c r="G245" s="32">
        <v>2.4001745581496798E-3</v>
      </c>
      <c r="H245" s="32">
        <v>3</v>
      </c>
      <c r="I245" s="32">
        <v>27.272727272727298</v>
      </c>
    </row>
    <row r="246" spans="1:9" x14ac:dyDescent="0.2">
      <c r="A246" s="32" t="s">
        <v>527</v>
      </c>
      <c r="B246" s="32" t="s">
        <v>174</v>
      </c>
      <c r="C246" s="32" t="s">
        <v>373</v>
      </c>
      <c r="D246" s="32">
        <v>295</v>
      </c>
      <c r="E246" s="32">
        <v>4.5878693623639201E-2</v>
      </c>
      <c r="F246" s="32">
        <v>292</v>
      </c>
      <c r="G246" s="32">
        <v>4.6415514226672998E-2</v>
      </c>
      <c r="H246" s="32">
        <v>3</v>
      </c>
      <c r="I246" s="32">
        <v>1.02739726027397</v>
      </c>
    </row>
    <row r="247" spans="1:9" x14ac:dyDescent="0.2">
      <c r="A247" s="32" t="s">
        <v>528</v>
      </c>
      <c r="B247" s="32" t="s">
        <v>170</v>
      </c>
      <c r="C247" s="32" t="s">
        <v>367</v>
      </c>
      <c r="D247" s="32">
        <v>531</v>
      </c>
      <c r="E247" s="32">
        <v>3.10344827586207E-2</v>
      </c>
      <c r="F247" s="32">
        <v>528</v>
      </c>
      <c r="G247" s="32">
        <v>3.06086956521739E-2</v>
      </c>
      <c r="H247" s="32">
        <v>3</v>
      </c>
      <c r="I247" s="32">
        <v>0.56818181818181202</v>
      </c>
    </row>
    <row r="248" spans="1:9" x14ac:dyDescent="0.2">
      <c r="A248" s="32" t="s">
        <v>531</v>
      </c>
      <c r="B248" s="32" t="s">
        <v>165</v>
      </c>
      <c r="C248" s="32" t="s">
        <v>373</v>
      </c>
      <c r="D248" s="32">
        <v>237</v>
      </c>
      <c r="E248" s="32">
        <v>7.9771120834735795E-2</v>
      </c>
      <c r="F248" s="32">
        <v>234</v>
      </c>
      <c r="G248" s="32">
        <v>8.0191912268677196E-2</v>
      </c>
      <c r="H248" s="32">
        <v>3</v>
      </c>
      <c r="I248" s="32">
        <v>1.2820512820512799</v>
      </c>
    </row>
    <row r="249" spans="1:9" x14ac:dyDescent="0.2">
      <c r="A249" s="32" t="s">
        <v>537</v>
      </c>
      <c r="B249" s="32" t="s">
        <v>173</v>
      </c>
      <c r="C249" s="32" t="s">
        <v>367</v>
      </c>
      <c r="D249" s="32">
        <v>32</v>
      </c>
      <c r="E249" s="32">
        <v>5.1863857374392197E-2</v>
      </c>
      <c r="F249" s="32">
        <v>29</v>
      </c>
      <c r="G249" s="32">
        <v>4.5454545454545497E-2</v>
      </c>
      <c r="H249" s="32">
        <v>3</v>
      </c>
      <c r="I249" s="32">
        <v>10.3448275862069</v>
      </c>
    </row>
    <row r="250" spans="1:9" x14ac:dyDescent="0.2">
      <c r="A250" s="32" t="s">
        <v>542</v>
      </c>
      <c r="B250" s="32" t="s">
        <v>153</v>
      </c>
      <c r="C250" s="32" t="s">
        <v>372</v>
      </c>
      <c r="D250" s="32">
        <v>194</v>
      </c>
      <c r="E250" s="32">
        <v>1.7038917238290101E-3</v>
      </c>
      <c r="F250" s="32">
        <v>191</v>
      </c>
      <c r="G250" s="32">
        <v>1.68860676680429E-3</v>
      </c>
      <c r="H250" s="32">
        <v>3</v>
      </c>
      <c r="I250" s="32">
        <v>1.5706806282722601</v>
      </c>
    </row>
    <row r="251" spans="1:9" x14ac:dyDescent="0.2">
      <c r="A251" s="32" t="s">
        <v>595</v>
      </c>
      <c r="B251" s="32" t="s">
        <v>272</v>
      </c>
      <c r="C251" s="32" t="s">
        <v>368</v>
      </c>
      <c r="D251" s="32">
        <v>78</v>
      </c>
      <c r="E251" s="32">
        <v>5.2738336713995901E-2</v>
      </c>
      <c r="F251" s="32">
        <v>76</v>
      </c>
      <c r="G251" s="32">
        <v>5.2924791086351002E-2</v>
      </c>
      <c r="H251" s="32">
        <v>2</v>
      </c>
      <c r="I251" s="32">
        <v>2.6315789473684301</v>
      </c>
    </row>
    <row r="252" spans="1:9" x14ac:dyDescent="0.2">
      <c r="A252" s="32" t="s">
        <v>595</v>
      </c>
      <c r="B252" s="32" t="s">
        <v>272</v>
      </c>
      <c r="C252" s="32" t="s">
        <v>369</v>
      </c>
      <c r="D252" s="32">
        <v>153</v>
      </c>
      <c r="E252" s="32">
        <v>0.10344827586206901</v>
      </c>
      <c r="F252" s="32">
        <v>151</v>
      </c>
      <c r="G252" s="32">
        <v>0.105153203342618</v>
      </c>
      <c r="H252" s="32">
        <v>2</v>
      </c>
      <c r="I252" s="32">
        <v>1.32450331125828</v>
      </c>
    </row>
    <row r="253" spans="1:9" x14ac:dyDescent="0.2">
      <c r="A253" s="32" t="s">
        <v>603</v>
      </c>
      <c r="B253" s="32" t="s">
        <v>264</v>
      </c>
      <c r="C253" s="32" t="s">
        <v>371</v>
      </c>
      <c r="D253" s="32">
        <v>35</v>
      </c>
      <c r="E253" s="32">
        <v>8.3135391923990498E-2</v>
      </c>
      <c r="F253" s="32">
        <v>33</v>
      </c>
      <c r="G253" s="32">
        <v>8.2294264339152101E-2</v>
      </c>
      <c r="H253" s="32">
        <v>2</v>
      </c>
      <c r="I253" s="32">
        <v>6.0606060606060597</v>
      </c>
    </row>
    <row r="254" spans="1:9" x14ac:dyDescent="0.2">
      <c r="A254" s="32" t="s">
        <v>604</v>
      </c>
      <c r="B254" s="32" t="s">
        <v>194</v>
      </c>
      <c r="C254" s="32" t="s">
        <v>367</v>
      </c>
      <c r="D254" s="32">
        <v>34</v>
      </c>
      <c r="E254" s="32">
        <v>2.0858895705521501E-2</v>
      </c>
      <c r="F254" s="32">
        <v>32</v>
      </c>
      <c r="G254" s="32">
        <v>1.9987507807620201E-2</v>
      </c>
      <c r="H254" s="32">
        <v>2</v>
      </c>
      <c r="I254" s="32">
        <v>6.25</v>
      </c>
    </row>
    <row r="255" spans="1:9" x14ac:dyDescent="0.2">
      <c r="A255" s="32" t="s">
        <v>611</v>
      </c>
      <c r="B255" s="32" t="s">
        <v>220</v>
      </c>
      <c r="C255" s="32" t="s">
        <v>369</v>
      </c>
      <c r="D255" s="32">
        <v>34</v>
      </c>
      <c r="E255" s="32">
        <v>0.16346153846153799</v>
      </c>
      <c r="F255" s="32">
        <v>32</v>
      </c>
      <c r="G255" s="32">
        <v>0.15533980582524301</v>
      </c>
      <c r="H255" s="32">
        <v>2</v>
      </c>
      <c r="I255" s="32">
        <v>6.25</v>
      </c>
    </row>
    <row r="256" spans="1:9" x14ac:dyDescent="0.2">
      <c r="A256" s="32" t="s">
        <v>608</v>
      </c>
      <c r="B256" s="32" t="s">
        <v>252</v>
      </c>
      <c r="C256" s="32" t="s">
        <v>371</v>
      </c>
      <c r="D256" s="32">
        <v>256</v>
      </c>
      <c r="E256" s="32">
        <v>0.49042145593869702</v>
      </c>
      <c r="F256" s="32">
        <v>254</v>
      </c>
      <c r="G256" s="32">
        <v>0.476547842401501</v>
      </c>
      <c r="H256" s="32">
        <v>2</v>
      </c>
      <c r="I256" s="32">
        <v>0.78740157480314799</v>
      </c>
    </row>
    <row r="257" spans="1:9" x14ac:dyDescent="0.2">
      <c r="A257" s="32" t="s">
        <v>608</v>
      </c>
      <c r="B257" s="32" t="s">
        <v>252</v>
      </c>
      <c r="C257" s="32" t="s">
        <v>369</v>
      </c>
      <c r="D257" s="32">
        <v>61</v>
      </c>
      <c r="E257" s="32">
        <v>0.116858237547893</v>
      </c>
      <c r="F257" s="32">
        <v>59</v>
      </c>
      <c r="G257" s="32">
        <v>0.110694183864916</v>
      </c>
      <c r="H257" s="32">
        <v>2</v>
      </c>
      <c r="I257" s="32">
        <v>3.3898305084745699</v>
      </c>
    </row>
    <row r="258" spans="1:9" x14ac:dyDescent="0.2">
      <c r="A258" s="32" t="s">
        <v>597</v>
      </c>
      <c r="B258" s="32" t="s">
        <v>159</v>
      </c>
      <c r="C258" s="32" t="s">
        <v>371</v>
      </c>
      <c r="D258" s="32">
        <v>1172</v>
      </c>
      <c r="E258" s="32">
        <v>0.207654145995748</v>
      </c>
      <c r="F258" s="32">
        <v>1170</v>
      </c>
      <c r="G258" s="32">
        <v>0.206276445698166</v>
      </c>
      <c r="H258" s="32">
        <v>2</v>
      </c>
      <c r="I258" s="32">
        <v>0.17094017094017</v>
      </c>
    </row>
    <row r="259" spans="1:9" x14ac:dyDescent="0.2">
      <c r="A259" s="32" t="s">
        <v>606</v>
      </c>
      <c r="B259" s="32" t="s">
        <v>160</v>
      </c>
      <c r="C259" s="32" t="s">
        <v>368</v>
      </c>
      <c r="D259" s="32">
        <v>37</v>
      </c>
      <c r="E259" s="32">
        <v>1.23169107856192E-2</v>
      </c>
      <c r="F259" s="32">
        <v>35</v>
      </c>
      <c r="G259" s="32">
        <v>1.19576358045781E-2</v>
      </c>
      <c r="H259" s="32">
        <v>2</v>
      </c>
      <c r="I259" s="32">
        <v>5.7142857142857197</v>
      </c>
    </row>
    <row r="260" spans="1:9" x14ac:dyDescent="0.2">
      <c r="A260" s="32" t="s">
        <v>596</v>
      </c>
      <c r="B260" s="32" t="s">
        <v>237</v>
      </c>
      <c r="C260" s="32" t="s">
        <v>366</v>
      </c>
      <c r="D260" s="32">
        <v>229</v>
      </c>
      <c r="E260" s="32">
        <v>3.2376643574155199E-2</v>
      </c>
      <c r="F260" s="32">
        <v>227</v>
      </c>
      <c r="G260" s="32">
        <v>3.2281001137656397E-2</v>
      </c>
      <c r="H260" s="32">
        <v>2</v>
      </c>
      <c r="I260" s="32">
        <v>0.88105726872247403</v>
      </c>
    </row>
    <row r="261" spans="1:9" x14ac:dyDescent="0.2">
      <c r="A261" s="32" t="s">
        <v>553</v>
      </c>
      <c r="B261" s="32" t="s">
        <v>263</v>
      </c>
      <c r="C261" s="32" t="s">
        <v>367</v>
      </c>
      <c r="D261" s="32">
        <v>41</v>
      </c>
      <c r="E261" s="32">
        <v>7.4681238615664794E-2</v>
      </c>
      <c r="F261" s="32">
        <v>39</v>
      </c>
      <c r="G261" s="32">
        <v>7.2222222222222202E-2</v>
      </c>
      <c r="H261" s="32">
        <v>2</v>
      </c>
      <c r="I261" s="32">
        <v>5.1282051282051304</v>
      </c>
    </row>
    <row r="262" spans="1:9" x14ac:dyDescent="0.2">
      <c r="A262" s="32" t="s">
        <v>461</v>
      </c>
      <c r="B262" s="32" t="s">
        <v>271</v>
      </c>
      <c r="C262" s="32" t="s">
        <v>373</v>
      </c>
      <c r="D262" s="32">
        <v>79</v>
      </c>
      <c r="E262" s="32">
        <v>1.99848216544397E-2</v>
      </c>
      <c r="F262" s="32">
        <v>77</v>
      </c>
      <c r="G262" s="32">
        <v>1.9881229021430399E-2</v>
      </c>
      <c r="H262" s="32">
        <v>2</v>
      </c>
      <c r="I262" s="32">
        <v>2.5974025974026</v>
      </c>
    </row>
    <row r="263" spans="1:9" x14ac:dyDescent="0.2">
      <c r="A263" s="32" t="s">
        <v>462</v>
      </c>
      <c r="B263" s="32" t="s">
        <v>214</v>
      </c>
      <c r="C263" s="32" t="s">
        <v>369</v>
      </c>
      <c r="D263" s="32">
        <v>83</v>
      </c>
      <c r="E263" s="32">
        <v>0.22252010723860599</v>
      </c>
      <c r="F263" s="32">
        <v>81</v>
      </c>
      <c r="G263" s="32">
        <v>0.21715817694369999</v>
      </c>
      <c r="H263" s="32">
        <v>2</v>
      </c>
      <c r="I263" s="32">
        <v>2.4691358024691499</v>
      </c>
    </row>
    <row r="264" spans="1:9" x14ac:dyDescent="0.2">
      <c r="A264" s="32" t="s">
        <v>467</v>
      </c>
      <c r="B264" s="32" t="s">
        <v>180</v>
      </c>
      <c r="C264" s="32" t="s">
        <v>374</v>
      </c>
      <c r="D264" s="32">
        <v>28</v>
      </c>
      <c r="E264" s="32">
        <v>1.3493975903614499E-2</v>
      </c>
      <c r="F264" s="32">
        <v>26</v>
      </c>
      <c r="G264" s="32">
        <v>1.2235294117647099E-2</v>
      </c>
      <c r="H264" s="32">
        <v>2</v>
      </c>
      <c r="I264" s="32">
        <v>7.6923076923076898</v>
      </c>
    </row>
    <row r="265" spans="1:9" x14ac:dyDescent="0.2">
      <c r="A265" s="32" t="s">
        <v>467</v>
      </c>
      <c r="B265" s="32" t="s">
        <v>180</v>
      </c>
      <c r="C265" s="32" t="s">
        <v>367</v>
      </c>
      <c r="D265" s="32">
        <v>254</v>
      </c>
      <c r="E265" s="32">
        <v>0.12240963855421701</v>
      </c>
      <c r="F265" s="32">
        <v>252</v>
      </c>
      <c r="G265" s="32">
        <v>0.11858823529411799</v>
      </c>
      <c r="H265" s="32">
        <v>2</v>
      </c>
      <c r="I265" s="32">
        <v>0.79365079365079105</v>
      </c>
    </row>
    <row r="266" spans="1:9" x14ac:dyDescent="0.2">
      <c r="A266" s="32" t="s">
        <v>470</v>
      </c>
      <c r="B266" s="32" t="s">
        <v>238</v>
      </c>
      <c r="C266" s="32" t="s">
        <v>367</v>
      </c>
      <c r="D266" s="32">
        <v>28</v>
      </c>
      <c r="E266" s="32">
        <v>4.3956043956044001E-2</v>
      </c>
      <c r="F266" s="32">
        <v>26</v>
      </c>
      <c r="G266" s="32">
        <v>4.2003231017770599E-2</v>
      </c>
      <c r="H266" s="32">
        <v>2</v>
      </c>
      <c r="I266" s="32">
        <v>7.6923076923076898</v>
      </c>
    </row>
    <row r="267" spans="1:9" x14ac:dyDescent="0.2">
      <c r="A267" s="32" t="s">
        <v>474</v>
      </c>
      <c r="B267" s="32" t="s">
        <v>222</v>
      </c>
      <c r="C267" s="32" t="s">
        <v>373</v>
      </c>
      <c r="D267" s="32">
        <v>30</v>
      </c>
      <c r="E267" s="32">
        <v>0.13636363636363599</v>
      </c>
      <c r="F267" s="32">
        <v>28</v>
      </c>
      <c r="G267" s="32">
        <v>0.118143459915612</v>
      </c>
      <c r="H267" s="32">
        <v>2</v>
      </c>
      <c r="I267" s="32">
        <v>7.1428571428571397</v>
      </c>
    </row>
    <row r="268" spans="1:9" x14ac:dyDescent="0.2">
      <c r="A268" s="32" t="s">
        <v>478</v>
      </c>
      <c r="B268" s="32" t="s">
        <v>201</v>
      </c>
      <c r="C268" s="32" t="s">
        <v>373</v>
      </c>
      <c r="D268" s="32">
        <v>39</v>
      </c>
      <c r="E268" s="32">
        <v>3.5648994515539302E-2</v>
      </c>
      <c r="F268" s="32">
        <v>37</v>
      </c>
      <c r="G268" s="32">
        <v>3.4007352941176502E-2</v>
      </c>
      <c r="H268" s="32">
        <v>2</v>
      </c>
      <c r="I268" s="32">
        <v>5.4054054054053902</v>
      </c>
    </row>
    <row r="269" spans="1:9" x14ac:dyDescent="0.2">
      <c r="A269" s="32" t="s">
        <v>478</v>
      </c>
      <c r="B269" s="32" t="s">
        <v>201</v>
      </c>
      <c r="C269" s="32" t="s">
        <v>370</v>
      </c>
      <c r="D269" s="32">
        <v>25</v>
      </c>
      <c r="E269" s="32">
        <v>2.2851919561243099E-2</v>
      </c>
      <c r="F269" s="32">
        <v>23</v>
      </c>
      <c r="G269" s="32">
        <v>2.1139705882352901E-2</v>
      </c>
      <c r="H269" s="32">
        <v>2</v>
      </c>
      <c r="I269" s="32">
        <v>8.6956521739130395</v>
      </c>
    </row>
    <row r="270" spans="1:9" x14ac:dyDescent="0.2">
      <c r="A270" s="32" t="s">
        <v>481</v>
      </c>
      <c r="B270" s="32" t="s">
        <v>205</v>
      </c>
      <c r="C270" s="32" t="s">
        <v>368</v>
      </c>
      <c r="D270" s="32">
        <v>141</v>
      </c>
      <c r="E270" s="32">
        <v>0.18383311603650601</v>
      </c>
      <c r="F270" s="32">
        <v>139</v>
      </c>
      <c r="G270" s="32">
        <v>0.18707940780619101</v>
      </c>
      <c r="H270" s="32">
        <v>2</v>
      </c>
      <c r="I270" s="32">
        <v>1.4388489208633</v>
      </c>
    </row>
    <row r="271" spans="1:9" x14ac:dyDescent="0.2">
      <c r="A271" s="32" t="s">
        <v>482</v>
      </c>
      <c r="B271" s="32" t="s">
        <v>208</v>
      </c>
      <c r="C271" s="32" t="s">
        <v>368</v>
      </c>
      <c r="D271" s="32">
        <v>118</v>
      </c>
      <c r="E271" s="32">
        <v>4.6714172604908899E-2</v>
      </c>
      <c r="F271" s="32">
        <v>116</v>
      </c>
      <c r="G271" s="32">
        <v>4.6605062274005599E-2</v>
      </c>
      <c r="H271" s="32">
        <v>2</v>
      </c>
      <c r="I271" s="32">
        <v>1.72413793103448</v>
      </c>
    </row>
    <row r="272" spans="1:9" x14ac:dyDescent="0.2">
      <c r="A272" s="32" t="s">
        <v>482</v>
      </c>
      <c r="B272" s="32" t="s">
        <v>208</v>
      </c>
      <c r="C272" s="32" t="s">
        <v>367</v>
      </c>
      <c r="D272" s="32">
        <v>134</v>
      </c>
      <c r="E272" s="32">
        <v>5.3048297703879699E-2</v>
      </c>
      <c r="F272" s="32">
        <v>132</v>
      </c>
      <c r="G272" s="32">
        <v>5.3033346725592602E-2</v>
      </c>
      <c r="H272" s="32">
        <v>2</v>
      </c>
      <c r="I272" s="32">
        <v>1.51515151515151</v>
      </c>
    </row>
    <row r="273" spans="1:9" x14ac:dyDescent="0.2">
      <c r="A273" s="32" t="s">
        <v>488</v>
      </c>
      <c r="B273" s="32" t="s">
        <v>169</v>
      </c>
      <c r="C273" s="32" t="s">
        <v>368</v>
      </c>
      <c r="D273" s="32">
        <v>146</v>
      </c>
      <c r="E273" s="32">
        <v>6.2741727546196793E-2</v>
      </c>
      <c r="F273" s="32">
        <v>144</v>
      </c>
      <c r="G273" s="32">
        <v>6.15384615384615E-2</v>
      </c>
      <c r="H273" s="32">
        <v>2</v>
      </c>
      <c r="I273" s="32">
        <v>1.38888888888888</v>
      </c>
    </row>
    <row r="274" spans="1:9" x14ac:dyDescent="0.2">
      <c r="A274" s="32" t="s">
        <v>488</v>
      </c>
      <c r="B274" s="32" t="s">
        <v>169</v>
      </c>
      <c r="C274" s="32" t="s">
        <v>371</v>
      </c>
      <c r="D274" s="32">
        <v>199</v>
      </c>
      <c r="E274" s="32">
        <v>8.5517834121186104E-2</v>
      </c>
      <c r="F274" s="32">
        <v>197</v>
      </c>
      <c r="G274" s="32">
        <v>8.4188034188034194E-2</v>
      </c>
      <c r="H274" s="32">
        <v>2</v>
      </c>
      <c r="I274" s="32">
        <v>1.0152284263959399</v>
      </c>
    </row>
    <row r="275" spans="1:9" x14ac:dyDescent="0.2">
      <c r="A275" s="32" t="s">
        <v>488</v>
      </c>
      <c r="B275" s="32" t="s">
        <v>169</v>
      </c>
      <c r="C275" s="32" t="s">
        <v>366</v>
      </c>
      <c r="D275" s="32">
        <v>32</v>
      </c>
      <c r="E275" s="32">
        <v>1.3751611516974601E-2</v>
      </c>
      <c r="F275" s="32">
        <v>30</v>
      </c>
      <c r="G275" s="32">
        <v>1.2820512820512799E-2</v>
      </c>
      <c r="H275" s="32">
        <v>2</v>
      </c>
      <c r="I275" s="32">
        <v>6.6666666666666696</v>
      </c>
    </row>
    <row r="276" spans="1:9" x14ac:dyDescent="0.2">
      <c r="A276" s="32" t="s">
        <v>489</v>
      </c>
      <c r="B276" s="32" t="s">
        <v>256</v>
      </c>
      <c r="C276" s="32" t="s">
        <v>366</v>
      </c>
      <c r="D276" s="32">
        <v>20</v>
      </c>
      <c r="E276" s="32">
        <v>2.7862914460852601E-3</v>
      </c>
      <c r="F276" s="32">
        <v>18</v>
      </c>
      <c r="G276" s="32">
        <v>2.6208503203261498E-3</v>
      </c>
      <c r="H276" s="32">
        <v>2</v>
      </c>
      <c r="I276" s="32">
        <v>11.1111111111111</v>
      </c>
    </row>
    <row r="277" spans="1:9" x14ac:dyDescent="0.2">
      <c r="A277" s="32" t="s">
        <v>491</v>
      </c>
      <c r="B277" s="32" t="s">
        <v>177</v>
      </c>
      <c r="C277" s="32" t="s">
        <v>372</v>
      </c>
      <c r="D277" s="32">
        <v>15</v>
      </c>
      <c r="E277" s="32">
        <v>5.5289347585698503E-3</v>
      </c>
      <c r="F277" s="32">
        <v>13</v>
      </c>
      <c r="G277" s="32">
        <v>4.8453224002981696E-3</v>
      </c>
      <c r="H277" s="32">
        <v>2</v>
      </c>
      <c r="I277" s="32">
        <v>15.384615384615399</v>
      </c>
    </row>
    <row r="278" spans="1:9" x14ac:dyDescent="0.2">
      <c r="A278" s="32" t="s">
        <v>491</v>
      </c>
      <c r="B278" s="32" t="s">
        <v>177</v>
      </c>
      <c r="C278" s="32" t="s">
        <v>373</v>
      </c>
      <c r="D278" s="32">
        <v>125</v>
      </c>
      <c r="E278" s="32">
        <v>4.6074456321415401E-2</v>
      </c>
      <c r="F278" s="32">
        <v>123</v>
      </c>
      <c r="G278" s="32">
        <v>4.5844204248975E-2</v>
      </c>
      <c r="H278" s="32">
        <v>2</v>
      </c>
      <c r="I278" s="32">
        <v>1.62601626016261</v>
      </c>
    </row>
    <row r="279" spans="1:9" x14ac:dyDescent="0.2">
      <c r="A279" s="32" t="s">
        <v>491</v>
      </c>
      <c r="B279" s="32" t="s">
        <v>177</v>
      </c>
      <c r="C279" s="32" t="s">
        <v>366</v>
      </c>
      <c r="D279" s="32">
        <v>525</v>
      </c>
      <c r="E279" s="32">
        <v>0.19351271654994501</v>
      </c>
      <c r="F279" s="32">
        <v>523</v>
      </c>
      <c r="G279" s="32">
        <v>0.19493104733507299</v>
      </c>
      <c r="H279" s="32">
        <v>2</v>
      </c>
      <c r="I279" s="32">
        <v>0.38240917782026401</v>
      </c>
    </row>
    <row r="280" spans="1:9" x14ac:dyDescent="0.2">
      <c r="A280" s="32" t="s">
        <v>493</v>
      </c>
      <c r="B280" s="32" t="s">
        <v>262</v>
      </c>
      <c r="C280" s="32" t="s">
        <v>371</v>
      </c>
      <c r="D280" s="32">
        <v>95</v>
      </c>
      <c r="E280" s="32">
        <v>5.5653192735793798E-2</v>
      </c>
      <c r="F280" s="32">
        <v>93</v>
      </c>
      <c r="G280" s="32">
        <v>5.4545454545454501E-2</v>
      </c>
      <c r="H280" s="32">
        <v>2</v>
      </c>
      <c r="I280" s="32">
        <v>2.1505376344085998</v>
      </c>
    </row>
    <row r="281" spans="1:9" x14ac:dyDescent="0.2">
      <c r="A281" s="32" t="s">
        <v>500</v>
      </c>
      <c r="B281" s="32" t="s">
        <v>254</v>
      </c>
      <c r="C281" s="32" t="s">
        <v>368</v>
      </c>
      <c r="D281" s="32">
        <v>12</v>
      </c>
      <c r="E281" s="32">
        <v>9.0022505626406596E-3</v>
      </c>
      <c r="F281" s="32">
        <v>10</v>
      </c>
      <c r="G281" s="32">
        <v>7.8369905956112793E-3</v>
      </c>
      <c r="H281" s="32">
        <v>2</v>
      </c>
      <c r="I281" s="32">
        <v>20</v>
      </c>
    </row>
    <row r="282" spans="1:9" x14ac:dyDescent="0.2">
      <c r="A282" s="32" t="s">
        <v>502</v>
      </c>
      <c r="B282" s="32" t="s">
        <v>224</v>
      </c>
      <c r="C282" s="32" t="s">
        <v>368</v>
      </c>
      <c r="D282" s="32">
        <v>79</v>
      </c>
      <c r="E282" s="32">
        <v>0.54861111111111105</v>
      </c>
      <c r="F282" s="32">
        <v>77</v>
      </c>
      <c r="G282" s="32">
        <v>0.53472222222222199</v>
      </c>
      <c r="H282" s="32">
        <v>2</v>
      </c>
      <c r="I282" s="32">
        <v>2.5974025974026</v>
      </c>
    </row>
    <row r="283" spans="1:9" x14ac:dyDescent="0.2">
      <c r="A283" s="32" t="s">
        <v>503</v>
      </c>
      <c r="B283" s="32" t="s">
        <v>242</v>
      </c>
      <c r="C283" s="32" t="s">
        <v>373</v>
      </c>
      <c r="D283" s="32">
        <v>98</v>
      </c>
      <c r="E283" s="32">
        <v>0.204166666666667</v>
      </c>
      <c r="F283" s="32">
        <v>96</v>
      </c>
      <c r="G283" s="32">
        <v>0.20041753653444699</v>
      </c>
      <c r="H283" s="32">
        <v>2</v>
      </c>
      <c r="I283" s="32">
        <v>2.0833333333333299</v>
      </c>
    </row>
    <row r="284" spans="1:9" x14ac:dyDescent="0.2">
      <c r="A284" s="32" t="s">
        <v>504</v>
      </c>
      <c r="B284" s="32" t="s">
        <v>250</v>
      </c>
      <c r="C284" s="32" t="s">
        <v>368</v>
      </c>
      <c r="D284" s="32">
        <v>355</v>
      </c>
      <c r="E284" s="32">
        <v>0.35822401614530802</v>
      </c>
      <c r="F284" s="32">
        <v>353</v>
      </c>
      <c r="G284" s="32">
        <v>0.35728744939271301</v>
      </c>
      <c r="H284" s="32">
        <v>2</v>
      </c>
      <c r="I284" s="32">
        <v>0.56657223796034994</v>
      </c>
    </row>
    <row r="285" spans="1:9" x14ac:dyDescent="0.2">
      <c r="A285" s="32" t="s">
        <v>551</v>
      </c>
      <c r="B285" s="32" t="s">
        <v>182</v>
      </c>
      <c r="C285" s="32" t="s">
        <v>368</v>
      </c>
      <c r="D285" s="32">
        <v>4134</v>
      </c>
      <c r="E285" s="32">
        <v>0.61018450184501805</v>
      </c>
      <c r="F285" s="32">
        <v>4132</v>
      </c>
      <c r="G285" s="32">
        <v>0.61151398549652203</v>
      </c>
      <c r="H285" s="32">
        <v>2</v>
      </c>
      <c r="I285" s="32">
        <v>4.8402710551798102E-2</v>
      </c>
    </row>
    <row r="286" spans="1:9" x14ac:dyDescent="0.2">
      <c r="A286" s="32" t="s">
        <v>551</v>
      </c>
      <c r="B286" s="32" t="s">
        <v>182</v>
      </c>
      <c r="C286" s="32" t="s">
        <v>371</v>
      </c>
      <c r="D286" s="32">
        <v>1484</v>
      </c>
      <c r="E286" s="32">
        <v>0.21904059040590401</v>
      </c>
      <c r="F286" s="32">
        <v>1482</v>
      </c>
      <c r="G286" s="32">
        <v>0.219328104188249</v>
      </c>
      <c r="H286" s="32">
        <v>2</v>
      </c>
      <c r="I286" s="32">
        <v>0.13495276653170399</v>
      </c>
    </row>
    <row r="287" spans="1:9" x14ac:dyDescent="0.2">
      <c r="A287" s="32" t="s">
        <v>510</v>
      </c>
      <c r="B287" s="32" t="s">
        <v>207</v>
      </c>
      <c r="C287" s="32" t="s">
        <v>366</v>
      </c>
      <c r="D287" s="32">
        <v>163</v>
      </c>
      <c r="E287" s="32">
        <v>0.28546409807355499</v>
      </c>
      <c r="F287" s="32">
        <v>161</v>
      </c>
      <c r="G287" s="32">
        <v>0.277586206896552</v>
      </c>
      <c r="H287" s="32">
        <v>2</v>
      </c>
      <c r="I287" s="32">
        <v>1.24223602484472</v>
      </c>
    </row>
    <row r="288" spans="1:9" x14ac:dyDescent="0.2">
      <c r="A288" s="32" t="s">
        <v>514</v>
      </c>
      <c r="B288" s="32" t="s">
        <v>229</v>
      </c>
      <c r="C288" s="32" t="s">
        <v>368</v>
      </c>
      <c r="D288" s="32">
        <v>13</v>
      </c>
      <c r="E288" s="32">
        <v>0.72222222222222199</v>
      </c>
      <c r="F288" s="32">
        <v>11</v>
      </c>
      <c r="G288" s="32">
        <v>0.73333333333333295</v>
      </c>
      <c r="H288" s="32">
        <v>2</v>
      </c>
      <c r="I288" s="32">
        <v>18.181818181818201</v>
      </c>
    </row>
    <row r="289" spans="1:9" x14ac:dyDescent="0.2">
      <c r="A289" s="32" t="s">
        <v>516</v>
      </c>
      <c r="B289" s="32" t="s">
        <v>230</v>
      </c>
      <c r="C289" s="32" t="s">
        <v>367</v>
      </c>
      <c r="D289" s="32">
        <v>2</v>
      </c>
      <c r="E289" s="32">
        <v>4.7619047619047603E-2</v>
      </c>
      <c r="F289" s="32">
        <v>0</v>
      </c>
      <c r="G289" s="32">
        <v>0</v>
      </c>
      <c r="H289" s="32">
        <v>2</v>
      </c>
      <c r="I289" s="32" t="e">
        <v>#NUM!</v>
      </c>
    </row>
    <row r="290" spans="1:9" x14ac:dyDescent="0.2">
      <c r="A290" s="32" t="s">
        <v>517</v>
      </c>
      <c r="B290" s="32" t="s">
        <v>241</v>
      </c>
      <c r="C290" s="32" t="s">
        <v>371</v>
      </c>
      <c r="D290" s="32">
        <v>29</v>
      </c>
      <c r="E290" s="32">
        <v>0.33333333333333298</v>
      </c>
      <c r="F290" s="32">
        <v>27</v>
      </c>
      <c r="G290" s="32">
        <v>0.30681818181818199</v>
      </c>
      <c r="H290" s="32">
        <v>2</v>
      </c>
      <c r="I290" s="32">
        <v>7.4074074074074199</v>
      </c>
    </row>
    <row r="291" spans="1:9" x14ac:dyDescent="0.2">
      <c r="A291" s="32" t="s">
        <v>523</v>
      </c>
      <c r="B291" s="32" t="s">
        <v>191</v>
      </c>
      <c r="C291" s="32" t="s">
        <v>373</v>
      </c>
      <c r="D291" s="32">
        <v>80</v>
      </c>
      <c r="E291" s="32">
        <v>2.02788339670469E-2</v>
      </c>
      <c r="F291" s="32">
        <v>78</v>
      </c>
      <c r="G291" s="32">
        <v>1.9801980198019799E-2</v>
      </c>
      <c r="H291" s="32">
        <v>2</v>
      </c>
      <c r="I291" s="32">
        <v>2.5641025641025501</v>
      </c>
    </row>
    <row r="292" spans="1:9" x14ac:dyDescent="0.2">
      <c r="A292" s="32" t="s">
        <v>524</v>
      </c>
      <c r="B292" s="32" t="s">
        <v>248</v>
      </c>
      <c r="C292" s="32" t="s">
        <v>372</v>
      </c>
      <c r="D292" s="32">
        <v>33</v>
      </c>
      <c r="E292" s="32">
        <v>1.1148648648648601E-2</v>
      </c>
      <c r="F292" s="32">
        <v>31</v>
      </c>
      <c r="G292" s="32">
        <v>1.0793871866295299E-2</v>
      </c>
      <c r="H292" s="32">
        <v>2</v>
      </c>
      <c r="I292" s="32">
        <v>6.4516129032257998</v>
      </c>
    </row>
    <row r="293" spans="1:9" x14ac:dyDescent="0.2">
      <c r="A293" s="32" t="s">
        <v>525</v>
      </c>
      <c r="B293" s="32" t="s">
        <v>193</v>
      </c>
      <c r="C293" s="32" t="s">
        <v>369</v>
      </c>
      <c r="D293" s="32">
        <v>13</v>
      </c>
      <c r="E293" s="32">
        <v>5.5084745762711898E-2</v>
      </c>
      <c r="F293" s="32">
        <v>11</v>
      </c>
      <c r="G293" s="32">
        <v>3.5598705501618103E-2</v>
      </c>
      <c r="H293" s="32">
        <v>2</v>
      </c>
      <c r="I293" s="32">
        <v>18.181818181818201</v>
      </c>
    </row>
    <row r="294" spans="1:9" x14ac:dyDescent="0.2">
      <c r="A294" s="32" t="s">
        <v>530</v>
      </c>
      <c r="B294" s="32" t="s">
        <v>163</v>
      </c>
      <c r="C294" s="32" t="s">
        <v>370</v>
      </c>
      <c r="D294" s="32">
        <v>516</v>
      </c>
      <c r="E294" s="32">
        <v>6.9852443481792301E-2</v>
      </c>
      <c r="F294" s="32">
        <v>514</v>
      </c>
      <c r="G294" s="32">
        <v>6.9197630586968206E-2</v>
      </c>
      <c r="H294" s="32">
        <v>2</v>
      </c>
      <c r="I294" s="32">
        <v>0.38910505836575698</v>
      </c>
    </row>
    <row r="295" spans="1:9" x14ac:dyDescent="0.2">
      <c r="A295" s="32" t="s">
        <v>545</v>
      </c>
      <c r="B295" s="32" t="s">
        <v>268</v>
      </c>
      <c r="C295" s="32" t="s">
        <v>373</v>
      </c>
      <c r="D295" s="32">
        <v>120</v>
      </c>
      <c r="E295" s="32">
        <v>3.4071550255536598E-2</v>
      </c>
      <c r="F295" s="32">
        <v>118</v>
      </c>
      <c r="G295" s="32">
        <v>3.4818530539982302E-2</v>
      </c>
      <c r="H295" s="32">
        <v>2</v>
      </c>
      <c r="I295" s="32">
        <v>1.6949152542372801</v>
      </c>
    </row>
    <row r="296" spans="1:9" x14ac:dyDescent="0.2">
      <c r="A296" s="32" t="s">
        <v>547</v>
      </c>
      <c r="B296" s="32" t="s">
        <v>184</v>
      </c>
      <c r="C296" s="32" t="s">
        <v>373</v>
      </c>
      <c r="D296" s="32">
        <v>63</v>
      </c>
      <c r="E296" s="32">
        <v>1.15681233933162E-2</v>
      </c>
      <c r="F296" s="32">
        <v>62</v>
      </c>
      <c r="G296" s="32">
        <v>1.1403347434246799E-2</v>
      </c>
      <c r="H296" s="32">
        <v>1</v>
      </c>
      <c r="I296" s="32">
        <v>1.61290322580645</v>
      </c>
    </row>
    <row r="297" spans="1:9" x14ac:dyDescent="0.2">
      <c r="A297" s="32" t="s">
        <v>595</v>
      </c>
      <c r="B297" s="32" t="s">
        <v>272</v>
      </c>
      <c r="C297" s="32" t="s">
        <v>372</v>
      </c>
      <c r="D297" s="32">
        <v>12</v>
      </c>
      <c r="E297" s="32">
        <v>8.11359026369168E-3</v>
      </c>
      <c r="F297" s="32">
        <v>11</v>
      </c>
      <c r="G297" s="32">
        <v>7.6601671309192198E-3</v>
      </c>
      <c r="H297" s="32">
        <v>1</v>
      </c>
      <c r="I297" s="32">
        <v>9.0909090909090793</v>
      </c>
    </row>
    <row r="298" spans="1:9" x14ac:dyDescent="0.2">
      <c r="A298" s="32" t="s">
        <v>589</v>
      </c>
      <c r="B298" s="32" t="s">
        <v>164</v>
      </c>
      <c r="C298" s="32" t="s">
        <v>371</v>
      </c>
      <c r="D298" s="32">
        <v>7876</v>
      </c>
      <c r="E298" s="32">
        <v>0.24553418337126301</v>
      </c>
      <c r="F298" s="32">
        <v>7875</v>
      </c>
      <c r="G298" s="32">
        <v>0.244648793065954</v>
      </c>
      <c r="H298" s="32">
        <v>1</v>
      </c>
      <c r="I298" s="32">
        <v>1.26984126984198E-2</v>
      </c>
    </row>
    <row r="299" spans="1:9" x14ac:dyDescent="0.2">
      <c r="A299" s="32" t="s">
        <v>590</v>
      </c>
      <c r="B299" s="32" t="s">
        <v>246</v>
      </c>
      <c r="C299" s="32" t="s">
        <v>371</v>
      </c>
      <c r="D299" s="32">
        <v>43</v>
      </c>
      <c r="E299" s="32">
        <v>4.7513812154696099E-2</v>
      </c>
      <c r="F299" s="32">
        <v>42</v>
      </c>
      <c r="G299" s="32">
        <v>4.6614872364040001E-2</v>
      </c>
      <c r="H299" s="32">
        <v>1</v>
      </c>
      <c r="I299" s="32">
        <v>2.3809523809523698</v>
      </c>
    </row>
    <row r="300" spans="1:9" x14ac:dyDescent="0.2">
      <c r="A300" s="32" t="s">
        <v>601</v>
      </c>
      <c r="B300" s="32" t="s">
        <v>199</v>
      </c>
      <c r="C300" s="32" t="s">
        <v>369</v>
      </c>
      <c r="D300" s="32">
        <v>38</v>
      </c>
      <c r="E300" s="32">
        <v>9.5000000000000001E-2</v>
      </c>
      <c r="F300" s="32">
        <v>37</v>
      </c>
      <c r="G300" s="32">
        <v>9.3908629441624397E-2</v>
      </c>
      <c r="H300" s="32">
        <v>1</v>
      </c>
      <c r="I300" s="32">
        <v>2.7027027027027</v>
      </c>
    </row>
    <row r="301" spans="1:9" x14ac:dyDescent="0.2">
      <c r="A301" s="32" t="s">
        <v>601</v>
      </c>
      <c r="B301" s="32" t="s">
        <v>199</v>
      </c>
      <c r="C301" s="32" t="s">
        <v>372</v>
      </c>
      <c r="D301" s="32">
        <v>7</v>
      </c>
      <c r="E301" s="32">
        <v>1.7500000000000002E-2</v>
      </c>
      <c r="F301" s="32">
        <v>6</v>
      </c>
      <c r="G301" s="32">
        <v>1.5228426395939101E-2</v>
      </c>
      <c r="H301" s="32">
        <v>1</v>
      </c>
      <c r="I301" s="32">
        <v>16.6666666666667</v>
      </c>
    </row>
    <row r="302" spans="1:9" x14ac:dyDescent="0.2">
      <c r="A302" s="32" t="s">
        <v>607</v>
      </c>
      <c r="B302" s="32" t="s">
        <v>219</v>
      </c>
      <c r="C302" s="32" t="s">
        <v>368</v>
      </c>
      <c r="D302" s="32">
        <v>6</v>
      </c>
      <c r="E302" s="32">
        <v>0.107142857142857</v>
      </c>
      <c r="F302" s="32">
        <v>5</v>
      </c>
      <c r="G302" s="32">
        <v>8.9285714285714302E-2</v>
      </c>
      <c r="H302" s="32">
        <v>1</v>
      </c>
      <c r="I302" s="32">
        <v>20</v>
      </c>
    </row>
    <row r="303" spans="1:9" x14ac:dyDescent="0.2">
      <c r="A303" s="32" t="s">
        <v>588</v>
      </c>
      <c r="B303" s="32" t="s">
        <v>181</v>
      </c>
      <c r="C303" s="32" t="s">
        <v>371</v>
      </c>
      <c r="D303" s="32">
        <v>16</v>
      </c>
      <c r="E303" s="32">
        <v>4.7775455359808901E-3</v>
      </c>
      <c r="F303" s="32">
        <v>15</v>
      </c>
      <c r="G303" s="32">
        <v>4.6210720887245801E-3</v>
      </c>
      <c r="H303" s="32">
        <v>1</v>
      </c>
      <c r="I303" s="32">
        <v>6.6666666666666696</v>
      </c>
    </row>
    <row r="304" spans="1:9" x14ac:dyDescent="0.2">
      <c r="A304" s="32" t="s">
        <v>544</v>
      </c>
      <c r="B304" s="32" t="s">
        <v>235</v>
      </c>
      <c r="C304" s="32" t="s">
        <v>371</v>
      </c>
      <c r="D304" s="32">
        <v>6</v>
      </c>
      <c r="E304" s="32">
        <v>0.31578947368421101</v>
      </c>
      <c r="F304" s="32">
        <v>5</v>
      </c>
      <c r="G304" s="32">
        <v>0.238095238095238</v>
      </c>
      <c r="H304" s="32">
        <v>1</v>
      </c>
      <c r="I304" s="32">
        <v>20</v>
      </c>
    </row>
    <row r="305" spans="1:9" x14ac:dyDescent="0.2">
      <c r="A305" s="32" t="s">
        <v>592</v>
      </c>
      <c r="B305" s="32" t="s">
        <v>259</v>
      </c>
      <c r="C305" s="32" t="s">
        <v>367</v>
      </c>
      <c r="D305" s="32">
        <v>8</v>
      </c>
      <c r="E305" s="32">
        <v>1.2861736334405099E-2</v>
      </c>
      <c r="F305" s="32">
        <v>7</v>
      </c>
      <c r="G305" s="32">
        <v>1.1532125205930799E-2</v>
      </c>
      <c r="H305" s="32">
        <v>1</v>
      </c>
      <c r="I305" s="32">
        <v>14.285714285714301</v>
      </c>
    </row>
    <row r="306" spans="1:9" x14ac:dyDescent="0.2">
      <c r="A306" s="32" t="s">
        <v>592</v>
      </c>
      <c r="B306" s="32" t="s">
        <v>259</v>
      </c>
      <c r="C306" s="32" t="s">
        <v>369</v>
      </c>
      <c r="D306" s="32">
        <v>79</v>
      </c>
      <c r="E306" s="32">
        <v>0.12700964630225101</v>
      </c>
      <c r="F306" s="32">
        <v>78</v>
      </c>
      <c r="G306" s="32">
        <v>0.12850082372322899</v>
      </c>
      <c r="H306" s="32">
        <v>1</v>
      </c>
      <c r="I306" s="32">
        <v>1.2820512820512799</v>
      </c>
    </row>
    <row r="307" spans="1:9" x14ac:dyDescent="0.2">
      <c r="A307" s="32" t="s">
        <v>599</v>
      </c>
      <c r="B307" s="32" t="s">
        <v>273</v>
      </c>
      <c r="C307" s="32" t="s">
        <v>366</v>
      </c>
      <c r="D307" s="32">
        <v>109</v>
      </c>
      <c r="E307" s="32">
        <v>3.1630876378409799E-2</v>
      </c>
      <c r="F307" s="32">
        <v>108</v>
      </c>
      <c r="G307" s="32">
        <v>2.9197080291970798E-2</v>
      </c>
      <c r="H307" s="32">
        <v>1</v>
      </c>
      <c r="I307" s="32">
        <v>0.92592592592593004</v>
      </c>
    </row>
    <row r="308" spans="1:9" x14ac:dyDescent="0.2">
      <c r="A308" s="32" t="s">
        <v>593</v>
      </c>
      <c r="B308" s="32" t="s">
        <v>260</v>
      </c>
      <c r="C308" s="32" t="s">
        <v>370</v>
      </c>
      <c r="D308" s="32">
        <v>7</v>
      </c>
      <c r="E308" s="32">
        <v>5.3435114503816803E-3</v>
      </c>
      <c r="F308" s="32">
        <v>6</v>
      </c>
      <c r="G308" s="32">
        <v>4.6475600309837297E-3</v>
      </c>
      <c r="H308" s="32">
        <v>1</v>
      </c>
      <c r="I308" s="32">
        <v>16.6666666666667</v>
      </c>
    </row>
    <row r="309" spans="1:9" x14ac:dyDescent="0.2">
      <c r="A309" s="32" t="s">
        <v>600</v>
      </c>
      <c r="B309" s="32" t="s">
        <v>187</v>
      </c>
      <c r="C309" s="32" t="s">
        <v>368</v>
      </c>
      <c r="D309" s="32">
        <v>18</v>
      </c>
      <c r="E309" s="32">
        <v>2.8213166144200601E-2</v>
      </c>
      <c r="F309" s="32">
        <v>17</v>
      </c>
      <c r="G309" s="32">
        <v>2.6194144838212599E-2</v>
      </c>
      <c r="H309" s="32">
        <v>1</v>
      </c>
      <c r="I309" s="32">
        <v>5.8823529411764701</v>
      </c>
    </row>
    <row r="310" spans="1:9" x14ac:dyDescent="0.2">
      <c r="A310" s="32" t="s">
        <v>608</v>
      </c>
      <c r="B310" s="32" t="s">
        <v>252</v>
      </c>
      <c r="C310" s="32" t="s">
        <v>368</v>
      </c>
      <c r="D310" s="32">
        <v>24</v>
      </c>
      <c r="E310" s="32">
        <v>4.5977011494252901E-2</v>
      </c>
      <c r="F310" s="32">
        <v>23</v>
      </c>
      <c r="G310" s="32">
        <v>4.3151969981238297E-2</v>
      </c>
      <c r="H310" s="32">
        <v>1</v>
      </c>
      <c r="I310" s="32">
        <v>4.3478260869565197</v>
      </c>
    </row>
    <row r="311" spans="1:9" x14ac:dyDescent="0.2">
      <c r="A311" s="32" t="s">
        <v>605</v>
      </c>
      <c r="B311" s="32" t="s">
        <v>274</v>
      </c>
      <c r="C311" s="32" t="s">
        <v>367</v>
      </c>
      <c r="D311" s="32">
        <v>19</v>
      </c>
      <c r="E311" s="32">
        <v>7.0605722779635803E-3</v>
      </c>
      <c r="F311" s="32">
        <v>18</v>
      </c>
      <c r="G311" s="32">
        <v>5.67465321563682E-3</v>
      </c>
      <c r="H311" s="32">
        <v>1</v>
      </c>
      <c r="I311" s="32">
        <v>5.5555555555555598</v>
      </c>
    </row>
    <row r="312" spans="1:9" x14ac:dyDescent="0.2">
      <c r="A312" s="32" t="s">
        <v>597</v>
      </c>
      <c r="B312" s="32" t="s">
        <v>159</v>
      </c>
      <c r="C312" s="32" t="s">
        <v>372</v>
      </c>
      <c r="D312" s="32">
        <v>83</v>
      </c>
      <c r="E312" s="32">
        <v>1.4705882352941201E-2</v>
      </c>
      <c r="F312" s="32">
        <v>82</v>
      </c>
      <c r="G312" s="32">
        <v>1.44569816643159E-2</v>
      </c>
      <c r="H312" s="32">
        <v>1</v>
      </c>
      <c r="I312" s="32">
        <v>1.2195121951219501</v>
      </c>
    </row>
    <row r="313" spans="1:9" x14ac:dyDescent="0.2">
      <c r="A313" s="32" t="s">
        <v>606</v>
      </c>
      <c r="B313" s="32" t="s">
        <v>160</v>
      </c>
      <c r="C313" s="32" t="s">
        <v>370</v>
      </c>
      <c r="D313" s="32">
        <v>58</v>
      </c>
      <c r="E313" s="32">
        <v>1.9307589880159799E-2</v>
      </c>
      <c r="F313" s="32">
        <v>57</v>
      </c>
      <c r="G313" s="32">
        <v>1.9473864024598601E-2</v>
      </c>
      <c r="H313" s="32">
        <v>1</v>
      </c>
      <c r="I313" s="32">
        <v>1.7543859649122899</v>
      </c>
    </row>
    <row r="314" spans="1:9" x14ac:dyDescent="0.2">
      <c r="A314" s="32" t="s">
        <v>596</v>
      </c>
      <c r="B314" s="32" t="s">
        <v>237</v>
      </c>
      <c r="C314" s="32" t="s">
        <v>372</v>
      </c>
      <c r="D314" s="32">
        <v>26</v>
      </c>
      <c r="E314" s="32">
        <v>3.6759507988123898E-3</v>
      </c>
      <c r="F314" s="32">
        <v>25</v>
      </c>
      <c r="G314" s="32">
        <v>3.5551763367462999E-3</v>
      </c>
      <c r="H314" s="32">
        <v>1</v>
      </c>
      <c r="I314" s="32">
        <v>4</v>
      </c>
    </row>
    <row r="315" spans="1:9" x14ac:dyDescent="0.2">
      <c r="A315" s="32" t="s">
        <v>548</v>
      </c>
      <c r="B315" s="32" t="s">
        <v>196</v>
      </c>
      <c r="C315" s="32" t="s">
        <v>374</v>
      </c>
      <c r="D315" s="32">
        <v>27</v>
      </c>
      <c r="E315" s="32">
        <v>2.04840300432441E-3</v>
      </c>
      <c r="F315" s="32">
        <v>26</v>
      </c>
      <c r="G315" s="32">
        <v>1.9867043631084302E-3</v>
      </c>
      <c r="H315" s="32">
        <v>1</v>
      </c>
      <c r="I315" s="32">
        <v>3.8461538461538498</v>
      </c>
    </row>
    <row r="316" spans="1:9" x14ac:dyDescent="0.2">
      <c r="A316" s="32" t="s">
        <v>548</v>
      </c>
      <c r="B316" s="32" t="s">
        <v>196</v>
      </c>
      <c r="C316" s="32" t="s">
        <v>369</v>
      </c>
      <c r="D316" s="32">
        <v>5955</v>
      </c>
      <c r="E316" s="32">
        <v>0.45178666262043798</v>
      </c>
      <c r="F316" s="32">
        <v>5954</v>
      </c>
      <c r="G316" s="32">
        <v>0.45495529915182997</v>
      </c>
      <c r="H316" s="32">
        <v>1</v>
      </c>
      <c r="I316" s="32">
        <v>1.6795431642591101E-2</v>
      </c>
    </row>
    <row r="317" spans="1:9" x14ac:dyDescent="0.2">
      <c r="A317" s="32" t="s">
        <v>460</v>
      </c>
      <c r="B317" s="32" t="s">
        <v>265</v>
      </c>
      <c r="C317" s="32" t="s">
        <v>371</v>
      </c>
      <c r="D317" s="32">
        <v>2290</v>
      </c>
      <c r="E317" s="32">
        <v>0.20172656800563801</v>
      </c>
      <c r="F317" s="32">
        <v>2289</v>
      </c>
      <c r="G317" s="32">
        <v>0.20035010940919001</v>
      </c>
      <c r="H317" s="32">
        <v>1</v>
      </c>
      <c r="I317" s="32">
        <v>4.36871996505106E-2</v>
      </c>
    </row>
    <row r="318" spans="1:9" x14ac:dyDescent="0.2">
      <c r="A318" s="32" t="s">
        <v>461</v>
      </c>
      <c r="B318" s="32" t="s">
        <v>271</v>
      </c>
      <c r="C318" s="32" t="s">
        <v>367</v>
      </c>
      <c r="D318" s="32">
        <v>66</v>
      </c>
      <c r="E318" s="32">
        <v>1.6696180116367299E-2</v>
      </c>
      <c r="F318" s="32">
        <v>65</v>
      </c>
      <c r="G318" s="32">
        <v>1.6782855667441299E-2</v>
      </c>
      <c r="H318" s="32">
        <v>1</v>
      </c>
      <c r="I318" s="32">
        <v>1.5384615384615301</v>
      </c>
    </row>
    <row r="319" spans="1:9" x14ac:dyDescent="0.2">
      <c r="A319" s="32" t="s">
        <v>462</v>
      </c>
      <c r="B319" s="32" t="s">
        <v>214</v>
      </c>
      <c r="C319" s="32" t="s">
        <v>371</v>
      </c>
      <c r="D319" s="32">
        <v>109</v>
      </c>
      <c r="E319" s="32">
        <v>0.29222520107238598</v>
      </c>
      <c r="F319" s="32">
        <v>108</v>
      </c>
      <c r="G319" s="32">
        <v>0.289544235924933</v>
      </c>
      <c r="H319" s="32">
        <v>1</v>
      </c>
      <c r="I319" s="32">
        <v>0.92592592592593004</v>
      </c>
    </row>
    <row r="320" spans="1:9" x14ac:dyDescent="0.2">
      <c r="A320" s="32" t="s">
        <v>463</v>
      </c>
      <c r="B320" s="32" t="s">
        <v>275</v>
      </c>
      <c r="C320" s="32" t="s">
        <v>373</v>
      </c>
      <c r="D320" s="32">
        <v>311</v>
      </c>
      <c r="E320" s="32">
        <v>5.9807692307692298E-2</v>
      </c>
      <c r="F320" s="32">
        <v>310</v>
      </c>
      <c r="G320" s="32">
        <v>6.0311284046692601E-2</v>
      </c>
      <c r="H320" s="32">
        <v>1</v>
      </c>
      <c r="I320" s="32">
        <v>0.32258064516128598</v>
      </c>
    </row>
    <row r="321" spans="1:9" x14ac:dyDescent="0.2">
      <c r="A321" s="32" t="s">
        <v>465</v>
      </c>
      <c r="B321" s="32" t="s">
        <v>183</v>
      </c>
      <c r="C321" s="32" t="s">
        <v>368</v>
      </c>
      <c r="D321" s="32">
        <v>12</v>
      </c>
      <c r="E321" s="32">
        <v>3.8095238095238099E-2</v>
      </c>
      <c r="F321" s="32">
        <v>11</v>
      </c>
      <c r="G321" s="32">
        <v>3.5483870967741901E-2</v>
      </c>
      <c r="H321" s="32">
        <v>1</v>
      </c>
      <c r="I321" s="32">
        <v>9.0909090909090793</v>
      </c>
    </row>
    <row r="322" spans="1:9" x14ac:dyDescent="0.2">
      <c r="A322" s="32" t="s">
        <v>466</v>
      </c>
      <c r="B322" s="32" t="s">
        <v>197</v>
      </c>
      <c r="C322" s="32" t="s">
        <v>366</v>
      </c>
      <c r="D322" s="32">
        <v>24</v>
      </c>
      <c r="E322" s="32">
        <v>7.0567480152896201E-3</v>
      </c>
      <c r="F322" s="32">
        <v>23</v>
      </c>
      <c r="G322" s="32">
        <v>6.7409144196951898E-3</v>
      </c>
      <c r="H322" s="32">
        <v>1</v>
      </c>
      <c r="I322" s="32">
        <v>4.3478260869565197</v>
      </c>
    </row>
    <row r="323" spans="1:9" x14ac:dyDescent="0.2">
      <c r="A323" s="32" t="s">
        <v>469</v>
      </c>
      <c r="B323" s="32" t="s">
        <v>175</v>
      </c>
      <c r="C323" s="32" t="s">
        <v>373</v>
      </c>
      <c r="D323" s="32">
        <v>174</v>
      </c>
      <c r="E323" s="32">
        <v>5.2567975830815697E-2</v>
      </c>
      <c r="F323" s="32">
        <v>173</v>
      </c>
      <c r="G323" s="32">
        <v>5.2061390309960903E-2</v>
      </c>
      <c r="H323" s="32">
        <v>1</v>
      </c>
      <c r="I323" s="32">
        <v>0.57803468208093001</v>
      </c>
    </row>
    <row r="324" spans="1:9" x14ac:dyDescent="0.2">
      <c r="A324" s="32" t="s">
        <v>470</v>
      </c>
      <c r="B324" s="32" t="s">
        <v>238</v>
      </c>
      <c r="C324" s="32" t="s">
        <v>370</v>
      </c>
      <c r="D324" s="32">
        <v>31</v>
      </c>
      <c r="E324" s="32">
        <v>4.8665620094191502E-2</v>
      </c>
      <c r="F324" s="32">
        <v>30</v>
      </c>
      <c r="G324" s="32">
        <v>4.8465266558966102E-2</v>
      </c>
      <c r="H324" s="32">
        <v>1</v>
      </c>
      <c r="I324" s="32">
        <v>3.3333333333333401</v>
      </c>
    </row>
    <row r="325" spans="1:9" x14ac:dyDescent="0.2">
      <c r="A325" s="32" t="s">
        <v>473</v>
      </c>
      <c r="B325" s="32" t="s">
        <v>239</v>
      </c>
      <c r="C325" s="32" t="s">
        <v>373</v>
      </c>
      <c r="D325" s="32">
        <v>6</v>
      </c>
      <c r="E325" s="32">
        <v>0.101694915254237</v>
      </c>
      <c r="F325" s="32">
        <v>5</v>
      </c>
      <c r="G325" s="32">
        <v>8.3333333333333301E-2</v>
      </c>
      <c r="H325" s="32">
        <v>1</v>
      </c>
      <c r="I325" s="32">
        <v>20</v>
      </c>
    </row>
    <row r="326" spans="1:9" x14ac:dyDescent="0.2">
      <c r="A326" s="32" t="s">
        <v>549</v>
      </c>
      <c r="B326" s="32" t="s">
        <v>167</v>
      </c>
      <c r="C326" s="32" t="s">
        <v>366</v>
      </c>
      <c r="D326" s="32">
        <v>31</v>
      </c>
      <c r="E326" s="32">
        <v>1.8474374255065599E-2</v>
      </c>
      <c r="F326" s="32">
        <v>30</v>
      </c>
      <c r="G326" s="32">
        <v>1.7942583732057399E-2</v>
      </c>
      <c r="H326" s="32">
        <v>1</v>
      </c>
      <c r="I326" s="32">
        <v>3.3333333333333401</v>
      </c>
    </row>
    <row r="327" spans="1:9" x14ac:dyDescent="0.2">
      <c r="A327" s="32" t="s">
        <v>477</v>
      </c>
      <c r="B327" s="32" t="s">
        <v>195</v>
      </c>
      <c r="C327" s="32" t="s">
        <v>371</v>
      </c>
      <c r="D327" s="32">
        <v>33</v>
      </c>
      <c r="E327" s="32">
        <v>0.15207373271889399</v>
      </c>
      <c r="F327" s="32">
        <v>32</v>
      </c>
      <c r="G327" s="32">
        <v>0.164948453608247</v>
      </c>
      <c r="H327" s="32">
        <v>1</v>
      </c>
      <c r="I327" s="32">
        <v>3.125</v>
      </c>
    </row>
    <row r="328" spans="1:9" x14ac:dyDescent="0.2">
      <c r="A328" s="32" t="s">
        <v>478</v>
      </c>
      <c r="B328" s="32" t="s">
        <v>201</v>
      </c>
      <c r="C328" s="32" t="s">
        <v>374</v>
      </c>
      <c r="D328" s="32">
        <v>3</v>
      </c>
      <c r="E328" s="32">
        <v>2.7422303473491798E-3</v>
      </c>
      <c r="F328" s="32">
        <v>2</v>
      </c>
      <c r="G328" s="32">
        <v>1.8382352941176501E-3</v>
      </c>
      <c r="H328" s="32">
        <v>1</v>
      </c>
      <c r="I328" s="32">
        <v>50</v>
      </c>
    </row>
    <row r="329" spans="1:9" x14ac:dyDescent="0.2">
      <c r="A329" s="32" t="s">
        <v>479</v>
      </c>
      <c r="B329" s="32" t="s">
        <v>247</v>
      </c>
      <c r="C329" s="32" t="s">
        <v>369</v>
      </c>
      <c r="D329" s="32">
        <v>2</v>
      </c>
      <c r="E329" s="32">
        <v>0.16666666666666699</v>
      </c>
      <c r="F329" s="32">
        <v>1</v>
      </c>
      <c r="G329" s="32">
        <v>9.0909090909090898E-2</v>
      </c>
      <c r="H329" s="32">
        <v>1</v>
      </c>
      <c r="I329" s="32">
        <v>100</v>
      </c>
    </row>
    <row r="330" spans="1:9" x14ac:dyDescent="0.2">
      <c r="A330" s="32" t="s">
        <v>481</v>
      </c>
      <c r="B330" s="32" t="s">
        <v>205</v>
      </c>
      <c r="C330" s="32" t="s">
        <v>370</v>
      </c>
      <c r="D330" s="32">
        <v>41</v>
      </c>
      <c r="E330" s="32">
        <v>5.34550195567145E-2</v>
      </c>
      <c r="F330" s="32">
        <v>40</v>
      </c>
      <c r="G330" s="32">
        <v>5.3835800807536999E-2</v>
      </c>
      <c r="H330" s="32">
        <v>1</v>
      </c>
      <c r="I330" s="32">
        <v>2.4999999999999898</v>
      </c>
    </row>
    <row r="331" spans="1:9" x14ac:dyDescent="0.2">
      <c r="A331" s="32" t="s">
        <v>482</v>
      </c>
      <c r="B331" s="32" t="s">
        <v>208</v>
      </c>
      <c r="C331" s="32" t="s">
        <v>374</v>
      </c>
      <c r="D331" s="32">
        <v>16</v>
      </c>
      <c r="E331" s="32">
        <v>6.3341250989707E-3</v>
      </c>
      <c r="F331" s="32">
        <v>15</v>
      </c>
      <c r="G331" s="32">
        <v>6.0265166733628004E-3</v>
      </c>
      <c r="H331" s="32">
        <v>1</v>
      </c>
      <c r="I331" s="32">
        <v>6.6666666666666696</v>
      </c>
    </row>
    <row r="332" spans="1:9" x14ac:dyDescent="0.2">
      <c r="A332" s="32" t="s">
        <v>484</v>
      </c>
      <c r="B332" s="32" t="s">
        <v>56</v>
      </c>
      <c r="C332" s="32" t="s">
        <v>372</v>
      </c>
      <c r="D332" s="32">
        <v>83</v>
      </c>
      <c r="E332" s="32">
        <v>1.2110512070386901E-4</v>
      </c>
      <c r="F332" s="32">
        <v>82</v>
      </c>
      <c r="G332" s="32">
        <v>1.20165887542315E-4</v>
      </c>
      <c r="H332" s="32">
        <v>1</v>
      </c>
      <c r="I332" s="32">
        <v>1.2195121951219501</v>
      </c>
    </row>
    <row r="333" spans="1:9" x14ac:dyDescent="0.2">
      <c r="A333" s="32" t="s">
        <v>488</v>
      </c>
      <c r="B333" s="32" t="s">
        <v>169</v>
      </c>
      <c r="C333" s="32" t="s">
        <v>374</v>
      </c>
      <c r="D333" s="32">
        <v>16</v>
      </c>
      <c r="E333" s="32">
        <v>6.8758057584873203E-3</v>
      </c>
      <c r="F333" s="32">
        <v>15</v>
      </c>
      <c r="G333" s="32">
        <v>6.41025641025641E-3</v>
      </c>
      <c r="H333" s="32">
        <v>1</v>
      </c>
      <c r="I333" s="32">
        <v>6.6666666666666696</v>
      </c>
    </row>
    <row r="334" spans="1:9" x14ac:dyDescent="0.2">
      <c r="A334" s="32" t="s">
        <v>489</v>
      </c>
      <c r="B334" s="32" t="s">
        <v>256</v>
      </c>
      <c r="C334" s="32" t="s">
        <v>374</v>
      </c>
      <c r="D334" s="32">
        <v>17</v>
      </c>
      <c r="E334" s="32">
        <v>2.36834772917247E-3</v>
      </c>
      <c r="F334" s="32">
        <v>16</v>
      </c>
      <c r="G334" s="32">
        <v>2.3296447291787999E-3</v>
      </c>
      <c r="H334" s="32">
        <v>1</v>
      </c>
      <c r="I334" s="32">
        <v>6.25</v>
      </c>
    </row>
    <row r="335" spans="1:9" x14ac:dyDescent="0.2">
      <c r="A335" s="32" t="s">
        <v>490</v>
      </c>
      <c r="B335" s="32" t="s">
        <v>210</v>
      </c>
      <c r="C335" s="32" t="s">
        <v>366</v>
      </c>
      <c r="D335" s="32">
        <v>202</v>
      </c>
      <c r="E335" s="32">
        <v>0.319620253164557</v>
      </c>
      <c r="F335" s="32">
        <v>201</v>
      </c>
      <c r="G335" s="32">
        <v>0.3216</v>
      </c>
      <c r="H335" s="32">
        <v>1</v>
      </c>
      <c r="I335" s="32">
        <v>0.497512437810954</v>
      </c>
    </row>
    <row r="336" spans="1:9" x14ac:dyDescent="0.2">
      <c r="A336" s="32" t="s">
        <v>491</v>
      </c>
      <c r="B336" s="32" t="s">
        <v>177</v>
      </c>
      <c r="C336" s="32" t="s">
        <v>368</v>
      </c>
      <c r="D336" s="32">
        <v>136</v>
      </c>
      <c r="E336" s="32">
        <v>5.01290084777E-2</v>
      </c>
      <c r="F336" s="32">
        <v>135</v>
      </c>
      <c r="G336" s="32">
        <v>5.0316809541557997E-2</v>
      </c>
      <c r="H336" s="32">
        <v>1</v>
      </c>
      <c r="I336" s="32">
        <v>0.74074074074073104</v>
      </c>
    </row>
    <row r="337" spans="1:9" x14ac:dyDescent="0.2">
      <c r="A337" s="32" t="s">
        <v>494</v>
      </c>
      <c r="B337" s="32" t="s">
        <v>245</v>
      </c>
      <c r="C337" s="32" t="s">
        <v>371</v>
      </c>
      <c r="D337" s="32">
        <v>33</v>
      </c>
      <c r="E337" s="32">
        <v>0.54098360655737698</v>
      </c>
      <c r="F337" s="32">
        <v>32</v>
      </c>
      <c r="G337" s="32">
        <v>0.47761194029850701</v>
      </c>
      <c r="H337" s="32">
        <v>1</v>
      </c>
      <c r="I337" s="32">
        <v>3.125</v>
      </c>
    </row>
    <row r="338" spans="1:9" x14ac:dyDescent="0.2">
      <c r="A338" s="32" t="s">
        <v>494</v>
      </c>
      <c r="B338" s="32" t="s">
        <v>245</v>
      </c>
      <c r="C338" s="32" t="s">
        <v>372</v>
      </c>
      <c r="D338" s="32">
        <v>13</v>
      </c>
      <c r="E338" s="32">
        <v>0.213114754098361</v>
      </c>
      <c r="F338" s="32">
        <v>12</v>
      </c>
      <c r="G338" s="32">
        <v>0.17910447761194001</v>
      </c>
      <c r="H338" s="32">
        <v>1</v>
      </c>
      <c r="I338" s="32">
        <v>8.3333333333333304</v>
      </c>
    </row>
    <row r="339" spans="1:9" x14ac:dyDescent="0.2">
      <c r="A339" s="32" t="s">
        <v>495</v>
      </c>
      <c r="B339" s="32" t="s">
        <v>162</v>
      </c>
      <c r="C339" s="32" t="s">
        <v>370</v>
      </c>
      <c r="D339" s="32">
        <v>108</v>
      </c>
      <c r="E339" s="32">
        <v>1.3939081053175E-2</v>
      </c>
      <c r="F339" s="32">
        <v>107</v>
      </c>
      <c r="G339" s="32">
        <v>1.37267479153303E-2</v>
      </c>
      <c r="H339" s="32">
        <v>1</v>
      </c>
      <c r="I339" s="32">
        <v>0.93457943925232501</v>
      </c>
    </row>
    <row r="340" spans="1:9" x14ac:dyDescent="0.2">
      <c r="A340" s="32" t="s">
        <v>496</v>
      </c>
      <c r="B340" s="32" t="s">
        <v>176</v>
      </c>
      <c r="C340" s="32" t="s">
        <v>366</v>
      </c>
      <c r="D340" s="32">
        <v>54</v>
      </c>
      <c r="E340" s="32">
        <v>3.6193029490616598E-2</v>
      </c>
      <c r="F340" s="32">
        <v>53</v>
      </c>
      <c r="G340" s="32">
        <v>3.50761085373925E-2</v>
      </c>
      <c r="H340" s="32">
        <v>1</v>
      </c>
      <c r="I340" s="32">
        <v>1.88679245283019</v>
      </c>
    </row>
    <row r="341" spans="1:9" x14ac:dyDescent="0.2">
      <c r="A341" s="32" t="s">
        <v>497</v>
      </c>
      <c r="B341" s="32" t="s">
        <v>202</v>
      </c>
      <c r="C341" s="32" t="s">
        <v>371</v>
      </c>
      <c r="D341" s="32">
        <v>34</v>
      </c>
      <c r="E341" s="32">
        <v>0.47222222222222199</v>
      </c>
      <c r="F341" s="32">
        <v>33</v>
      </c>
      <c r="G341" s="32">
        <v>0.45833333333333298</v>
      </c>
      <c r="H341" s="32">
        <v>1</v>
      </c>
      <c r="I341" s="32">
        <v>3.0303030303030298</v>
      </c>
    </row>
    <row r="342" spans="1:9" x14ac:dyDescent="0.2">
      <c r="A342" s="32" t="s">
        <v>499</v>
      </c>
      <c r="B342" s="32" t="s">
        <v>211</v>
      </c>
      <c r="C342" s="32" t="s">
        <v>367</v>
      </c>
      <c r="D342" s="32">
        <v>9</v>
      </c>
      <c r="E342" s="32">
        <v>5.5900621118012403E-2</v>
      </c>
      <c r="F342" s="32">
        <v>8</v>
      </c>
      <c r="G342" s="32">
        <v>5.16129032258065E-2</v>
      </c>
      <c r="H342" s="32">
        <v>1</v>
      </c>
      <c r="I342" s="32">
        <v>12.5</v>
      </c>
    </row>
    <row r="343" spans="1:9" x14ac:dyDescent="0.2">
      <c r="A343" s="32" t="s">
        <v>500</v>
      </c>
      <c r="B343" s="32" t="s">
        <v>254</v>
      </c>
      <c r="C343" s="32" t="s">
        <v>367</v>
      </c>
      <c r="D343" s="32">
        <v>34</v>
      </c>
      <c r="E343" s="32">
        <v>2.5506376594148499E-2</v>
      </c>
      <c r="F343" s="32">
        <v>33</v>
      </c>
      <c r="G343" s="32">
        <v>2.5862068965517199E-2</v>
      </c>
      <c r="H343" s="32">
        <v>1</v>
      </c>
      <c r="I343" s="32">
        <v>3.0303030303030298</v>
      </c>
    </row>
    <row r="344" spans="1:9" x14ac:dyDescent="0.2">
      <c r="A344" s="32" t="s">
        <v>500</v>
      </c>
      <c r="B344" s="32" t="s">
        <v>254</v>
      </c>
      <c r="C344" s="32" t="s">
        <v>366</v>
      </c>
      <c r="D344" s="32">
        <v>255</v>
      </c>
      <c r="E344" s="32">
        <v>0.19129782445611401</v>
      </c>
      <c r="F344" s="32">
        <v>254</v>
      </c>
      <c r="G344" s="32">
        <v>0.19905956112852699</v>
      </c>
      <c r="H344" s="32">
        <v>1</v>
      </c>
      <c r="I344" s="32">
        <v>0.39370078740157399</v>
      </c>
    </row>
    <row r="345" spans="1:9" x14ac:dyDescent="0.2">
      <c r="A345" s="32" t="s">
        <v>502</v>
      </c>
      <c r="B345" s="32" t="s">
        <v>224</v>
      </c>
      <c r="C345" s="32" t="s">
        <v>373</v>
      </c>
      <c r="D345" s="32">
        <v>17</v>
      </c>
      <c r="E345" s="32">
        <v>0.118055555555556</v>
      </c>
      <c r="F345" s="32">
        <v>16</v>
      </c>
      <c r="G345" s="32">
        <v>0.11111111111111099</v>
      </c>
      <c r="H345" s="32">
        <v>1</v>
      </c>
      <c r="I345" s="32">
        <v>6.25</v>
      </c>
    </row>
    <row r="346" spans="1:9" x14ac:dyDescent="0.2">
      <c r="A346" s="32" t="s">
        <v>503</v>
      </c>
      <c r="B346" s="32" t="s">
        <v>242</v>
      </c>
      <c r="C346" s="32" t="s">
        <v>368</v>
      </c>
      <c r="D346" s="32">
        <v>72</v>
      </c>
      <c r="E346" s="32">
        <v>0.15</v>
      </c>
      <c r="F346" s="32">
        <v>71</v>
      </c>
      <c r="G346" s="32">
        <v>0.14822546972860101</v>
      </c>
      <c r="H346" s="32">
        <v>1</v>
      </c>
      <c r="I346" s="32">
        <v>1.40845070422535</v>
      </c>
    </row>
    <row r="347" spans="1:9" x14ac:dyDescent="0.2">
      <c r="A347" s="32" t="s">
        <v>504</v>
      </c>
      <c r="B347" s="32" t="s">
        <v>250</v>
      </c>
      <c r="C347" s="32" t="s">
        <v>367</v>
      </c>
      <c r="D347" s="32">
        <v>70</v>
      </c>
      <c r="E347" s="32">
        <v>7.0635721493440995E-2</v>
      </c>
      <c r="F347" s="32">
        <v>69</v>
      </c>
      <c r="G347" s="32">
        <v>6.9838056680162006E-2</v>
      </c>
      <c r="H347" s="32">
        <v>1</v>
      </c>
      <c r="I347" s="32">
        <v>1.4492753623188499</v>
      </c>
    </row>
    <row r="348" spans="1:9" x14ac:dyDescent="0.2">
      <c r="A348" s="32" t="s">
        <v>507</v>
      </c>
      <c r="B348" s="32" t="s">
        <v>227</v>
      </c>
      <c r="C348" s="32" t="s">
        <v>373</v>
      </c>
      <c r="D348" s="32">
        <v>9</v>
      </c>
      <c r="E348" s="32">
        <v>0.3</v>
      </c>
      <c r="F348" s="32">
        <v>8</v>
      </c>
      <c r="G348" s="32">
        <v>0.266666666666667</v>
      </c>
      <c r="H348" s="32">
        <v>1</v>
      </c>
      <c r="I348" s="32">
        <v>12.5</v>
      </c>
    </row>
    <row r="349" spans="1:9" x14ac:dyDescent="0.2">
      <c r="A349" s="32" t="s">
        <v>510</v>
      </c>
      <c r="B349" s="32" t="s">
        <v>207</v>
      </c>
      <c r="C349" s="32" t="s">
        <v>371</v>
      </c>
      <c r="D349" s="32">
        <v>51</v>
      </c>
      <c r="E349" s="32">
        <v>8.9316987740805598E-2</v>
      </c>
      <c r="F349" s="32">
        <v>50</v>
      </c>
      <c r="G349" s="32">
        <v>8.6206896551724102E-2</v>
      </c>
      <c r="H349" s="32">
        <v>1</v>
      </c>
      <c r="I349" s="32">
        <v>2</v>
      </c>
    </row>
    <row r="350" spans="1:9" x14ac:dyDescent="0.2">
      <c r="A350" s="32" t="s">
        <v>510</v>
      </c>
      <c r="B350" s="32" t="s">
        <v>207</v>
      </c>
      <c r="C350" s="32" t="s">
        <v>367</v>
      </c>
      <c r="D350" s="32">
        <v>10</v>
      </c>
      <c r="E350" s="32">
        <v>1.7513134851138399E-2</v>
      </c>
      <c r="F350" s="32">
        <v>9</v>
      </c>
      <c r="G350" s="32">
        <v>1.55172413793103E-2</v>
      </c>
      <c r="H350" s="32">
        <v>1</v>
      </c>
      <c r="I350" s="32">
        <v>11.1111111111111</v>
      </c>
    </row>
    <row r="351" spans="1:9" x14ac:dyDescent="0.2">
      <c r="A351" s="32" t="s">
        <v>510</v>
      </c>
      <c r="B351" s="32" t="s">
        <v>207</v>
      </c>
      <c r="C351" s="32" t="s">
        <v>370</v>
      </c>
      <c r="D351" s="32">
        <v>35</v>
      </c>
      <c r="E351" s="32">
        <v>6.1295971978984197E-2</v>
      </c>
      <c r="F351" s="32">
        <v>34</v>
      </c>
      <c r="G351" s="32">
        <v>5.8620689655172399E-2</v>
      </c>
      <c r="H351" s="32">
        <v>1</v>
      </c>
      <c r="I351" s="32">
        <v>2.94117647058822</v>
      </c>
    </row>
    <row r="352" spans="1:9" x14ac:dyDescent="0.2">
      <c r="A352" s="32" t="s">
        <v>513</v>
      </c>
      <c r="B352" s="32" t="s">
        <v>228</v>
      </c>
      <c r="C352" s="32" t="s">
        <v>371</v>
      </c>
      <c r="D352" s="32">
        <v>67</v>
      </c>
      <c r="E352" s="32">
        <v>0.54471544715447195</v>
      </c>
      <c r="F352" s="32">
        <v>66</v>
      </c>
      <c r="G352" s="32">
        <v>0.507692307692308</v>
      </c>
      <c r="H352" s="32">
        <v>1</v>
      </c>
      <c r="I352" s="32">
        <v>1.51515151515151</v>
      </c>
    </row>
    <row r="353" spans="1:9" x14ac:dyDescent="0.2">
      <c r="A353" s="32" t="s">
        <v>514</v>
      </c>
      <c r="B353" s="32" t="s">
        <v>229</v>
      </c>
      <c r="C353" s="32" t="s">
        <v>367</v>
      </c>
      <c r="D353" s="32">
        <v>2</v>
      </c>
      <c r="E353" s="32">
        <v>0.11111111111111099</v>
      </c>
      <c r="F353" s="32">
        <v>1</v>
      </c>
      <c r="G353" s="32">
        <v>6.6666666666666693E-2</v>
      </c>
      <c r="H353" s="32">
        <v>1</v>
      </c>
      <c r="I353" s="32">
        <v>100</v>
      </c>
    </row>
    <row r="354" spans="1:9" x14ac:dyDescent="0.2">
      <c r="A354" s="32" t="s">
        <v>516</v>
      </c>
      <c r="B354" s="32" t="s">
        <v>230</v>
      </c>
      <c r="C354" s="32" t="s">
        <v>373</v>
      </c>
      <c r="D354" s="32">
        <v>8</v>
      </c>
      <c r="E354" s="32">
        <v>0.19047619047618999</v>
      </c>
      <c r="F354" s="32">
        <v>7</v>
      </c>
      <c r="G354" s="32">
        <v>0.2</v>
      </c>
      <c r="H354" s="32">
        <v>1</v>
      </c>
      <c r="I354" s="32">
        <v>14.285714285714301</v>
      </c>
    </row>
    <row r="355" spans="1:9" x14ac:dyDescent="0.2">
      <c r="A355" s="32" t="s">
        <v>519</v>
      </c>
      <c r="B355" s="32" t="s">
        <v>231</v>
      </c>
      <c r="C355" s="32" t="s">
        <v>368</v>
      </c>
      <c r="D355" s="32">
        <v>17</v>
      </c>
      <c r="E355" s="32">
        <v>1.6932270916334698E-2</v>
      </c>
      <c r="F355" s="32">
        <v>16</v>
      </c>
      <c r="G355" s="32">
        <v>1.5968063872255502E-2</v>
      </c>
      <c r="H355" s="32">
        <v>1</v>
      </c>
      <c r="I355" s="32">
        <v>6.25</v>
      </c>
    </row>
    <row r="356" spans="1:9" x14ac:dyDescent="0.2">
      <c r="A356" s="32" t="s">
        <v>522</v>
      </c>
      <c r="B356" s="32" t="s">
        <v>190</v>
      </c>
      <c r="C356" s="32" t="s">
        <v>369</v>
      </c>
      <c r="D356" s="32">
        <v>94</v>
      </c>
      <c r="E356" s="32">
        <v>6.9168506254598999E-2</v>
      </c>
      <c r="F356" s="32">
        <v>93</v>
      </c>
      <c r="G356" s="32">
        <v>6.9767441860465101E-2</v>
      </c>
      <c r="H356" s="32">
        <v>1</v>
      </c>
      <c r="I356" s="32">
        <v>1.0752688172042999</v>
      </c>
    </row>
    <row r="357" spans="1:9" x14ac:dyDescent="0.2">
      <c r="A357" s="32" t="s">
        <v>522</v>
      </c>
      <c r="B357" s="32" t="s">
        <v>190</v>
      </c>
      <c r="C357" s="32" t="s">
        <v>373</v>
      </c>
      <c r="D357" s="32">
        <v>47</v>
      </c>
      <c r="E357" s="32">
        <v>3.45842531272995E-2</v>
      </c>
      <c r="F357" s="32">
        <v>46</v>
      </c>
      <c r="G357" s="32">
        <v>3.45086271567892E-2</v>
      </c>
      <c r="H357" s="32">
        <v>1</v>
      </c>
      <c r="I357" s="32">
        <v>2.1739130434782701</v>
      </c>
    </row>
    <row r="358" spans="1:9" x14ac:dyDescent="0.2">
      <c r="A358" s="32" t="s">
        <v>524</v>
      </c>
      <c r="B358" s="32" t="s">
        <v>248</v>
      </c>
      <c r="C358" s="32" t="s">
        <v>373</v>
      </c>
      <c r="D358" s="32">
        <v>32</v>
      </c>
      <c r="E358" s="32">
        <v>1.0810810810810799E-2</v>
      </c>
      <c r="F358" s="32">
        <v>31</v>
      </c>
      <c r="G358" s="32">
        <v>1.0793871866295299E-2</v>
      </c>
      <c r="H358" s="32">
        <v>1</v>
      </c>
      <c r="I358" s="32">
        <v>3.2258064516128999</v>
      </c>
    </row>
    <row r="359" spans="1:9" x14ac:dyDescent="0.2">
      <c r="A359" s="32" t="s">
        <v>528</v>
      </c>
      <c r="B359" s="32" t="s">
        <v>170</v>
      </c>
      <c r="C359" s="32" t="s">
        <v>372</v>
      </c>
      <c r="D359" s="32">
        <v>9</v>
      </c>
      <c r="E359" s="32">
        <v>5.2600818234950302E-4</v>
      </c>
      <c r="F359" s="32">
        <v>8</v>
      </c>
      <c r="G359" s="32">
        <v>4.6376811594202902E-4</v>
      </c>
      <c r="H359" s="32">
        <v>1</v>
      </c>
      <c r="I359" s="32">
        <v>12.5</v>
      </c>
    </row>
    <row r="360" spans="1:9" x14ac:dyDescent="0.2">
      <c r="A360" s="32" t="s">
        <v>529</v>
      </c>
      <c r="B360" s="32" t="s">
        <v>249</v>
      </c>
      <c r="C360" s="32" t="s">
        <v>367</v>
      </c>
      <c r="D360" s="32">
        <v>38</v>
      </c>
      <c r="E360" s="32">
        <v>9.11270983213429E-2</v>
      </c>
      <c r="F360" s="32">
        <v>37</v>
      </c>
      <c r="G360" s="32">
        <v>8.7677725118483402E-2</v>
      </c>
      <c r="H360" s="32">
        <v>1</v>
      </c>
      <c r="I360" s="32">
        <v>2.7027027027027</v>
      </c>
    </row>
    <row r="361" spans="1:9" x14ac:dyDescent="0.2">
      <c r="A361" s="32" t="s">
        <v>531</v>
      </c>
      <c r="B361" s="32" t="s">
        <v>165</v>
      </c>
      <c r="C361" s="32" t="s">
        <v>370</v>
      </c>
      <c r="D361" s="32">
        <v>5</v>
      </c>
      <c r="E361" s="32">
        <v>1.6829350387075101E-3</v>
      </c>
      <c r="F361" s="32">
        <v>4</v>
      </c>
      <c r="G361" s="32">
        <v>1.3708019191226899E-3</v>
      </c>
      <c r="H361" s="32">
        <v>1</v>
      </c>
      <c r="I361" s="32">
        <v>25</v>
      </c>
    </row>
    <row r="362" spans="1:9" x14ac:dyDescent="0.2">
      <c r="A362" s="32" t="s">
        <v>532</v>
      </c>
      <c r="B362" s="32" t="s">
        <v>243</v>
      </c>
      <c r="C362" s="32" t="s">
        <v>371</v>
      </c>
      <c r="D362" s="32">
        <v>174</v>
      </c>
      <c r="E362" s="32">
        <v>0.248927038626609</v>
      </c>
      <c r="F362" s="32">
        <v>173</v>
      </c>
      <c r="G362" s="32">
        <v>0.23994452149792</v>
      </c>
      <c r="H362" s="32">
        <v>1</v>
      </c>
      <c r="I362" s="32">
        <v>0.57803468208093001</v>
      </c>
    </row>
    <row r="363" spans="1:9" x14ac:dyDescent="0.2">
      <c r="A363" s="32" t="s">
        <v>532</v>
      </c>
      <c r="B363" s="32" t="s">
        <v>243</v>
      </c>
      <c r="C363" s="32" t="s">
        <v>369</v>
      </c>
      <c r="D363" s="32">
        <v>33</v>
      </c>
      <c r="E363" s="32">
        <v>4.7210300429184601E-2</v>
      </c>
      <c r="F363" s="32">
        <v>32</v>
      </c>
      <c r="G363" s="32">
        <v>4.4382801664355098E-2</v>
      </c>
      <c r="H363" s="32">
        <v>1</v>
      </c>
      <c r="I363" s="32">
        <v>3.125</v>
      </c>
    </row>
    <row r="364" spans="1:9" x14ac:dyDescent="0.2">
      <c r="A364" s="32" t="s">
        <v>532</v>
      </c>
      <c r="B364" s="32" t="s">
        <v>243</v>
      </c>
      <c r="C364" s="32" t="s">
        <v>373</v>
      </c>
      <c r="D364" s="32">
        <v>66</v>
      </c>
      <c r="E364" s="32">
        <v>9.4420600858369105E-2</v>
      </c>
      <c r="F364" s="32">
        <v>65</v>
      </c>
      <c r="G364" s="32">
        <v>9.0152565880721194E-2</v>
      </c>
      <c r="H364" s="32">
        <v>1</v>
      </c>
      <c r="I364" s="32">
        <v>1.5384615384615301</v>
      </c>
    </row>
    <row r="365" spans="1:9" x14ac:dyDescent="0.2">
      <c r="A365" s="32" t="s">
        <v>532</v>
      </c>
      <c r="B365" s="32" t="s">
        <v>243</v>
      </c>
      <c r="C365" s="32" t="s">
        <v>366</v>
      </c>
      <c r="D365" s="32">
        <v>176</v>
      </c>
      <c r="E365" s="32">
        <v>0.25178826895565098</v>
      </c>
      <c r="F365" s="32">
        <v>175</v>
      </c>
      <c r="G365" s="32">
        <v>0.242718446601942</v>
      </c>
      <c r="H365" s="32">
        <v>1</v>
      </c>
      <c r="I365" s="32">
        <v>0.57142857142857795</v>
      </c>
    </row>
    <row r="366" spans="1:9" x14ac:dyDescent="0.2">
      <c r="A366" s="32" t="s">
        <v>533</v>
      </c>
      <c r="B366" s="32" t="s">
        <v>198</v>
      </c>
      <c r="C366" s="32" t="s">
        <v>373</v>
      </c>
      <c r="D366" s="32">
        <v>101</v>
      </c>
      <c r="E366" s="32">
        <v>7.4981440237565006E-2</v>
      </c>
      <c r="F366" s="32">
        <v>100</v>
      </c>
      <c r="G366" s="32">
        <v>6.7842605156038002E-2</v>
      </c>
      <c r="H366" s="32">
        <v>1</v>
      </c>
      <c r="I366" s="32">
        <v>1</v>
      </c>
    </row>
    <row r="367" spans="1:9" x14ac:dyDescent="0.2">
      <c r="A367" s="32" t="s">
        <v>539</v>
      </c>
      <c r="B367" s="32" t="s">
        <v>261</v>
      </c>
      <c r="C367" s="32" t="s">
        <v>374</v>
      </c>
      <c r="D367" s="32">
        <v>208</v>
      </c>
      <c r="E367" s="32">
        <v>2.13640098603122E-2</v>
      </c>
      <c r="F367" s="32">
        <v>207</v>
      </c>
      <c r="G367" s="32">
        <v>2.2079999999999999E-2</v>
      </c>
      <c r="H367" s="32">
        <v>1</v>
      </c>
      <c r="I367" s="32">
        <v>0.483091787439616</v>
      </c>
    </row>
    <row r="368" spans="1:9" x14ac:dyDescent="0.2">
      <c r="A368" s="32" t="s">
        <v>547</v>
      </c>
      <c r="B368" s="32" t="s">
        <v>184</v>
      </c>
      <c r="C368" s="32" t="s">
        <v>370</v>
      </c>
      <c r="D368" s="32">
        <v>89</v>
      </c>
      <c r="E368" s="32">
        <v>1.6342269555637199E-2</v>
      </c>
      <c r="F368" s="32">
        <v>89</v>
      </c>
      <c r="G368" s="32">
        <v>1.6369321316902701E-2</v>
      </c>
      <c r="H368" s="32">
        <v>0</v>
      </c>
      <c r="I368" s="32">
        <v>0</v>
      </c>
    </row>
    <row r="369" spans="1:9" x14ac:dyDescent="0.2">
      <c r="A369" s="32" t="s">
        <v>550</v>
      </c>
      <c r="B369" s="32" t="s">
        <v>212</v>
      </c>
      <c r="C369" s="32" t="s">
        <v>371</v>
      </c>
      <c r="D369" s="32">
        <v>10</v>
      </c>
      <c r="E369" s="32">
        <v>1.18063754427391E-2</v>
      </c>
      <c r="F369" s="32">
        <v>10</v>
      </c>
      <c r="G369" s="32">
        <v>1.08342361863489E-2</v>
      </c>
      <c r="H369" s="32">
        <v>0</v>
      </c>
      <c r="I369" s="32">
        <v>0</v>
      </c>
    </row>
    <row r="370" spans="1:9" x14ac:dyDescent="0.2">
      <c r="A370" s="32" t="s">
        <v>550</v>
      </c>
      <c r="B370" s="32" t="s">
        <v>212</v>
      </c>
      <c r="C370" s="32" t="s">
        <v>369</v>
      </c>
      <c r="D370" s="32">
        <v>4</v>
      </c>
      <c r="E370" s="32">
        <v>4.7225501770956297E-3</v>
      </c>
      <c r="F370" s="32">
        <v>4</v>
      </c>
      <c r="G370" s="32">
        <v>4.3336944745395404E-3</v>
      </c>
      <c r="H370" s="32">
        <v>0</v>
      </c>
      <c r="I370" s="32">
        <v>0</v>
      </c>
    </row>
    <row r="371" spans="1:9" x14ac:dyDescent="0.2">
      <c r="A371" s="32" t="s">
        <v>550</v>
      </c>
      <c r="B371" s="32" t="s">
        <v>212</v>
      </c>
      <c r="C371" s="32" t="s">
        <v>366</v>
      </c>
      <c r="D371" s="32">
        <v>2</v>
      </c>
      <c r="E371" s="32">
        <v>2.36127508854782E-3</v>
      </c>
      <c r="F371" s="32">
        <v>2</v>
      </c>
      <c r="G371" s="32">
        <v>2.1668472372697702E-3</v>
      </c>
      <c r="H371" s="32">
        <v>0</v>
      </c>
      <c r="I371" s="32">
        <v>0</v>
      </c>
    </row>
    <row r="372" spans="1:9" x14ac:dyDescent="0.2">
      <c r="A372" s="32" t="s">
        <v>595</v>
      </c>
      <c r="B372" s="32" t="s">
        <v>272</v>
      </c>
      <c r="C372" s="32" t="s">
        <v>374</v>
      </c>
      <c r="D372" s="32">
        <v>3</v>
      </c>
      <c r="E372" s="32">
        <v>2.02839756592292E-3</v>
      </c>
      <c r="F372" s="32">
        <v>3</v>
      </c>
      <c r="G372" s="32">
        <v>2.0891364902507E-3</v>
      </c>
      <c r="H372" s="32">
        <v>0</v>
      </c>
      <c r="I372" s="32">
        <v>0</v>
      </c>
    </row>
    <row r="373" spans="1:9" x14ac:dyDescent="0.2">
      <c r="A373" s="32" t="s">
        <v>595</v>
      </c>
      <c r="B373" s="32" t="s">
        <v>272</v>
      </c>
      <c r="C373" s="32" t="s">
        <v>366</v>
      </c>
      <c r="D373" s="32">
        <v>9</v>
      </c>
      <c r="E373" s="32">
        <v>6.08519269776876E-3</v>
      </c>
      <c r="F373" s="32">
        <v>9</v>
      </c>
      <c r="G373" s="32">
        <v>6.2674094707520899E-3</v>
      </c>
      <c r="H373" s="32">
        <v>0</v>
      </c>
      <c r="I373" s="32">
        <v>0</v>
      </c>
    </row>
    <row r="374" spans="1:9" x14ac:dyDescent="0.2">
      <c r="A374" s="32" t="s">
        <v>590</v>
      </c>
      <c r="B374" s="32" t="s">
        <v>246</v>
      </c>
      <c r="C374" s="32" t="s">
        <v>374</v>
      </c>
      <c r="D374" s="32">
        <v>1</v>
      </c>
      <c r="E374" s="32">
        <v>1.10497237569061E-3</v>
      </c>
      <c r="F374" s="32">
        <v>1</v>
      </c>
      <c r="G374" s="32">
        <v>1.10987791342952E-3</v>
      </c>
      <c r="H374" s="32">
        <v>0</v>
      </c>
      <c r="I374" s="32">
        <v>0</v>
      </c>
    </row>
    <row r="375" spans="1:9" x14ac:dyDescent="0.2">
      <c r="A375" s="32" t="s">
        <v>590</v>
      </c>
      <c r="B375" s="32" t="s">
        <v>246</v>
      </c>
      <c r="C375" s="32" t="s">
        <v>366</v>
      </c>
      <c r="D375" s="32">
        <v>2</v>
      </c>
      <c r="E375" s="32">
        <v>2.20994475138122E-3</v>
      </c>
      <c r="F375" s="32">
        <v>2</v>
      </c>
      <c r="G375" s="32">
        <v>2.2197558268590499E-3</v>
      </c>
      <c r="H375" s="32">
        <v>0</v>
      </c>
      <c r="I375" s="32">
        <v>0</v>
      </c>
    </row>
    <row r="376" spans="1:9" x14ac:dyDescent="0.2">
      <c r="A376" s="32" t="s">
        <v>590</v>
      </c>
      <c r="B376" s="32" t="s">
        <v>246</v>
      </c>
      <c r="C376" s="32" t="s">
        <v>370</v>
      </c>
      <c r="D376" s="32">
        <v>36</v>
      </c>
      <c r="E376" s="32">
        <v>3.9779005524861903E-2</v>
      </c>
      <c r="F376" s="32">
        <v>36</v>
      </c>
      <c r="G376" s="32">
        <v>3.9955604883462802E-2</v>
      </c>
      <c r="H376" s="32">
        <v>0</v>
      </c>
      <c r="I376" s="32">
        <v>0</v>
      </c>
    </row>
    <row r="377" spans="1:9" x14ac:dyDescent="0.2">
      <c r="A377" s="32" t="s">
        <v>601</v>
      </c>
      <c r="B377" s="32" t="s">
        <v>199</v>
      </c>
      <c r="C377" s="32" t="s">
        <v>367</v>
      </c>
      <c r="D377" s="32">
        <v>13</v>
      </c>
      <c r="E377" s="32">
        <v>3.2500000000000001E-2</v>
      </c>
      <c r="F377" s="32">
        <v>13</v>
      </c>
      <c r="G377" s="32">
        <v>3.2994923857868001E-2</v>
      </c>
      <c r="H377" s="32">
        <v>0</v>
      </c>
      <c r="I377" s="32">
        <v>0</v>
      </c>
    </row>
    <row r="378" spans="1:9" x14ac:dyDescent="0.2">
      <c r="A378" s="32" t="s">
        <v>601</v>
      </c>
      <c r="B378" s="32" t="s">
        <v>199</v>
      </c>
      <c r="C378" s="32" t="s">
        <v>373</v>
      </c>
      <c r="D378" s="32">
        <v>51</v>
      </c>
      <c r="E378" s="32">
        <v>0.1275</v>
      </c>
      <c r="F378" s="32">
        <v>51</v>
      </c>
      <c r="G378" s="32">
        <v>0.12944162436548201</v>
      </c>
      <c r="H378" s="32">
        <v>0</v>
      </c>
      <c r="I378" s="32">
        <v>0</v>
      </c>
    </row>
    <row r="379" spans="1:9" x14ac:dyDescent="0.2">
      <c r="A379" s="32" t="s">
        <v>601</v>
      </c>
      <c r="B379" s="32" t="s">
        <v>199</v>
      </c>
      <c r="C379" s="32" t="s">
        <v>366</v>
      </c>
      <c r="D379" s="32">
        <v>91</v>
      </c>
      <c r="E379" s="32">
        <v>0.22750000000000001</v>
      </c>
      <c r="F379" s="32">
        <v>91</v>
      </c>
      <c r="G379" s="32">
        <v>0.230964467005076</v>
      </c>
      <c r="H379" s="32">
        <v>0</v>
      </c>
      <c r="I379" s="32">
        <v>0</v>
      </c>
    </row>
    <row r="380" spans="1:9" x14ac:dyDescent="0.2">
      <c r="A380" s="32" t="s">
        <v>607</v>
      </c>
      <c r="B380" s="32" t="s">
        <v>219</v>
      </c>
      <c r="C380" s="32" t="s">
        <v>371</v>
      </c>
      <c r="D380" s="32">
        <v>7</v>
      </c>
      <c r="E380" s="32">
        <v>0.125</v>
      </c>
      <c r="F380" s="32">
        <v>7</v>
      </c>
      <c r="G380" s="32">
        <v>0.125</v>
      </c>
      <c r="H380" s="32">
        <v>0</v>
      </c>
      <c r="I380" s="32">
        <v>0</v>
      </c>
    </row>
    <row r="381" spans="1:9" x14ac:dyDescent="0.2">
      <c r="A381" s="32" t="s">
        <v>607</v>
      </c>
      <c r="B381" s="32" t="s">
        <v>219</v>
      </c>
      <c r="C381" s="32" t="s">
        <v>369</v>
      </c>
      <c r="D381" s="32">
        <v>14</v>
      </c>
      <c r="E381" s="32">
        <v>0.25</v>
      </c>
      <c r="F381" s="32">
        <v>14</v>
      </c>
      <c r="G381" s="32">
        <v>0.25</v>
      </c>
      <c r="H381" s="32">
        <v>0</v>
      </c>
      <c r="I381" s="32">
        <v>0</v>
      </c>
    </row>
    <row r="382" spans="1:9" x14ac:dyDescent="0.2">
      <c r="A382" s="32" t="s">
        <v>607</v>
      </c>
      <c r="B382" s="32" t="s">
        <v>219</v>
      </c>
      <c r="C382" s="32" t="s">
        <v>373</v>
      </c>
      <c r="D382" s="32">
        <v>6</v>
      </c>
      <c r="E382" s="32">
        <v>0.107142857142857</v>
      </c>
      <c r="F382" s="32">
        <v>6</v>
      </c>
      <c r="G382" s="32">
        <v>0.107142857142857</v>
      </c>
      <c r="H382" s="32">
        <v>0</v>
      </c>
      <c r="I382" s="32">
        <v>0</v>
      </c>
    </row>
    <row r="383" spans="1:9" x14ac:dyDescent="0.2">
      <c r="A383" s="32" t="s">
        <v>607</v>
      </c>
      <c r="B383" s="32" t="s">
        <v>219</v>
      </c>
      <c r="C383" s="32" t="s">
        <v>366</v>
      </c>
      <c r="D383" s="32">
        <v>11</v>
      </c>
      <c r="E383" s="32">
        <v>0.19642857142857101</v>
      </c>
      <c r="F383" s="32">
        <v>11</v>
      </c>
      <c r="G383" s="32">
        <v>0.19642857142857101</v>
      </c>
      <c r="H383" s="32">
        <v>0</v>
      </c>
      <c r="I383" s="32">
        <v>0</v>
      </c>
    </row>
    <row r="384" spans="1:9" x14ac:dyDescent="0.2">
      <c r="A384" s="32" t="s">
        <v>607</v>
      </c>
      <c r="B384" s="32" t="s">
        <v>219</v>
      </c>
      <c r="C384" s="32" t="s">
        <v>370</v>
      </c>
      <c r="D384" s="32">
        <v>6</v>
      </c>
      <c r="E384" s="32">
        <v>0.107142857142857</v>
      </c>
      <c r="F384" s="32">
        <v>6</v>
      </c>
      <c r="G384" s="32">
        <v>0.107142857142857</v>
      </c>
      <c r="H384" s="32">
        <v>0</v>
      </c>
      <c r="I384" s="32">
        <v>0</v>
      </c>
    </row>
    <row r="385" spans="1:9" x14ac:dyDescent="0.2">
      <c r="A385" s="32" t="s">
        <v>591</v>
      </c>
      <c r="B385" s="32" t="s">
        <v>258</v>
      </c>
      <c r="C385" s="32" t="s">
        <v>366</v>
      </c>
      <c r="D385" s="32">
        <v>20</v>
      </c>
      <c r="E385" s="32">
        <v>1.00908173562059E-2</v>
      </c>
      <c r="F385" s="32">
        <v>20</v>
      </c>
      <c r="G385" s="32">
        <v>1.00150225338007E-2</v>
      </c>
      <c r="H385" s="32">
        <v>0</v>
      </c>
      <c r="I385" s="32">
        <v>0</v>
      </c>
    </row>
    <row r="386" spans="1:9" x14ac:dyDescent="0.2">
      <c r="A386" s="32" t="s">
        <v>588</v>
      </c>
      <c r="B386" s="32" t="s">
        <v>181</v>
      </c>
      <c r="C386" s="32" t="s">
        <v>369</v>
      </c>
      <c r="D386" s="32">
        <v>1</v>
      </c>
      <c r="E386" s="32">
        <v>2.9859659599880601E-4</v>
      </c>
      <c r="F386" s="32">
        <v>1</v>
      </c>
      <c r="G386" s="32">
        <v>3.0807147258163901E-4</v>
      </c>
      <c r="H386" s="32">
        <v>0</v>
      </c>
      <c r="I386" s="32">
        <v>0</v>
      </c>
    </row>
    <row r="387" spans="1:9" x14ac:dyDescent="0.2">
      <c r="A387" s="32" t="s">
        <v>588</v>
      </c>
      <c r="B387" s="32" t="s">
        <v>181</v>
      </c>
      <c r="C387" s="32" t="s">
        <v>373</v>
      </c>
      <c r="D387" s="32">
        <v>8</v>
      </c>
      <c r="E387" s="32">
        <v>2.3887727679904498E-3</v>
      </c>
      <c r="F387" s="32">
        <v>8</v>
      </c>
      <c r="G387" s="32">
        <v>2.4645717806531099E-3</v>
      </c>
      <c r="H387" s="32">
        <v>0</v>
      </c>
      <c r="I387" s="32">
        <v>0</v>
      </c>
    </row>
    <row r="388" spans="1:9" x14ac:dyDescent="0.2">
      <c r="A388" s="32" t="s">
        <v>588</v>
      </c>
      <c r="B388" s="32" t="s">
        <v>181</v>
      </c>
      <c r="C388" s="32" t="s">
        <v>370</v>
      </c>
      <c r="D388" s="32">
        <v>33</v>
      </c>
      <c r="E388" s="32">
        <v>9.8536876679605895E-3</v>
      </c>
      <c r="F388" s="32">
        <v>33</v>
      </c>
      <c r="G388" s="32">
        <v>1.0166358595194099E-2</v>
      </c>
      <c r="H388" s="32">
        <v>0</v>
      </c>
      <c r="I388" s="32">
        <v>0</v>
      </c>
    </row>
    <row r="389" spans="1:9" x14ac:dyDescent="0.2">
      <c r="A389" s="32" t="s">
        <v>603</v>
      </c>
      <c r="B389" s="32" t="s">
        <v>264</v>
      </c>
      <c r="C389" s="32" t="s">
        <v>369</v>
      </c>
      <c r="D389" s="32">
        <v>8</v>
      </c>
      <c r="E389" s="32">
        <v>1.9002375296912101E-2</v>
      </c>
      <c r="F389" s="32">
        <v>8</v>
      </c>
      <c r="G389" s="32">
        <v>1.9950124688279301E-2</v>
      </c>
      <c r="H389" s="32">
        <v>0</v>
      </c>
      <c r="I389" s="32">
        <v>0</v>
      </c>
    </row>
    <row r="390" spans="1:9" x14ac:dyDescent="0.2">
      <c r="A390" s="32" t="s">
        <v>603</v>
      </c>
      <c r="B390" s="32" t="s">
        <v>264</v>
      </c>
      <c r="C390" s="32" t="s">
        <v>373</v>
      </c>
      <c r="D390" s="32">
        <v>3</v>
      </c>
      <c r="E390" s="32">
        <v>7.1258907363420396E-3</v>
      </c>
      <c r="F390" s="32">
        <v>3</v>
      </c>
      <c r="G390" s="32">
        <v>7.4812967581047397E-3</v>
      </c>
      <c r="H390" s="32">
        <v>0</v>
      </c>
      <c r="I390" s="32">
        <v>0</v>
      </c>
    </row>
    <row r="391" spans="1:9" x14ac:dyDescent="0.2">
      <c r="A391" s="32" t="s">
        <v>602</v>
      </c>
      <c r="B391" s="32" t="s">
        <v>168</v>
      </c>
      <c r="C391" s="32" t="s">
        <v>372</v>
      </c>
      <c r="D391" s="32">
        <v>16</v>
      </c>
      <c r="E391" s="32">
        <v>4.54674623472577E-3</v>
      </c>
      <c r="F391" s="32">
        <v>16</v>
      </c>
      <c r="G391" s="32">
        <v>4.7114252061248498E-3</v>
      </c>
      <c r="H391" s="32">
        <v>0</v>
      </c>
      <c r="I391" s="32">
        <v>0</v>
      </c>
    </row>
    <row r="392" spans="1:9" x14ac:dyDescent="0.2">
      <c r="A392" s="32" t="s">
        <v>602</v>
      </c>
      <c r="B392" s="32" t="s">
        <v>168</v>
      </c>
      <c r="C392" s="32" t="s">
        <v>373</v>
      </c>
      <c r="D392" s="32">
        <v>252</v>
      </c>
      <c r="E392" s="32">
        <v>7.1611253196930902E-2</v>
      </c>
      <c r="F392" s="32">
        <v>252</v>
      </c>
      <c r="G392" s="32">
        <v>7.4204946996466403E-2</v>
      </c>
      <c r="H392" s="32">
        <v>0</v>
      </c>
      <c r="I392" s="32">
        <v>0</v>
      </c>
    </row>
    <row r="393" spans="1:9" x14ac:dyDescent="0.2">
      <c r="A393" s="32" t="s">
        <v>602</v>
      </c>
      <c r="B393" s="32" t="s">
        <v>168</v>
      </c>
      <c r="C393" s="32" t="s">
        <v>366</v>
      </c>
      <c r="D393" s="32">
        <v>47</v>
      </c>
      <c r="E393" s="32">
        <v>1.3356067064507E-2</v>
      </c>
      <c r="F393" s="32">
        <v>47</v>
      </c>
      <c r="G393" s="32">
        <v>1.38398115429918E-2</v>
      </c>
      <c r="H393" s="32">
        <v>0</v>
      </c>
      <c r="I393" s="32">
        <v>0</v>
      </c>
    </row>
    <row r="394" spans="1:9" x14ac:dyDescent="0.2">
      <c r="A394" s="32" t="s">
        <v>604</v>
      </c>
      <c r="B394" s="32" t="s">
        <v>194</v>
      </c>
      <c r="C394" s="32" t="s">
        <v>374</v>
      </c>
      <c r="D394" s="32">
        <v>2</v>
      </c>
      <c r="E394" s="32">
        <v>1.2269938650306699E-3</v>
      </c>
      <c r="F394" s="32">
        <v>2</v>
      </c>
      <c r="G394" s="32">
        <v>1.24921923797626E-3</v>
      </c>
      <c r="H394" s="32">
        <v>0</v>
      </c>
      <c r="I394" s="32">
        <v>0</v>
      </c>
    </row>
    <row r="395" spans="1:9" x14ac:dyDescent="0.2">
      <c r="A395" s="32" t="s">
        <v>604</v>
      </c>
      <c r="B395" s="32" t="s">
        <v>194</v>
      </c>
      <c r="C395" s="32" t="s">
        <v>370</v>
      </c>
      <c r="D395" s="32">
        <v>24</v>
      </c>
      <c r="E395" s="32">
        <v>1.47239263803681E-2</v>
      </c>
      <c r="F395" s="32">
        <v>24</v>
      </c>
      <c r="G395" s="32">
        <v>1.49906308557152E-2</v>
      </c>
      <c r="H395" s="32">
        <v>0</v>
      </c>
      <c r="I395" s="32">
        <v>0</v>
      </c>
    </row>
    <row r="396" spans="1:9" x14ac:dyDescent="0.2">
      <c r="A396" s="32" t="s">
        <v>544</v>
      </c>
      <c r="B396" s="32" t="s">
        <v>235</v>
      </c>
      <c r="C396" s="32" t="s">
        <v>366</v>
      </c>
      <c r="D396" s="32">
        <v>2</v>
      </c>
      <c r="E396" s="32">
        <v>0.105263157894737</v>
      </c>
      <c r="F396" s="32">
        <v>2</v>
      </c>
      <c r="G396" s="32">
        <v>9.5238095238095205E-2</v>
      </c>
      <c r="H396" s="32">
        <v>0</v>
      </c>
      <c r="I396" s="32">
        <v>0</v>
      </c>
    </row>
    <row r="397" spans="1:9" x14ac:dyDescent="0.2">
      <c r="A397" s="32" t="s">
        <v>609</v>
      </c>
      <c r="B397" s="32" t="s">
        <v>236</v>
      </c>
      <c r="C397" s="32" t="s">
        <v>368</v>
      </c>
      <c r="D397" s="32">
        <v>24</v>
      </c>
      <c r="E397" s="32">
        <v>4.3715846994535498E-2</v>
      </c>
      <c r="F397" s="32">
        <v>24</v>
      </c>
      <c r="G397" s="32">
        <v>4.3715846994535498E-2</v>
      </c>
      <c r="H397" s="32">
        <v>0</v>
      </c>
      <c r="I397" s="32">
        <v>0</v>
      </c>
    </row>
    <row r="398" spans="1:9" x14ac:dyDescent="0.2">
      <c r="A398" s="32" t="s">
        <v>609</v>
      </c>
      <c r="B398" s="32" t="s">
        <v>236</v>
      </c>
      <c r="C398" s="32" t="s">
        <v>366</v>
      </c>
      <c r="D398" s="32">
        <v>37</v>
      </c>
      <c r="E398" s="32">
        <v>6.7395264116575607E-2</v>
      </c>
      <c r="F398" s="32">
        <v>37</v>
      </c>
      <c r="G398" s="32">
        <v>6.7395264116575607E-2</v>
      </c>
      <c r="H398" s="32">
        <v>0</v>
      </c>
      <c r="I398" s="32">
        <v>0</v>
      </c>
    </row>
    <row r="399" spans="1:9" x14ac:dyDescent="0.2">
      <c r="A399" s="32" t="s">
        <v>609</v>
      </c>
      <c r="B399" s="32" t="s">
        <v>236</v>
      </c>
      <c r="C399" s="32" t="s">
        <v>370</v>
      </c>
      <c r="D399" s="32">
        <v>7</v>
      </c>
      <c r="E399" s="32">
        <v>1.2750455373406199E-2</v>
      </c>
      <c r="F399" s="32">
        <v>7</v>
      </c>
      <c r="G399" s="32">
        <v>1.2750455373406199E-2</v>
      </c>
      <c r="H399" s="32">
        <v>0</v>
      </c>
      <c r="I399" s="32">
        <v>0</v>
      </c>
    </row>
    <row r="400" spans="1:9" x14ac:dyDescent="0.2">
      <c r="A400" s="32" t="s">
        <v>594</v>
      </c>
      <c r="B400" s="32" t="s">
        <v>267</v>
      </c>
      <c r="C400" s="32" t="s">
        <v>371</v>
      </c>
      <c r="D400" s="32">
        <v>79</v>
      </c>
      <c r="E400" s="32">
        <v>3.39055793991416E-2</v>
      </c>
      <c r="F400" s="32">
        <v>79</v>
      </c>
      <c r="G400" s="32">
        <v>3.4184335785374297E-2</v>
      </c>
      <c r="H400" s="32">
        <v>0</v>
      </c>
      <c r="I400" s="32">
        <v>0</v>
      </c>
    </row>
    <row r="401" spans="1:9" x14ac:dyDescent="0.2">
      <c r="A401" s="32" t="s">
        <v>594</v>
      </c>
      <c r="B401" s="32" t="s">
        <v>267</v>
      </c>
      <c r="C401" s="32" t="s">
        <v>366</v>
      </c>
      <c r="D401" s="32">
        <v>9</v>
      </c>
      <c r="E401" s="32">
        <v>3.8626609442060098E-3</v>
      </c>
      <c r="F401" s="32">
        <v>9</v>
      </c>
      <c r="G401" s="32">
        <v>3.8944180008654299E-3</v>
      </c>
      <c r="H401" s="32">
        <v>0</v>
      </c>
      <c r="I401" s="32">
        <v>0</v>
      </c>
    </row>
    <row r="402" spans="1:9" x14ac:dyDescent="0.2">
      <c r="A402" s="32" t="s">
        <v>593</v>
      </c>
      <c r="B402" s="32" t="s">
        <v>260</v>
      </c>
      <c r="C402" s="32" t="s">
        <v>371</v>
      </c>
      <c r="D402" s="32">
        <v>121</v>
      </c>
      <c r="E402" s="32">
        <v>9.2366412213740506E-2</v>
      </c>
      <c r="F402" s="32">
        <v>121</v>
      </c>
      <c r="G402" s="32">
        <v>9.3725793958172002E-2</v>
      </c>
      <c r="H402" s="32">
        <v>0</v>
      </c>
      <c r="I402" s="32">
        <v>0</v>
      </c>
    </row>
    <row r="403" spans="1:9" x14ac:dyDescent="0.2">
      <c r="A403" s="32" t="s">
        <v>593</v>
      </c>
      <c r="B403" s="32" t="s">
        <v>260</v>
      </c>
      <c r="C403" s="32" t="s">
        <v>374</v>
      </c>
      <c r="D403" s="32">
        <v>1</v>
      </c>
      <c r="E403" s="32">
        <v>7.6335877862595397E-4</v>
      </c>
      <c r="F403" s="32">
        <v>1</v>
      </c>
      <c r="G403" s="32">
        <v>7.7459333849728897E-4</v>
      </c>
      <c r="H403" s="32">
        <v>0</v>
      </c>
      <c r="I403" s="32">
        <v>0</v>
      </c>
    </row>
    <row r="404" spans="1:9" x14ac:dyDescent="0.2">
      <c r="A404" s="32" t="s">
        <v>593</v>
      </c>
      <c r="B404" s="32" t="s">
        <v>260</v>
      </c>
      <c r="C404" s="32" t="s">
        <v>367</v>
      </c>
      <c r="D404" s="32">
        <v>75</v>
      </c>
      <c r="E404" s="32">
        <v>5.7251908396946598E-2</v>
      </c>
      <c r="F404" s="32">
        <v>75</v>
      </c>
      <c r="G404" s="32">
        <v>5.8094500387296702E-2</v>
      </c>
      <c r="H404" s="32">
        <v>0</v>
      </c>
      <c r="I404" s="32">
        <v>0</v>
      </c>
    </row>
    <row r="405" spans="1:9" x14ac:dyDescent="0.2">
      <c r="A405" s="32" t="s">
        <v>610</v>
      </c>
      <c r="B405" s="32" t="s">
        <v>213</v>
      </c>
      <c r="C405" s="32" t="s">
        <v>368</v>
      </c>
      <c r="D405" s="32">
        <v>3</v>
      </c>
      <c r="E405" s="32">
        <v>6.1224489795918401E-2</v>
      </c>
      <c r="F405" s="32">
        <v>3</v>
      </c>
      <c r="G405" s="32">
        <v>6.1224489795918401E-2</v>
      </c>
      <c r="H405" s="32">
        <v>0</v>
      </c>
      <c r="I405" s="32">
        <v>0</v>
      </c>
    </row>
    <row r="406" spans="1:9" x14ac:dyDescent="0.2">
      <c r="A406" s="32" t="s">
        <v>610</v>
      </c>
      <c r="B406" s="32" t="s">
        <v>213</v>
      </c>
      <c r="C406" s="32" t="s">
        <v>371</v>
      </c>
      <c r="D406" s="32">
        <v>32</v>
      </c>
      <c r="E406" s="32">
        <v>0.65306122448979598</v>
      </c>
      <c r="F406" s="32">
        <v>32</v>
      </c>
      <c r="G406" s="32">
        <v>0.65306122448979598</v>
      </c>
      <c r="H406" s="32">
        <v>0</v>
      </c>
      <c r="I406" s="32">
        <v>0</v>
      </c>
    </row>
    <row r="407" spans="1:9" x14ac:dyDescent="0.2">
      <c r="A407" s="32" t="s">
        <v>610</v>
      </c>
      <c r="B407" s="32" t="s">
        <v>213</v>
      </c>
      <c r="C407" s="32" t="s">
        <v>367</v>
      </c>
      <c r="D407" s="32">
        <v>8</v>
      </c>
      <c r="E407" s="32">
        <v>0.16326530612244899</v>
      </c>
      <c r="F407" s="32">
        <v>8</v>
      </c>
      <c r="G407" s="32">
        <v>0.16326530612244899</v>
      </c>
      <c r="H407" s="32">
        <v>0</v>
      </c>
      <c r="I407" s="32">
        <v>0</v>
      </c>
    </row>
    <row r="408" spans="1:9" x14ac:dyDescent="0.2">
      <c r="A408" s="32" t="s">
        <v>610</v>
      </c>
      <c r="B408" s="32" t="s">
        <v>213</v>
      </c>
      <c r="C408" s="32" t="s">
        <v>369</v>
      </c>
      <c r="D408" s="32">
        <v>2</v>
      </c>
      <c r="E408" s="32">
        <v>4.08163265306122E-2</v>
      </c>
      <c r="F408" s="32">
        <v>2</v>
      </c>
      <c r="G408" s="32">
        <v>4.08163265306122E-2</v>
      </c>
      <c r="H408" s="32">
        <v>0</v>
      </c>
      <c r="I408" s="32">
        <v>0</v>
      </c>
    </row>
    <row r="409" spans="1:9" x14ac:dyDescent="0.2">
      <c r="A409" s="32" t="s">
        <v>610</v>
      </c>
      <c r="B409" s="32" t="s">
        <v>213</v>
      </c>
      <c r="C409" s="32" t="s">
        <v>373</v>
      </c>
      <c r="D409" s="32">
        <v>4</v>
      </c>
      <c r="E409" s="32">
        <v>8.1632653061224497E-2</v>
      </c>
      <c r="F409" s="32">
        <v>4</v>
      </c>
      <c r="G409" s="32">
        <v>8.1632653061224497E-2</v>
      </c>
      <c r="H409" s="32">
        <v>0</v>
      </c>
      <c r="I409" s="32">
        <v>0</v>
      </c>
    </row>
    <row r="410" spans="1:9" x14ac:dyDescent="0.2">
      <c r="A410" s="32" t="s">
        <v>600</v>
      </c>
      <c r="B410" s="32" t="s">
        <v>187</v>
      </c>
      <c r="C410" s="32" t="s">
        <v>366</v>
      </c>
      <c r="D410" s="32">
        <v>70</v>
      </c>
      <c r="E410" s="32">
        <v>0.109717868338558</v>
      </c>
      <c r="F410" s="32">
        <v>70</v>
      </c>
      <c r="G410" s="32">
        <v>0.107858243451464</v>
      </c>
      <c r="H410" s="32">
        <v>0</v>
      </c>
      <c r="I410" s="32">
        <v>0</v>
      </c>
    </row>
    <row r="411" spans="1:9" x14ac:dyDescent="0.2">
      <c r="A411" s="32" t="s">
        <v>600</v>
      </c>
      <c r="B411" s="32" t="s">
        <v>187</v>
      </c>
      <c r="C411" s="32" t="s">
        <v>370</v>
      </c>
      <c r="D411" s="32">
        <v>6</v>
      </c>
      <c r="E411" s="32">
        <v>9.4043887147335394E-3</v>
      </c>
      <c r="F411" s="32">
        <v>6</v>
      </c>
      <c r="G411" s="32">
        <v>9.2449922958397508E-3</v>
      </c>
      <c r="H411" s="32">
        <v>0</v>
      </c>
      <c r="I411" s="32">
        <v>0</v>
      </c>
    </row>
    <row r="412" spans="1:9" x14ac:dyDescent="0.2">
      <c r="A412" s="32" t="s">
        <v>611</v>
      </c>
      <c r="B412" s="32" t="s">
        <v>220</v>
      </c>
      <c r="C412" s="32" t="s">
        <v>368</v>
      </c>
      <c r="D412" s="32">
        <v>1</v>
      </c>
      <c r="E412" s="32">
        <v>4.8076923076923097E-3</v>
      </c>
      <c r="F412" s="32">
        <v>1</v>
      </c>
      <c r="G412" s="32">
        <v>4.8543689320388302E-3</v>
      </c>
      <c r="H412" s="32">
        <v>0</v>
      </c>
      <c r="I412" s="32">
        <v>0</v>
      </c>
    </row>
    <row r="413" spans="1:9" x14ac:dyDescent="0.2">
      <c r="A413" s="32" t="s">
        <v>611</v>
      </c>
      <c r="B413" s="32" t="s">
        <v>220</v>
      </c>
      <c r="C413" s="32" t="s">
        <v>371</v>
      </c>
      <c r="D413" s="32">
        <v>8</v>
      </c>
      <c r="E413" s="32">
        <v>3.8461538461538498E-2</v>
      </c>
      <c r="F413" s="32">
        <v>8</v>
      </c>
      <c r="G413" s="32">
        <v>3.8834951456310697E-2</v>
      </c>
      <c r="H413" s="32">
        <v>0</v>
      </c>
      <c r="I413" s="32">
        <v>0</v>
      </c>
    </row>
    <row r="414" spans="1:9" x14ac:dyDescent="0.2">
      <c r="A414" s="32" t="s">
        <v>611</v>
      </c>
      <c r="B414" s="32" t="s">
        <v>220</v>
      </c>
      <c r="C414" s="32" t="s">
        <v>367</v>
      </c>
      <c r="D414" s="32">
        <v>156</v>
      </c>
      <c r="E414" s="32">
        <v>0.75</v>
      </c>
      <c r="F414" s="32">
        <v>156</v>
      </c>
      <c r="G414" s="32">
        <v>0.75728155339805803</v>
      </c>
      <c r="H414" s="32">
        <v>0</v>
      </c>
      <c r="I414" s="32">
        <v>0</v>
      </c>
    </row>
    <row r="415" spans="1:9" x14ac:dyDescent="0.2">
      <c r="A415" s="32" t="s">
        <v>611</v>
      </c>
      <c r="B415" s="32" t="s">
        <v>220</v>
      </c>
      <c r="C415" s="32" t="s">
        <v>373</v>
      </c>
      <c r="D415" s="32">
        <v>8</v>
      </c>
      <c r="E415" s="32">
        <v>3.8461538461538498E-2</v>
      </c>
      <c r="F415" s="32">
        <v>8</v>
      </c>
      <c r="G415" s="32">
        <v>3.8834951456310697E-2</v>
      </c>
      <c r="H415" s="32">
        <v>0</v>
      </c>
      <c r="I415" s="32">
        <v>0</v>
      </c>
    </row>
    <row r="416" spans="1:9" x14ac:dyDescent="0.2">
      <c r="A416" s="32" t="s">
        <v>611</v>
      </c>
      <c r="B416" s="32" t="s">
        <v>220</v>
      </c>
      <c r="C416" s="32" t="s">
        <v>366</v>
      </c>
      <c r="D416" s="32">
        <v>1</v>
      </c>
      <c r="E416" s="32">
        <v>4.8076923076923097E-3</v>
      </c>
      <c r="F416" s="32">
        <v>1</v>
      </c>
      <c r="G416" s="32">
        <v>4.8543689320388302E-3</v>
      </c>
      <c r="H416" s="32">
        <v>0</v>
      </c>
      <c r="I416" s="32">
        <v>0</v>
      </c>
    </row>
    <row r="417" spans="1:9" x14ac:dyDescent="0.2">
      <c r="A417" s="32" t="s">
        <v>608</v>
      </c>
      <c r="B417" s="32" t="s">
        <v>252</v>
      </c>
      <c r="C417" s="32" t="s">
        <v>373</v>
      </c>
      <c r="D417" s="32">
        <v>49</v>
      </c>
      <c r="E417" s="32">
        <v>9.3869731800766298E-2</v>
      </c>
      <c r="F417" s="32">
        <v>49</v>
      </c>
      <c r="G417" s="32">
        <v>9.1932457786116306E-2</v>
      </c>
      <c r="H417" s="32">
        <v>0</v>
      </c>
      <c r="I417" s="32">
        <v>0</v>
      </c>
    </row>
    <row r="418" spans="1:9" x14ac:dyDescent="0.2">
      <c r="A418" s="32" t="s">
        <v>608</v>
      </c>
      <c r="B418" s="32" t="s">
        <v>252</v>
      </c>
      <c r="C418" s="32" t="s">
        <v>370</v>
      </c>
      <c r="D418" s="32">
        <v>13</v>
      </c>
      <c r="E418" s="32">
        <v>2.4904214559386999E-2</v>
      </c>
      <c r="F418" s="32">
        <v>13</v>
      </c>
      <c r="G418" s="32">
        <v>2.4390243902439001E-2</v>
      </c>
      <c r="H418" s="32">
        <v>0</v>
      </c>
      <c r="I418" s="32">
        <v>0</v>
      </c>
    </row>
    <row r="419" spans="1:9" x14ac:dyDescent="0.2">
      <c r="A419" s="32" t="s">
        <v>605</v>
      </c>
      <c r="B419" s="32" t="s">
        <v>274</v>
      </c>
      <c r="C419" s="32" t="s">
        <v>373</v>
      </c>
      <c r="D419" s="32">
        <v>49</v>
      </c>
      <c r="E419" s="32">
        <v>1.8208844295800799E-2</v>
      </c>
      <c r="F419" s="32">
        <v>49</v>
      </c>
      <c r="G419" s="32">
        <v>1.5447667087011299E-2</v>
      </c>
      <c r="H419" s="32">
        <v>0</v>
      </c>
      <c r="I419" s="32">
        <v>0</v>
      </c>
    </row>
    <row r="420" spans="1:9" x14ac:dyDescent="0.2">
      <c r="A420" s="32" t="s">
        <v>554</v>
      </c>
      <c r="B420" s="32" t="s">
        <v>221</v>
      </c>
      <c r="C420" s="32" t="s">
        <v>368</v>
      </c>
      <c r="D420" s="32">
        <v>3</v>
      </c>
      <c r="E420" s="32">
        <v>3.65853658536585E-2</v>
      </c>
      <c r="F420" s="32">
        <v>3</v>
      </c>
      <c r="G420" s="32">
        <v>3.6144578313252997E-2</v>
      </c>
      <c r="H420" s="32">
        <v>0</v>
      </c>
      <c r="I420" s="32">
        <v>0</v>
      </c>
    </row>
    <row r="421" spans="1:9" x14ac:dyDescent="0.2">
      <c r="A421" s="32" t="s">
        <v>554</v>
      </c>
      <c r="B421" s="32" t="s">
        <v>221</v>
      </c>
      <c r="C421" s="32" t="s">
        <v>371</v>
      </c>
      <c r="D421" s="32">
        <v>13</v>
      </c>
      <c r="E421" s="32">
        <v>0.15853658536585399</v>
      </c>
      <c r="F421" s="32">
        <v>13</v>
      </c>
      <c r="G421" s="32">
        <v>0.156626506024096</v>
      </c>
      <c r="H421" s="32">
        <v>0</v>
      </c>
      <c r="I421" s="32">
        <v>0</v>
      </c>
    </row>
    <row r="422" spans="1:9" x14ac:dyDescent="0.2">
      <c r="A422" s="32" t="s">
        <v>554</v>
      </c>
      <c r="B422" s="32" t="s">
        <v>221</v>
      </c>
      <c r="C422" s="32" t="s">
        <v>367</v>
      </c>
      <c r="D422" s="32">
        <v>1</v>
      </c>
      <c r="E422" s="32">
        <v>1.21951219512195E-2</v>
      </c>
      <c r="F422" s="32">
        <v>1</v>
      </c>
      <c r="G422" s="32">
        <v>1.20481927710843E-2</v>
      </c>
      <c r="H422" s="32">
        <v>0</v>
      </c>
      <c r="I422" s="32">
        <v>0</v>
      </c>
    </row>
    <row r="423" spans="1:9" x14ac:dyDescent="0.2">
      <c r="A423" s="32" t="s">
        <v>554</v>
      </c>
      <c r="B423" s="32" t="s">
        <v>221</v>
      </c>
      <c r="C423" s="32" t="s">
        <v>373</v>
      </c>
      <c r="D423" s="32">
        <v>7</v>
      </c>
      <c r="E423" s="32">
        <v>8.5365853658536606E-2</v>
      </c>
      <c r="F423" s="32">
        <v>7</v>
      </c>
      <c r="G423" s="32">
        <v>8.4337349397590397E-2</v>
      </c>
      <c r="H423" s="32">
        <v>0</v>
      </c>
      <c r="I423" s="32">
        <v>0</v>
      </c>
    </row>
    <row r="424" spans="1:9" x14ac:dyDescent="0.2">
      <c r="A424" s="32" t="s">
        <v>612</v>
      </c>
      <c r="B424" s="32" t="s">
        <v>200</v>
      </c>
      <c r="C424" s="32" t="s">
        <v>371</v>
      </c>
      <c r="D424" s="32">
        <v>18</v>
      </c>
      <c r="E424" s="32">
        <v>0.375</v>
      </c>
      <c r="F424" s="32">
        <v>18</v>
      </c>
      <c r="G424" s="32">
        <v>0.375</v>
      </c>
      <c r="H424" s="32">
        <v>0</v>
      </c>
      <c r="I424" s="32">
        <v>0</v>
      </c>
    </row>
    <row r="425" spans="1:9" x14ac:dyDescent="0.2">
      <c r="A425" s="32" t="s">
        <v>612</v>
      </c>
      <c r="B425" s="32" t="s">
        <v>200</v>
      </c>
      <c r="C425" s="32" t="s">
        <v>369</v>
      </c>
      <c r="D425" s="32">
        <v>7</v>
      </c>
      <c r="E425" s="32">
        <v>0.14583333333333301</v>
      </c>
      <c r="F425" s="32">
        <v>7</v>
      </c>
      <c r="G425" s="32">
        <v>0.14583333333333301</v>
      </c>
      <c r="H425" s="32">
        <v>0</v>
      </c>
      <c r="I425" s="32">
        <v>0</v>
      </c>
    </row>
    <row r="426" spans="1:9" x14ac:dyDescent="0.2">
      <c r="A426" s="32" t="s">
        <v>612</v>
      </c>
      <c r="B426" s="32" t="s">
        <v>200</v>
      </c>
      <c r="C426" s="32" t="s">
        <v>373</v>
      </c>
      <c r="D426" s="32">
        <v>18</v>
      </c>
      <c r="E426" s="32">
        <v>0.375</v>
      </c>
      <c r="F426" s="32">
        <v>18</v>
      </c>
      <c r="G426" s="32">
        <v>0.375</v>
      </c>
      <c r="H426" s="32">
        <v>0</v>
      </c>
      <c r="I426" s="32">
        <v>0</v>
      </c>
    </row>
    <row r="427" spans="1:9" x14ac:dyDescent="0.2">
      <c r="A427" s="32" t="s">
        <v>612</v>
      </c>
      <c r="B427" s="32" t="s">
        <v>200</v>
      </c>
      <c r="C427" s="32" t="s">
        <v>370</v>
      </c>
      <c r="D427" s="32">
        <v>5</v>
      </c>
      <c r="E427" s="32">
        <v>0.104166666666667</v>
      </c>
      <c r="F427" s="32">
        <v>5</v>
      </c>
      <c r="G427" s="32">
        <v>0.104166666666667</v>
      </c>
      <c r="H427" s="32">
        <v>0</v>
      </c>
      <c r="I427" s="32">
        <v>0</v>
      </c>
    </row>
    <row r="428" spans="1:9" x14ac:dyDescent="0.2">
      <c r="A428" s="32" t="s">
        <v>596</v>
      </c>
      <c r="B428" s="32" t="s">
        <v>237</v>
      </c>
      <c r="C428" s="32" t="s">
        <v>374</v>
      </c>
      <c r="D428" s="32">
        <v>40</v>
      </c>
      <c r="E428" s="32">
        <v>5.6553089212498199E-3</v>
      </c>
      <c r="F428" s="32">
        <v>40</v>
      </c>
      <c r="G428" s="32">
        <v>5.6882821387940798E-3</v>
      </c>
      <c r="H428" s="32">
        <v>0</v>
      </c>
      <c r="I428" s="32">
        <v>0</v>
      </c>
    </row>
    <row r="429" spans="1:9" x14ac:dyDescent="0.2">
      <c r="A429" s="32" t="s">
        <v>598</v>
      </c>
      <c r="B429" s="32" t="s">
        <v>203</v>
      </c>
      <c r="C429" s="32" t="s">
        <v>374</v>
      </c>
      <c r="D429" s="32">
        <v>3</v>
      </c>
      <c r="E429" s="32">
        <v>2.2848438690022902E-3</v>
      </c>
      <c r="F429" s="32">
        <v>3</v>
      </c>
      <c r="G429" s="32">
        <v>2.3130300693908999E-3</v>
      </c>
      <c r="H429" s="32">
        <v>0</v>
      </c>
      <c r="I429" s="32">
        <v>0</v>
      </c>
    </row>
    <row r="430" spans="1:9" x14ac:dyDescent="0.2">
      <c r="A430" s="32" t="s">
        <v>598</v>
      </c>
      <c r="B430" s="32" t="s">
        <v>203</v>
      </c>
      <c r="C430" s="32" t="s">
        <v>373</v>
      </c>
      <c r="D430" s="32">
        <v>27</v>
      </c>
      <c r="E430" s="32">
        <v>2.05635948210206E-2</v>
      </c>
      <c r="F430" s="32">
        <v>27</v>
      </c>
      <c r="G430" s="32">
        <v>2.0817270624518099E-2</v>
      </c>
      <c r="H430" s="32">
        <v>0</v>
      </c>
      <c r="I430" s="32">
        <v>0</v>
      </c>
    </row>
    <row r="431" spans="1:9" x14ac:dyDescent="0.2">
      <c r="A431" s="32" t="s">
        <v>553</v>
      </c>
      <c r="B431" s="32" t="s">
        <v>263</v>
      </c>
      <c r="C431" s="32" t="s">
        <v>373</v>
      </c>
      <c r="D431" s="32">
        <v>13</v>
      </c>
      <c r="E431" s="32">
        <v>2.3679417122040101E-2</v>
      </c>
      <c r="F431" s="32">
        <v>13</v>
      </c>
      <c r="G431" s="32">
        <v>2.4074074074074098E-2</v>
      </c>
      <c r="H431" s="32">
        <v>0</v>
      </c>
      <c r="I431" s="32">
        <v>0</v>
      </c>
    </row>
    <row r="432" spans="1:9" x14ac:dyDescent="0.2">
      <c r="A432" s="32" t="s">
        <v>553</v>
      </c>
      <c r="B432" s="32" t="s">
        <v>263</v>
      </c>
      <c r="C432" s="32" t="s">
        <v>366</v>
      </c>
      <c r="D432" s="32">
        <v>2</v>
      </c>
      <c r="E432" s="32">
        <v>3.6429872495446301E-3</v>
      </c>
      <c r="F432" s="32">
        <v>2</v>
      </c>
      <c r="G432" s="32">
        <v>3.7037037037036999E-3</v>
      </c>
      <c r="H432" s="32">
        <v>0</v>
      </c>
      <c r="I432" s="32">
        <v>0</v>
      </c>
    </row>
    <row r="433" spans="1:9" x14ac:dyDescent="0.2">
      <c r="A433" s="32" t="s">
        <v>460</v>
      </c>
      <c r="B433" s="32" t="s">
        <v>265</v>
      </c>
      <c r="C433" s="32" t="s">
        <v>372</v>
      </c>
      <c r="D433" s="32">
        <v>22</v>
      </c>
      <c r="E433" s="32">
        <v>1.9379844961240299E-3</v>
      </c>
      <c r="F433" s="32">
        <v>22</v>
      </c>
      <c r="G433" s="32">
        <v>1.9256017505470499E-3</v>
      </c>
      <c r="H433" s="32">
        <v>0</v>
      </c>
      <c r="I433" s="32">
        <v>0</v>
      </c>
    </row>
    <row r="434" spans="1:9" x14ac:dyDescent="0.2">
      <c r="A434" s="32" t="s">
        <v>462</v>
      </c>
      <c r="B434" s="32" t="s">
        <v>214</v>
      </c>
      <c r="C434" s="32" t="s">
        <v>368</v>
      </c>
      <c r="D434" s="32">
        <v>8</v>
      </c>
      <c r="E434" s="32">
        <v>2.14477211796247E-2</v>
      </c>
      <c r="F434" s="32">
        <v>8</v>
      </c>
      <c r="G434" s="32">
        <v>2.14477211796247E-2</v>
      </c>
      <c r="H434" s="32">
        <v>0</v>
      </c>
      <c r="I434" s="32">
        <v>0</v>
      </c>
    </row>
    <row r="435" spans="1:9" x14ac:dyDescent="0.2">
      <c r="A435" s="32" t="s">
        <v>462</v>
      </c>
      <c r="B435" s="32" t="s">
        <v>214</v>
      </c>
      <c r="C435" s="32" t="s">
        <v>367</v>
      </c>
      <c r="D435" s="32">
        <v>40</v>
      </c>
      <c r="E435" s="32">
        <v>0.10723860589812299</v>
      </c>
      <c r="F435" s="32">
        <v>40</v>
      </c>
      <c r="G435" s="32">
        <v>0.10723860589812299</v>
      </c>
      <c r="H435" s="32">
        <v>0</v>
      </c>
      <c r="I435" s="32">
        <v>0</v>
      </c>
    </row>
    <row r="436" spans="1:9" x14ac:dyDescent="0.2">
      <c r="A436" s="32" t="s">
        <v>462</v>
      </c>
      <c r="B436" s="32" t="s">
        <v>214</v>
      </c>
      <c r="C436" s="32" t="s">
        <v>366</v>
      </c>
      <c r="D436" s="32">
        <v>8</v>
      </c>
      <c r="E436" s="32">
        <v>2.14477211796247E-2</v>
      </c>
      <c r="F436" s="32">
        <v>8</v>
      </c>
      <c r="G436" s="32">
        <v>2.14477211796247E-2</v>
      </c>
      <c r="H436" s="32">
        <v>0</v>
      </c>
      <c r="I436" s="32">
        <v>0</v>
      </c>
    </row>
    <row r="437" spans="1:9" x14ac:dyDescent="0.2">
      <c r="A437" s="32" t="s">
        <v>462</v>
      </c>
      <c r="B437" s="32" t="s">
        <v>214</v>
      </c>
      <c r="C437" s="32" t="s">
        <v>370</v>
      </c>
      <c r="D437" s="32">
        <v>5</v>
      </c>
      <c r="E437" s="32">
        <v>1.34048257372654E-2</v>
      </c>
      <c r="F437" s="32">
        <v>5</v>
      </c>
      <c r="G437" s="32">
        <v>1.34048257372654E-2</v>
      </c>
      <c r="H437" s="32">
        <v>0</v>
      </c>
      <c r="I437" s="32">
        <v>0</v>
      </c>
    </row>
    <row r="438" spans="1:9" x14ac:dyDescent="0.2">
      <c r="A438" s="32" t="s">
        <v>463</v>
      </c>
      <c r="B438" s="32" t="s">
        <v>275</v>
      </c>
      <c r="C438" s="32" t="s">
        <v>368</v>
      </c>
      <c r="D438" s="32">
        <v>620</v>
      </c>
      <c r="E438" s="32">
        <v>0.119230769230769</v>
      </c>
      <c r="F438" s="32">
        <v>620</v>
      </c>
      <c r="G438" s="32">
        <v>0.12062256809338499</v>
      </c>
      <c r="H438" s="32">
        <v>0</v>
      </c>
      <c r="I438" s="32">
        <v>0</v>
      </c>
    </row>
    <row r="439" spans="1:9" x14ac:dyDescent="0.2">
      <c r="A439" s="32" t="s">
        <v>463</v>
      </c>
      <c r="B439" s="32" t="s">
        <v>275</v>
      </c>
      <c r="C439" s="32" t="s">
        <v>374</v>
      </c>
      <c r="D439" s="32">
        <v>12</v>
      </c>
      <c r="E439" s="32">
        <v>2.3076923076923101E-3</v>
      </c>
      <c r="F439" s="32">
        <v>12</v>
      </c>
      <c r="G439" s="32">
        <v>2.3346303501945499E-3</v>
      </c>
      <c r="H439" s="32">
        <v>0</v>
      </c>
      <c r="I439" s="32">
        <v>0</v>
      </c>
    </row>
    <row r="440" spans="1:9" x14ac:dyDescent="0.2">
      <c r="A440" s="32" t="s">
        <v>464</v>
      </c>
      <c r="B440" s="32" t="s">
        <v>270</v>
      </c>
      <c r="C440" s="32" t="s">
        <v>371</v>
      </c>
      <c r="D440" s="32">
        <v>11</v>
      </c>
      <c r="E440" s="32">
        <v>1.8003273322422301E-2</v>
      </c>
      <c r="F440" s="32">
        <v>11</v>
      </c>
      <c r="G440" s="32">
        <v>1.7322834645669302E-2</v>
      </c>
      <c r="H440" s="32">
        <v>0</v>
      </c>
      <c r="I440" s="32">
        <v>0</v>
      </c>
    </row>
    <row r="441" spans="1:9" x14ac:dyDescent="0.2">
      <c r="A441" s="32" t="s">
        <v>556</v>
      </c>
      <c r="B441" s="32" t="s">
        <v>253</v>
      </c>
      <c r="C441" s="32" t="s">
        <v>372</v>
      </c>
      <c r="D441" s="32">
        <v>4</v>
      </c>
      <c r="E441" s="32">
        <v>5.1229508196721303E-4</v>
      </c>
      <c r="F441" s="32">
        <v>4</v>
      </c>
      <c r="G441" s="32">
        <v>5.0549728295210396E-4</v>
      </c>
      <c r="H441" s="32">
        <v>0</v>
      </c>
      <c r="I441" s="32">
        <v>0</v>
      </c>
    </row>
    <row r="442" spans="1:9" x14ac:dyDescent="0.2">
      <c r="A442" s="32" t="s">
        <v>465</v>
      </c>
      <c r="B442" s="32" t="s">
        <v>183</v>
      </c>
      <c r="C442" s="32" t="s">
        <v>367</v>
      </c>
      <c r="D442" s="32">
        <v>26</v>
      </c>
      <c r="E442" s="32">
        <v>8.2539682539682496E-2</v>
      </c>
      <c r="F442" s="32">
        <v>26</v>
      </c>
      <c r="G442" s="32">
        <v>8.3870967741935504E-2</v>
      </c>
      <c r="H442" s="32">
        <v>0</v>
      </c>
      <c r="I442" s="32">
        <v>0</v>
      </c>
    </row>
    <row r="443" spans="1:9" x14ac:dyDescent="0.2">
      <c r="A443" s="32" t="s">
        <v>465</v>
      </c>
      <c r="B443" s="32" t="s">
        <v>183</v>
      </c>
      <c r="C443" s="32" t="s">
        <v>369</v>
      </c>
      <c r="D443" s="32">
        <v>9</v>
      </c>
      <c r="E443" s="32">
        <v>2.8571428571428598E-2</v>
      </c>
      <c r="F443" s="32">
        <v>9</v>
      </c>
      <c r="G443" s="32">
        <v>2.9032258064516099E-2</v>
      </c>
      <c r="H443" s="32">
        <v>0</v>
      </c>
      <c r="I443" s="32">
        <v>0</v>
      </c>
    </row>
    <row r="444" spans="1:9" x14ac:dyDescent="0.2">
      <c r="A444" s="32" t="s">
        <v>465</v>
      </c>
      <c r="B444" s="32" t="s">
        <v>183</v>
      </c>
      <c r="C444" s="32" t="s">
        <v>366</v>
      </c>
      <c r="D444" s="32">
        <v>3</v>
      </c>
      <c r="E444" s="32">
        <v>9.5238095238095195E-3</v>
      </c>
      <c r="F444" s="32">
        <v>3</v>
      </c>
      <c r="G444" s="32">
        <v>9.6774193548387101E-3</v>
      </c>
      <c r="H444" s="32">
        <v>0</v>
      </c>
      <c r="I444" s="32">
        <v>0</v>
      </c>
    </row>
    <row r="445" spans="1:9" x14ac:dyDescent="0.2">
      <c r="A445" s="32" t="s">
        <v>470</v>
      </c>
      <c r="B445" s="32" t="s">
        <v>238</v>
      </c>
      <c r="C445" s="32" t="s">
        <v>368</v>
      </c>
      <c r="D445" s="32">
        <v>13</v>
      </c>
      <c r="E445" s="32">
        <v>2.04081632653061E-2</v>
      </c>
      <c r="F445" s="32">
        <v>13</v>
      </c>
      <c r="G445" s="32">
        <v>2.10016155088853E-2</v>
      </c>
      <c r="H445" s="32">
        <v>0</v>
      </c>
      <c r="I445" s="32">
        <v>0</v>
      </c>
    </row>
    <row r="446" spans="1:9" x14ac:dyDescent="0.2">
      <c r="A446" s="32" t="s">
        <v>470</v>
      </c>
      <c r="B446" s="32" t="s">
        <v>238</v>
      </c>
      <c r="C446" s="32" t="s">
        <v>372</v>
      </c>
      <c r="D446" s="32">
        <v>2</v>
      </c>
      <c r="E446" s="32">
        <v>3.13971742543171E-3</v>
      </c>
      <c r="F446" s="32">
        <v>2</v>
      </c>
      <c r="G446" s="32">
        <v>3.2310177705977398E-3</v>
      </c>
      <c r="H446" s="32">
        <v>0</v>
      </c>
      <c r="I446" s="32">
        <v>0</v>
      </c>
    </row>
    <row r="447" spans="1:9" x14ac:dyDescent="0.2">
      <c r="A447" s="32" t="s">
        <v>471</v>
      </c>
      <c r="B447" s="32" t="s">
        <v>244</v>
      </c>
      <c r="C447" s="32" t="s">
        <v>371</v>
      </c>
      <c r="D447" s="32">
        <v>22</v>
      </c>
      <c r="E447" s="32">
        <v>0.160583941605839</v>
      </c>
      <c r="F447" s="32">
        <v>22</v>
      </c>
      <c r="G447" s="32">
        <v>0.16666666666666699</v>
      </c>
      <c r="H447" s="32">
        <v>0</v>
      </c>
      <c r="I447" s="32">
        <v>0</v>
      </c>
    </row>
    <row r="448" spans="1:9" x14ac:dyDescent="0.2">
      <c r="A448" s="32" t="s">
        <v>471</v>
      </c>
      <c r="B448" s="32" t="s">
        <v>244</v>
      </c>
      <c r="C448" s="32" t="s">
        <v>367</v>
      </c>
      <c r="D448" s="32">
        <v>5</v>
      </c>
      <c r="E448" s="32">
        <v>3.6496350364963501E-2</v>
      </c>
      <c r="F448" s="32">
        <v>5</v>
      </c>
      <c r="G448" s="32">
        <v>3.7878787878787901E-2</v>
      </c>
      <c r="H448" s="32">
        <v>0</v>
      </c>
      <c r="I448" s="32">
        <v>0</v>
      </c>
    </row>
    <row r="449" spans="1:9" x14ac:dyDescent="0.2">
      <c r="A449" s="32" t="s">
        <v>471</v>
      </c>
      <c r="B449" s="32" t="s">
        <v>244</v>
      </c>
      <c r="C449" s="32" t="s">
        <v>369</v>
      </c>
      <c r="D449" s="32">
        <v>44</v>
      </c>
      <c r="E449" s="32">
        <v>0.321167883211679</v>
      </c>
      <c r="F449" s="32">
        <v>44</v>
      </c>
      <c r="G449" s="32">
        <v>0.33333333333333298</v>
      </c>
      <c r="H449" s="32">
        <v>0</v>
      </c>
      <c r="I449" s="32">
        <v>0</v>
      </c>
    </row>
    <row r="450" spans="1:9" x14ac:dyDescent="0.2">
      <c r="A450" s="32" t="s">
        <v>471</v>
      </c>
      <c r="B450" s="32" t="s">
        <v>244</v>
      </c>
      <c r="C450" s="32" t="s">
        <v>373</v>
      </c>
      <c r="D450" s="32">
        <v>17</v>
      </c>
      <c r="E450" s="32">
        <v>0.124087591240876</v>
      </c>
      <c r="F450" s="32">
        <v>17</v>
      </c>
      <c r="G450" s="32">
        <v>0.12878787878787901</v>
      </c>
      <c r="H450" s="32">
        <v>0</v>
      </c>
      <c r="I450" s="32">
        <v>0</v>
      </c>
    </row>
    <row r="451" spans="1:9" x14ac:dyDescent="0.2">
      <c r="A451" s="32" t="s">
        <v>471</v>
      </c>
      <c r="B451" s="32" t="s">
        <v>244</v>
      </c>
      <c r="C451" s="32" t="s">
        <v>366</v>
      </c>
      <c r="D451" s="32">
        <v>1</v>
      </c>
      <c r="E451" s="32">
        <v>7.2992700729926996E-3</v>
      </c>
      <c r="F451" s="32">
        <v>1</v>
      </c>
      <c r="G451" s="32">
        <v>7.5757575757575803E-3</v>
      </c>
      <c r="H451" s="32">
        <v>0</v>
      </c>
      <c r="I451" s="32">
        <v>0</v>
      </c>
    </row>
    <row r="452" spans="1:9" x14ac:dyDescent="0.2">
      <c r="A452" s="32" t="s">
        <v>472</v>
      </c>
      <c r="B452" s="32" t="s">
        <v>257</v>
      </c>
      <c r="C452" s="32" t="s">
        <v>368</v>
      </c>
      <c r="D452" s="32">
        <v>7</v>
      </c>
      <c r="E452" s="32">
        <v>0.162790697674419</v>
      </c>
      <c r="F452" s="32">
        <v>7</v>
      </c>
      <c r="G452" s="32">
        <v>0.162790697674419</v>
      </c>
      <c r="H452" s="32">
        <v>0</v>
      </c>
      <c r="I452" s="32">
        <v>0</v>
      </c>
    </row>
    <row r="453" spans="1:9" x14ac:dyDescent="0.2">
      <c r="A453" s="32" t="s">
        <v>472</v>
      </c>
      <c r="B453" s="32" t="s">
        <v>257</v>
      </c>
      <c r="C453" s="32" t="s">
        <v>371</v>
      </c>
      <c r="D453" s="32">
        <v>4</v>
      </c>
      <c r="E453" s="32">
        <v>9.3023255813953501E-2</v>
      </c>
      <c r="F453" s="32">
        <v>4</v>
      </c>
      <c r="G453" s="32">
        <v>9.3023255813953501E-2</v>
      </c>
      <c r="H453" s="32">
        <v>0</v>
      </c>
      <c r="I453" s="32">
        <v>0</v>
      </c>
    </row>
    <row r="454" spans="1:9" x14ac:dyDescent="0.2">
      <c r="A454" s="32" t="s">
        <v>472</v>
      </c>
      <c r="B454" s="32" t="s">
        <v>257</v>
      </c>
      <c r="C454" s="32" t="s">
        <v>367</v>
      </c>
      <c r="D454" s="32">
        <v>1</v>
      </c>
      <c r="E454" s="32">
        <v>2.32558139534884E-2</v>
      </c>
      <c r="F454" s="32">
        <v>1</v>
      </c>
      <c r="G454" s="32">
        <v>2.32558139534884E-2</v>
      </c>
      <c r="H454" s="32">
        <v>0</v>
      </c>
      <c r="I454" s="32">
        <v>0</v>
      </c>
    </row>
    <row r="455" spans="1:9" x14ac:dyDescent="0.2">
      <c r="A455" s="32" t="s">
        <v>472</v>
      </c>
      <c r="B455" s="32" t="s">
        <v>257</v>
      </c>
      <c r="C455" s="32" t="s">
        <v>369</v>
      </c>
      <c r="D455" s="32">
        <v>1</v>
      </c>
      <c r="E455" s="32">
        <v>2.32558139534884E-2</v>
      </c>
      <c r="F455" s="32">
        <v>1</v>
      </c>
      <c r="G455" s="32">
        <v>2.32558139534884E-2</v>
      </c>
      <c r="H455" s="32">
        <v>0</v>
      </c>
      <c r="I455" s="32">
        <v>0</v>
      </c>
    </row>
    <row r="456" spans="1:9" x14ac:dyDescent="0.2">
      <c r="A456" s="32" t="s">
        <v>472</v>
      </c>
      <c r="B456" s="32" t="s">
        <v>257</v>
      </c>
      <c r="C456" s="32" t="s">
        <v>373</v>
      </c>
      <c r="D456" s="32">
        <v>30</v>
      </c>
      <c r="E456" s="32">
        <v>0.69767441860465096</v>
      </c>
      <c r="F456" s="32">
        <v>30</v>
      </c>
      <c r="G456" s="32">
        <v>0.69767441860465096</v>
      </c>
      <c r="H456" s="32">
        <v>0</v>
      </c>
      <c r="I456" s="32">
        <v>0</v>
      </c>
    </row>
    <row r="457" spans="1:9" x14ac:dyDescent="0.2">
      <c r="A457" s="32" t="s">
        <v>473</v>
      </c>
      <c r="B457" s="32" t="s">
        <v>239</v>
      </c>
      <c r="C457" s="32" t="s">
        <v>371</v>
      </c>
      <c r="D457" s="32">
        <v>2</v>
      </c>
      <c r="E457" s="32">
        <v>3.3898305084745797E-2</v>
      </c>
      <c r="F457" s="32">
        <v>2</v>
      </c>
      <c r="G457" s="32">
        <v>3.3333333333333298E-2</v>
      </c>
      <c r="H457" s="32">
        <v>0</v>
      </c>
      <c r="I457" s="32">
        <v>0</v>
      </c>
    </row>
    <row r="458" spans="1:9" x14ac:dyDescent="0.2">
      <c r="A458" s="32" t="s">
        <v>473</v>
      </c>
      <c r="B458" s="32" t="s">
        <v>239</v>
      </c>
      <c r="C458" s="32" t="s">
        <v>367</v>
      </c>
      <c r="D458" s="32">
        <v>11</v>
      </c>
      <c r="E458" s="32">
        <v>0.186440677966102</v>
      </c>
      <c r="F458" s="32">
        <v>11</v>
      </c>
      <c r="G458" s="32">
        <v>0.18333333333333299</v>
      </c>
      <c r="H458" s="32">
        <v>0</v>
      </c>
      <c r="I458" s="32">
        <v>0</v>
      </c>
    </row>
    <row r="459" spans="1:9" x14ac:dyDescent="0.2">
      <c r="A459" s="32" t="s">
        <v>473</v>
      </c>
      <c r="B459" s="32" t="s">
        <v>239</v>
      </c>
      <c r="C459" s="32" t="s">
        <v>372</v>
      </c>
      <c r="D459" s="32">
        <v>1</v>
      </c>
      <c r="E459" s="32">
        <v>1.6949152542372899E-2</v>
      </c>
      <c r="F459" s="32">
        <v>1</v>
      </c>
      <c r="G459" s="32">
        <v>1.6666666666666701E-2</v>
      </c>
      <c r="H459" s="32">
        <v>0</v>
      </c>
      <c r="I459" s="32">
        <v>0</v>
      </c>
    </row>
    <row r="460" spans="1:9" x14ac:dyDescent="0.2">
      <c r="A460" s="32" t="s">
        <v>474</v>
      </c>
      <c r="B460" s="32" t="s">
        <v>222</v>
      </c>
      <c r="C460" s="32" t="s">
        <v>367</v>
      </c>
      <c r="D460" s="32">
        <v>2</v>
      </c>
      <c r="E460" s="32">
        <v>9.0909090909090905E-3</v>
      </c>
      <c r="F460" s="32">
        <v>2</v>
      </c>
      <c r="G460" s="32">
        <v>8.4388185654008397E-3</v>
      </c>
      <c r="H460" s="32">
        <v>0</v>
      </c>
      <c r="I460" s="32">
        <v>0</v>
      </c>
    </row>
    <row r="461" spans="1:9" x14ac:dyDescent="0.2">
      <c r="A461" s="32" t="s">
        <v>474</v>
      </c>
      <c r="B461" s="32" t="s">
        <v>222</v>
      </c>
      <c r="C461" s="32" t="s">
        <v>366</v>
      </c>
      <c r="D461" s="32">
        <v>17</v>
      </c>
      <c r="E461" s="32">
        <v>7.7272727272727298E-2</v>
      </c>
      <c r="F461" s="32">
        <v>17</v>
      </c>
      <c r="G461" s="32">
        <v>7.1729957805907199E-2</v>
      </c>
      <c r="H461" s="32">
        <v>0</v>
      </c>
      <c r="I461" s="32">
        <v>0</v>
      </c>
    </row>
    <row r="462" spans="1:9" x14ac:dyDescent="0.2">
      <c r="A462" s="32" t="s">
        <v>549</v>
      </c>
      <c r="B462" s="32" t="s">
        <v>167</v>
      </c>
      <c r="C462" s="32" t="s">
        <v>370</v>
      </c>
      <c r="D462" s="32">
        <v>15</v>
      </c>
      <c r="E462" s="32">
        <v>8.9392133492252699E-3</v>
      </c>
      <c r="F462" s="32">
        <v>15</v>
      </c>
      <c r="G462" s="32">
        <v>8.9712918660287098E-3</v>
      </c>
      <c r="H462" s="32">
        <v>0</v>
      </c>
      <c r="I462" s="32">
        <v>0</v>
      </c>
    </row>
    <row r="463" spans="1:9" x14ac:dyDescent="0.2">
      <c r="A463" s="32" t="s">
        <v>476</v>
      </c>
      <c r="B463" s="32" t="s">
        <v>240</v>
      </c>
      <c r="C463" s="32" t="s">
        <v>368</v>
      </c>
      <c r="D463" s="32">
        <v>5</v>
      </c>
      <c r="E463" s="32">
        <v>0.55555555555555602</v>
      </c>
      <c r="F463" s="32">
        <v>5</v>
      </c>
      <c r="G463" s="32">
        <v>0.55555555555555602</v>
      </c>
      <c r="H463" s="32">
        <v>0</v>
      </c>
      <c r="I463" s="32">
        <v>0</v>
      </c>
    </row>
    <row r="464" spans="1:9" x14ac:dyDescent="0.2">
      <c r="A464" s="32" t="s">
        <v>476</v>
      </c>
      <c r="B464" s="32" t="s">
        <v>240</v>
      </c>
      <c r="C464" s="32" t="s">
        <v>371</v>
      </c>
      <c r="D464" s="32">
        <v>1</v>
      </c>
      <c r="E464" s="32">
        <v>0.11111111111111099</v>
      </c>
      <c r="F464" s="32">
        <v>1</v>
      </c>
      <c r="G464" s="32">
        <v>0.11111111111111099</v>
      </c>
      <c r="H464" s="32">
        <v>0</v>
      </c>
      <c r="I464" s="32">
        <v>0</v>
      </c>
    </row>
    <row r="465" spans="1:9" x14ac:dyDescent="0.2">
      <c r="A465" s="32" t="s">
        <v>476</v>
      </c>
      <c r="B465" s="32" t="s">
        <v>240</v>
      </c>
      <c r="C465" s="32" t="s">
        <v>367</v>
      </c>
      <c r="D465" s="32">
        <v>3</v>
      </c>
      <c r="E465" s="32">
        <v>0.33333333333333298</v>
      </c>
      <c r="F465" s="32">
        <v>3</v>
      </c>
      <c r="G465" s="32">
        <v>0.33333333333333298</v>
      </c>
      <c r="H465" s="32">
        <v>0</v>
      </c>
      <c r="I465" s="32">
        <v>0</v>
      </c>
    </row>
    <row r="466" spans="1:9" x14ac:dyDescent="0.2">
      <c r="A466" s="32" t="s">
        <v>477</v>
      </c>
      <c r="B466" s="32" t="s">
        <v>195</v>
      </c>
      <c r="C466" s="32" t="s">
        <v>372</v>
      </c>
      <c r="D466" s="32">
        <v>2</v>
      </c>
      <c r="E466" s="32">
        <v>9.2165898617511503E-3</v>
      </c>
      <c r="F466" s="32">
        <v>2</v>
      </c>
      <c r="G466" s="32">
        <v>1.03092783505155E-2</v>
      </c>
      <c r="H466" s="32">
        <v>0</v>
      </c>
      <c r="I466" s="32">
        <v>0</v>
      </c>
    </row>
    <row r="467" spans="1:9" x14ac:dyDescent="0.2">
      <c r="A467" s="32" t="s">
        <v>477</v>
      </c>
      <c r="B467" s="32" t="s">
        <v>195</v>
      </c>
      <c r="C467" s="32" t="s">
        <v>373</v>
      </c>
      <c r="D467" s="32">
        <v>43</v>
      </c>
      <c r="E467" s="32">
        <v>0.19815668202764999</v>
      </c>
      <c r="F467" s="32">
        <v>43</v>
      </c>
      <c r="G467" s="32">
        <v>0.22164948453608199</v>
      </c>
      <c r="H467" s="32">
        <v>0</v>
      </c>
      <c r="I467" s="32">
        <v>0</v>
      </c>
    </row>
    <row r="468" spans="1:9" x14ac:dyDescent="0.2">
      <c r="A468" s="32" t="s">
        <v>478</v>
      </c>
      <c r="B468" s="32" t="s">
        <v>201</v>
      </c>
      <c r="C468" s="32" t="s">
        <v>372</v>
      </c>
      <c r="D468" s="32">
        <v>6</v>
      </c>
      <c r="E468" s="32">
        <v>5.4844606946983501E-3</v>
      </c>
      <c r="F468" s="32">
        <v>6</v>
      </c>
      <c r="G468" s="32">
        <v>5.5147058823529398E-3</v>
      </c>
      <c r="H468" s="32">
        <v>0</v>
      </c>
      <c r="I468" s="32">
        <v>0</v>
      </c>
    </row>
    <row r="469" spans="1:9" x14ac:dyDescent="0.2">
      <c r="A469" s="32" t="s">
        <v>478</v>
      </c>
      <c r="B469" s="32" t="s">
        <v>201</v>
      </c>
      <c r="C469" s="32" t="s">
        <v>366</v>
      </c>
      <c r="D469" s="32">
        <v>30</v>
      </c>
      <c r="E469" s="32">
        <v>2.74223034734918E-2</v>
      </c>
      <c r="F469" s="32">
        <v>30</v>
      </c>
      <c r="G469" s="32">
        <v>2.7573529411764702E-2</v>
      </c>
      <c r="H469" s="32">
        <v>0</v>
      </c>
      <c r="I469" s="32">
        <v>0</v>
      </c>
    </row>
    <row r="470" spans="1:9" x14ac:dyDescent="0.2">
      <c r="A470" s="32" t="s">
        <v>479</v>
      </c>
      <c r="B470" s="32" t="s">
        <v>247</v>
      </c>
      <c r="C470" s="32" t="s">
        <v>368</v>
      </c>
      <c r="D470" s="32">
        <v>5</v>
      </c>
      <c r="E470" s="32">
        <v>0.41666666666666702</v>
      </c>
      <c r="F470" s="32">
        <v>5</v>
      </c>
      <c r="G470" s="32">
        <v>0.45454545454545497</v>
      </c>
      <c r="H470" s="32">
        <v>0</v>
      </c>
      <c r="I470" s="32">
        <v>0</v>
      </c>
    </row>
    <row r="471" spans="1:9" x14ac:dyDescent="0.2">
      <c r="A471" s="32" t="s">
        <v>479</v>
      </c>
      <c r="B471" s="32" t="s">
        <v>247</v>
      </c>
      <c r="C471" s="32" t="s">
        <v>371</v>
      </c>
      <c r="D471" s="32">
        <v>1</v>
      </c>
      <c r="E471" s="32">
        <v>8.3333333333333301E-2</v>
      </c>
      <c r="F471" s="32">
        <v>1</v>
      </c>
      <c r="G471" s="32">
        <v>9.0909090909090898E-2</v>
      </c>
      <c r="H471" s="32">
        <v>0</v>
      </c>
      <c r="I471" s="32">
        <v>0</v>
      </c>
    </row>
    <row r="472" spans="1:9" x14ac:dyDescent="0.2">
      <c r="A472" s="32" t="s">
        <v>479</v>
      </c>
      <c r="B472" s="32" t="s">
        <v>247</v>
      </c>
      <c r="C472" s="32" t="s">
        <v>366</v>
      </c>
      <c r="D472" s="32">
        <v>4</v>
      </c>
      <c r="E472" s="32">
        <v>0.33333333333333298</v>
      </c>
      <c r="F472" s="32">
        <v>4</v>
      </c>
      <c r="G472" s="32">
        <v>0.36363636363636398</v>
      </c>
      <c r="H472" s="32">
        <v>0</v>
      </c>
      <c r="I472" s="32">
        <v>0</v>
      </c>
    </row>
    <row r="473" spans="1:9" x14ac:dyDescent="0.2">
      <c r="A473" s="32" t="s">
        <v>480</v>
      </c>
      <c r="B473" s="32" t="s">
        <v>179</v>
      </c>
      <c r="C473" s="32" t="s">
        <v>372</v>
      </c>
      <c r="D473" s="32">
        <v>2</v>
      </c>
      <c r="E473" s="32">
        <v>5.5540127742293799E-4</v>
      </c>
      <c r="F473" s="32">
        <v>2</v>
      </c>
      <c r="G473" s="32">
        <v>5.6022408963585398E-4</v>
      </c>
      <c r="H473" s="32">
        <v>0</v>
      </c>
      <c r="I473" s="32">
        <v>0</v>
      </c>
    </row>
    <row r="474" spans="1:9" x14ac:dyDescent="0.2">
      <c r="A474" s="32" t="s">
        <v>481</v>
      </c>
      <c r="B474" s="32" t="s">
        <v>205</v>
      </c>
      <c r="C474" s="32" t="s">
        <v>369</v>
      </c>
      <c r="D474" s="32">
        <v>69</v>
      </c>
      <c r="E474" s="32">
        <v>8.9960886571056095E-2</v>
      </c>
      <c r="F474" s="32">
        <v>69</v>
      </c>
      <c r="G474" s="32">
        <v>9.2866756393001307E-2</v>
      </c>
      <c r="H474" s="32">
        <v>0</v>
      </c>
      <c r="I474" s="32">
        <v>0</v>
      </c>
    </row>
    <row r="475" spans="1:9" x14ac:dyDescent="0.2">
      <c r="A475" s="32" t="s">
        <v>482</v>
      </c>
      <c r="B475" s="32" t="s">
        <v>208</v>
      </c>
      <c r="C475" s="32" t="s">
        <v>366</v>
      </c>
      <c r="D475" s="32">
        <v>400</v>
      </c>
      <c r="E475" s="32">
        <v>0.158353127474268</v>
      </c>
      <c r="F475" s="32">
        <v>400</v>
      </c>
      <c r="G475" s="32">
        <v>0.16070711128967499</v>
      </c>
      <c r="H475" s="32">
        <v>0</v>
      </c>
      <c r="I475" s="32">
        <v>0</v>
      </c>
    </row>
    <row r="476" spans="1:9" x14ac:dyDescent="0.2">
      <c r="A476" s="32" t="s">
        <v>483</v>
      </c>
      <c r="B476" s="32" t="s">
        <v>209</v>
      </c>
      <c r="C476" s="32" t="s">
        <v>371</v>
      </c>
      <c r="D476" s="32">
        <v>1</v>
      </c>
      <c r="E476" s="32">
        <v>6.13496932515337E-3</v>
      </c>
      <c r="F476" s="32">
        <v>1</v>
      </c>
      <c r="G476" s="32">
        <v>6.2500000000000003E-3</v>
      </c>
      <c r="H476" s="32">
        <v>0</v>
      </c>
      <c r="I476" s="32">
        <v>0</v>
      </c>
    </row>
    <row r="477" spans="1:9" x14ac:dyDescent="0.2">
      <c r="A477" s="32" t="s">
        <v>483</v>
      </c>
      <c r="B477" s="32" t="s">
        <v>209</v>
      </c>
      <c r="C477" s="32" t="s">
        <v>369</v>
      </c>
      <c r="D477" s="32">
        <v>1</v>
      </c>
      <c r="E477" s="32">
        <v>6.13496932515337E-3</v>
      </c>
      <c r="F477" s="32">
        <v>1</v>
      </c>
      <c r="G477" s="32">
        <v>6.2500000000000003E-3</v>
      </c>
      <c r="H477" s="32">
        <v>0</v>
      </c>
      <c r="I477" s="32">
        <v>0</v>
      </c>
    </row>
    <row r="478" spans="1:9" x14ac:dyDescent="0.2">
      <c r="A478" s="32" t="s">
        <v>546</v>
      </c>
      <c r="B478" s="32" t="s">
        <v>206</v>
      </c>
      <c r="C478" s="32" t="s">
        <v>371</v>
      </c>
      <c r="D478" s="32">
        <v>1</v>
      </c>
      <c r="E478" s="32">
        <v>8.5470085470085496E-3</v>
      </c>
      <c r="F478" s="32">
        <v>1</v>
      </c>
      <c r="G478" s="32">
        <v>9.8039215686274508E-3</v>
      </c>
      <c r="H478" s="32">
        <v>0</v>
      </c>
      <c r="I478" s="32">
        <v>0</v>
      </c>
    </row>
    <row r="479" spans="1:9" x14ac:dyDescent="0.2">
      <c r="A479" s="32" t="s">
        <v>546</v>
      </c>
      <c r="B479" s="32" t="s">
        <v>206</v>
      </c>
      <c r="C479" s="32" t="s">
        <v>369</v>
      </c>
      <c r="D479" s="32">
        <v>2</v>
      </c>
      <c r="E479" s="32">
        <v>1.7094017094017099E-2</v>
      </c>
      <c r="F479" s="32">
        <v>2</v>
      </c>
      <c r="G479" s="32">
        <v>1.9607843137254902E-2</v>
      </c>
      <c r="H479" s="32">
        <v>0</v>
      </c>
      <c r="I479" s="32">
        <v>0</v>
      </c>
    </row>
    <row r="480" spans="1:9" x14ac:dyDescent="0.2">
      <c r="A480" s="32" t="s">
        <v>485</v>
      </c>
      <c r="B480" s="32" t="s">
        <v>215</v>
      </c>
      <c r="C480" s="32" t="s">
        <v>368</v>
      </c>
      <c r="D480" s="32">
        <v>1</v>
      </c>
      <c r="E480" s="32">
        <v>5.1813471502590702E-3</v>
      </c>
      <c r="F480" s="32">
        <v>1</v>
      </c>
      <c r="G480" s="32">
        <v>5.4644808743169399E-3</v>
      </c>
      <c r="H480" s="32">
        <v>0</v>
      </c>
      <c r="I480" s="32">
        <v>0</v>
      </c>
    </row>
    <row r="481" spans="1:9" x14ac:dyDescent="0.2">
      <c r="A481" s="32" t="s">
        <v>485</v>
      </c>
      <c r="B481" s="32" t="s">
        <v>215</v>
      </c>
      <c r="C481" s="32" t="s">
        <v>367</v>
      </c>
      <c r="D481" s="32">
        <v>39</v>
      </c>
      <c r="E481" s="32">
        <v>0.20207253886010401</v>
      </c>
      <c r="F481" s="32">
        <v>39</v>
      </c>
      <c r="G481" s="32">
        <v>0.213114754098361</v>
      </c>
      <c r="H481" s="32">
        <v>0</v>
      </c>
      <c r="I481" s="32">
        <v>0</v>
      </c>
    </row>
    <row r="482" spans="1:9" x14ac:dyDescent="0.2">
      <c r="A482" s="32" t="s">
        <v>485</v>
      </c>
      <c r="B482" s="32" t="s">
        <v>215</v>
      </c>
      <c r="C482" s="32" t="s">
        <v>366</v>
      </c>
      <c r="D482" s="32">
        <v>1</v>
      </c>
      <c r="E482" s="32">
        <v>5.1813471502590702E-3</v>
      </c>
      <c r="F482" s="32">
        <v>1</v>
      </c>
      <c r="G482" s="32">
        <v>5.4644808743169399E-3</v>
      </c>
      <c r="H482" s="32">
        <v>0</v>
      </c>
      <c r="I482" s="32">
        <v>0</v>
      </c>
    </row>
    <row r="483" spans="1:9" x14ac:dyDescent="0.2">
      <c r="A483" s="32" t="s">
        <v>486</v>
      </c>
      <c r="B483" s="32" t="s">
        <v>216</v>
      </c>
      <c r="C483" s="32" t="s">
        <v>368</v>
      </c>
      <c r="D483" s="32">
        <v>1</v>
      </c>
      <c r="E483" s="32">
        <v>1.03092783505155E-2</v>
      </c>
      <c r="F483" s="32">
        <v>1</v>
      </c>
      <c r="G483" s="32">
        <v>1.01010101010101E-2</v>
      </c>
      <c r="H483" s="32">
        <v>0</v>
      </c>
      <c r="I483" s="32">
        <v>0</v>
      </c>
    </row>
    <row r="484" spans="1:9" x14ac:dyDescent="0.2">
      <c r="A484" s="32" t="s">
        <v>486</v>
      </c>
      <c r="B484" s="32" t="s">
        <v>216</v>
      </c>
      <c r="C484" s="32" t="s">
        <v>373</v>
      </c>
      <c r="D484" s="32">
        <v>16</v>
      </c>
      <c r="E484" s="32">
        <v>0.164948453608247</v>
      </c>
      <c r="F484" s="32">
        <v>16</v>
      </c>
      <c r="G484" s="32">
        <v>0.16161616161616199</v>
      </c>
      <c r="H484" s="32">
        <v>0</v>
      </c>
      <c r="I484" s="32">
        <v>0</v>
      </c>
    </row>
    <row r="485" spans="1:9" x14ac:dyDescent="0.2">
      <c r="A485" s="32" t="s">
        <v>486</v>
      </c>
      <c r="B485" s="32" t="s">
        <v>216</v>
      </c>
      <c r="C485" s="32" t="s">
        <v>366</v>
      </c>
      <c r="D485" s="32">
        <v>4</v>
      </c>
      <c r="E485" s="32">
        <v>4.1237113402061903E-2</v>
      </c>
      <c r="F485" s="32">
        <v>4</v>
      </c>
      <c r="G485" s="32">
        <v>4.0404040404040401E-2</v>
      </c>
      <c r="H485" s="32">
        <v>0</v>
      </c>
      <c r="I485" s="32">
        <v>0</v>
      </c>
    </row>
    <row r="486" spans="1:9" x14ac:dyDescent="0.2">
      <c r="A486" s="32" t="s">
        <v>487</v>
      </c>
      <c r="B486" s="32" t="s">
        <v>185</v>
      </c>
      <c r="C486" s="32" t="s">
        <v>369</v>
      </c>
      <c r="D486" s="32">
        <v>1</v>
      </c>
      <c r="E486" s="32">
        <v>7.0521861777150905E-4</v>
      </c>
      <c r="F486" s="32">
        <v>1</v>
      </c>
      <c r="G486" s="32">
        <v>7.4183976261127599E-4</v>
      </c>
      <c r="H486" s="32">
        <v>0</v>
      </c>
      <c r="I486" s="32">
        <v>0</v>
      </c>
    </row>
    <row r="487" spans="1:9" x14ac:dyDescent="0.2">
      <c r="A487" s="32" t="s">
        <v>487</v>
      </c>
      <c r="B487" s="32" t="s">
        <v>185</v>
      </c>
      <c r="C487" s="32" t="s">
        <v>366</v>
      </c>
      <c r="D487" s="32">
        <v>10</v>
      </c>
      <c r="E487" s="32">
        <v>7.0521861777150903E-3</v>
      </c>
      <c r="F487" s="32">
        <v>10</v>
      </c>
      <c r="G487" s="32">
        <v>7.4183976261127599E-3</v>
      </c>
      <c r="H487" s="32">
        <v>0</v>
      </c>
      <c r="I487" s="32">
        <v>0</v>
      </c>
    </row>
    <row r="488" spans="1:9" x14ac:dyDescent="0.2">
      <c r="A488" s="32" t="s">
        <v>488</v>
      </c>
      <c r="B488" s="32" t="s">
        <v>169</v>
      </c>
      <c r="C488" s="32" t="s">
        <v>372</v>
      </c>
      <c r="D488" s="32">
        <v>25</v>
      </c>
      <c r="E488" s="32">
        <v>1.0743446497636399E-2</v>
      </c>
      <c r="F488" s="32">
        <v>25</v>
      </c>
      <c r="G488" s="32">
        <v>1.06837606837607E-2</v>
      </c>
      <c r="H488" s="32">
        <v>0</v>
      </c>
      <c r="I488" s="32">
        <v>0</v>
      </c>
    </row>
    <row r="489" spans="1:9" x14ac:dyDescent="0.2">
      <c r="A489" s="32" t="s">
        <v>489</v>
      </c>
      <c r="B489" s="32" t="s">
        <v>256</v>
      </c>
      <c r="C489" s="32" t="s">
        <v>368</v>
      </c>
      <c r="D489" s="32">
        <v>98</v>
      </c>
      <c r="E489" s="32">
        <v>1.36528280858178E-2</v>
      </c>
      <c r="F489" s="32">
        <v>98</v>
      </c>
      <c r="G489" s="32">
        <v>1.42690739662202E-2</v>
      </c>
      <c r="H489" s="32">
        <v>0</v>
      </c>
      <c r="I489" s="32">
        <v>0</v>
      </c>
    </row>
    <row r="490" spans="1:9" x14ac:dyDescent="0.2">
      <c r="A490" s="32" t="s">
        <v>490</v>
      </c>
      <c r="B490" s="32" t="s">
        <v>210</v>
      </c>
      <c r="C490" s="32" t="s">
        <v>371</v>
      </c>
      <c r="D490" s="32">
        <v>192</v>
      </c>
      <c r="E490" s="32">
        <v>0.30379746835443</v>
      </c>
      <c r="F490" s="32">
        <v>192</v>
      </c>
      <c r="G490" s="32">
        <v>0.30719999999999997</v>
      </c>
      <c r="H490" s="32">
        <v>0</v>
      </c>
      <c r="I490" s="32">
        <v>0</v>
      </c>
    </row>
    <row r="491" spans="1:9" x14ac:dyDescent="0.2">
      <c r="A491" s="32" t="s">
        <v>490</v>
      </c>
      <c r="B491" s="32" t="s">
        <v>210</v>
      </c>
      <c r="C491" s="32" t="s">
        <v>369</v>
      </c>
      <c r="D491" s="32">
        <v>20</v>
      </c>
      <c r="E491" s="32">
        <v>3.1645569620253201E-2</v>
      </c>
      <c r="F491" s="32">
        <v>20</v>
      </c>
      <c r="G491" s="32">
        <v>3.2000000000000001E-2</v>
      </c>
      <c r="H491" s="32">
        <v>0</v>
      </c>
      <c r="I491" s="32">
        <v>0</v>
      </c>
    </row>
    <row r="492" spans="1:9" x14ac:dyDescent="0.2">
      <c r="A492" s="32" t="s">
        <v>490</v>
      </c>
      <c r="B492" s="32" t="s">
        <v>210</v>
      </c>
      <c r="C492" s="32" t="s">
        <v>373</v>
      </c>
      <c r="D492" s="32">
        <v>35</v>
      </c>
      <c r="E492" s="32">
        <v>5.5379746835443E-2</v>
      </c>
      <c r="F492" s="32">
        <v>35</v>
      </c>
      <c r="G492" s="32">
        <v>5.6000000000000001E-2</v>
      </c>
      <c r="H492" s="32">
        <v>0</v>
      </c>
      <c r="I492" s="32">
        <v>0</v>
      </c>
    </row>
    <row r="493" spans="1:9" x14ac:dyDescent="0.2">
      <c r="A493" s="32" t="s">
        <v>490</v>
      </c>
      <c r="B493" s="32" t="s">
        <v>210</v>
      </c>
      <c r="C493" s="32" t="s">
        <v>370</v>
      </c>
      <c r="D493" s="32">
        <v>12</v>
      </c>
      <c r="E493" s="32">
        <v>1.8987341772151899E-2</v>
      </c>
      <c r="F493" s="32">
        <v>12</v>
      </c>
      <c r="G493" s="32">
        <v>1.9199999999999998E-2</v>
      </c>
      <c r="H493" s="32">
        <v>0</v>
      </c>
      <c r="I493" s="32">
        <v>0</v>
      </c>
    </row>
    <row r="494" spans="1:9" x14ac:dyDescent="0.2">
      <c r="A494" s="32" t="s">
        <v>491</v>
      </c>
      <c r="B494" s="32" t="s">
        <v>177</v>
      </c>
      <c r="C494" s="32" t="s">
        <v>371</v>
      </c>
      <c r="D494" s="32">
        <v>861</v>
      </c>
      <c r="E494" s="32">
        <v>0.31736085514190898</v>
      </c>
      <c r="F494" s="32">
        <v>861</v>
      </c>
      <c r="G494" s="32">
        <v>0.32090942974282499</v>
      </c>
      <c r="H494" s="32">
        <v>0</v>
      </c>
      <c r="I494" s="32">
        <v>0</v>
      </c>
    </row>
    <row r="495" spans="1:9" x14ac:dyDescent="0.2">
      <c r="A495" s="32" t="s">
        <v>492</v>
      </c>
      <c r="B495" s="32" t="s">
        <v>189</v>
      </c>
      <c r="C495" s="32" t="s">
        <v>366</v>
      </c>
      <c r="D495" s="32">
        <v>37</v>
      </c>
      <c r="E495" s="32">
        <v>2.8659953524399699E-2</v>
      </c>
      <c r="F495" s="32">
        <v>37</v>
      </c>
      <c r="G495" s="32">
        <v>2.88611544461778E-2</v>
      </c>
      <c r="H495" s="32">
        <v>0</v>
      </c>
      <c r="I495" s="32">
        <v>0</v>
      </c>
    </row>
    <row r="496" spans="1:9" x14ac:dyDescent="0.2">
      <c r="A496" s="32" t="s">
        <v>492</v>
      </c>
      <c r="B496" s="32" t="s">
        <v>189</v>
      </c>
      <c r="C496" s="32" t="s">
        <v>370</v>
      </c>
      <c r="D496" s="32">
        <v>29</v>
      </c>
      <c r="E496" s="32">
        <v>2.2463206816421399E-2</v>
      </c>
      <c r="F496" s="32">
        <v>29</v>
      </c>
      <c r="G496" s="32">
        <v>2.26209048361934E-2</v>
      </c>
      <c r="H496" s="32">
        <v>0</v>
      </c>
      <c r="I496" s="32">
        <v>0</v>
      </c>
    </row>
    <row r="497" spans="1:9" x14ac:dyDescent="0.2">
      <c r="A497" s="32" t="s">
        <v>493</v>
      </c>
      <c r="B497" s="32" t="s">
        <v>262</v>
      </c>
      <c r="C497" s="32" t="s">
        <v>372</v>
      </c>
      <c r="D497" s="32">
        <v>15</v>
      </c>
      <c r="E497" s="32">
        <v>8.7873462214411308E-3</v>
      </c>
      <c r="F497" s="32">
        <v>15</v>
      </c>
      <c r="G497" s="32">
        <v>8.7976539589442806E-3</v>
      </c>
      <c r="H497" s="32">
        <v>0</v>
      </c>
      <c r="I497" s="32">
        <v>0</v>
      </c>
    </row>
    <row r="498" spans="1:9" x14ac:dyDescent="0.2">
      <c r="A498" s="32" t="s">
        <v>493</v>
      </c>
      <c r="B498" s="32" t="s">
        <v>262</v>
      </c>
      <c r="C498" s="32" t="s">
        <v>370</v>
      </c>
      <c r="D498" s="32">
        <v>3</v>
      </c>
      <c r="E498" s="32">
        <v>1.7574692442882201E-3</v>
      </c>
      <c r="F498" s="32">
        <v>3</v>
      </c>
      <c r="G498" s="32">
        <v>1.75953079178886E-3</v>
      </c>
      <c r="H498" s="32">
        <v>0</v>
      </c>
      <c r="I498" s="32">
        <v>0</v>
      </c>
    </row>
    <row r="499" spans="1:9" x14ac:dyDescent="0.2">
      <c r="A499" s="32" t="s">
        <v>494</v>
      </c>
      <c r="B499" s="32" t="s">
        <v>245</v>
      </c>
      <c r="C499" s="32" t="s">
        <v>374</v>
      </c>
      <c r="D499" s="32">
        <v>9</v>
      </c>
      <c r="E499" s="32">
        <v>0.14754098360655701</v>
      </c>
      <c r="F499" s="32">
        <v>9</v>
      </c>
      <c r="G499" s="32">
        <v>0.134328358208955</v>
      </c>
      <c r="H499" s="32">
        <v>0</v>
      </c>
      <c r="I499" s="32">
        <v>0</v>
      </c>
    </row>
    <row r="500" spans="1:9" x14ac:dyDescent="0.2">
      <c r="A500" s="32" t="s">
        <v>494</v>
      </c>
      <c r="B500" s="32" t="s">
        <v>245</v>
      </c>
      <c r="C500" s="32" t="s">
        <v>373</v>
      </c>
      <c r="D500" s="32">
        <v>3</v>
      </c>
      <c r="E500" s="32">
        <v>4.91803278688525E-2</v>
      </c>
      <c r="F500" s="32">
        <v>3</v>
      </c>
      <c r="G500" s="32">
        <v>4.47761194029851E-2</v>
      </c>
      <c r="H500" s="32">
        <v>0</v>
      </c>
      <c r="I500" s="32">
        <v>0</v>
      </c>
    </row>
    <row r="501" spans="1:9" x14ac:dyDescent="0.2">
      <c r="A501" s="32" t="s">
        <v>552</v>
      </c>
      <c r="B501" s="32" t="s">
        <v>186</v>
      </c>
      <c r="C501" s="32" t="s">
        <v>366</v>
      </c>
      <c r="D501" s="32">
        <v>146</v>
      </c>
      <c r="E501" s="32">
        <v>3.2073813708260103E-2</v>
      </c>
      <c r="F501" s="32">
        <v>146</v>
      </c>
      <c r="G501" s="32">
        <v>3.3242258652094701E-2</v>
      </c>
      <c r="H501" s="32">
        <v>0</v>
      </c>
      <c r="I501" s="32">
        <v>0</v>
      </c>
    </row>
    <row r="502" spans="1:9" x14ac:dyDescent="0.2">
      <c r="A502" s="32" t="s">
        <v>495</v>
      </c>
      <c r="B502" s="32" t="s">
        <v>162</v>
      </c>
      <c r="C502" s="32" t="s">
        <v>366</v>
      </c>
      <c r="D502" s="32">
        <v>143</v>
      </c>
      <c r="E502" s="32">
        <v>1.84563758389262E-2</v>
      </c>
      <c r="F502" s="32">
        <v>143</v>
      </c>
      <c r="G502" s="32">
        <v>1.8345093008338701E-2</v>
      </c>
      <c r="H502" s="32">
        <v>0</v>
      </c>
      <c r="I502" s="32">
        <v>0</v>
      </c>
    </row>
    <row r="503" spans="1:9" x14ac:dyDescent="0.2">
      <c r="A503" s="32" t="s">
        <v>496</v>
      </c>
      <c r="B503" s="32" t="s">
        <v>176</v>
      </c>
      <c r="C503" s="32" t="s">
        <v>368</v>
      </c>
      <c r="D503" s="32">
        <v>6</v>
      </c>
      <c r="E503" s="32">
        <v>4.0214477211796204E-3</v>
      </c>
      <c r="F503" s="32">
        <v>6</v>
      </c>
      <c r="G503" s="32">
        <v>3.9708802117802804E-3</v>
      </c>
      <c r="H503" s="32">
        <v>0</v>
      </c>
      <c r="I503" s="32">
        <v>0</v>
      </c>
    </row>
    <row r="504" spans="1:9" x14ac:dyDescent="0.2">
      <c r="A504" s="32" t="s">
        <v>497</v>
      </c>
      <c r="B504" s="32" t="s">
        <v>202</v>
      </c>
      <c r="C504" s="32" t="s">
        <v>368</v>
      </c>
      <c r="D504" s="32">
        <v>10</v>
      </c>
      <c r="E504" s="32">
        <v>0.13888888888888901</v>
      </c>
      <c r="F504" s="32">
        <v>10</v>
      </c>
      <c r="G504" s="32">
        <v>0.13888888888888901</v>
      </c>
      <c r="H504" s="32">
        <v>0</v>
      </c>
      <c r="I504" s="32">
        <v>0</v>
      </c>
    </row>
    <row r="505" spans="1:9" x14ac:dyDescent="0.2">
      <c r="A505" s="32" t="s">
        <v>497</v>
      </c>
      <c r="B505" s="32" t="s">
        <v>202</v>
      </c>
      <c r="C505" s="32" t="s">
        <v>369</v>
      </c>
      <c r="D505" s="32">
        <v>16</v>
      </c>
      <c r="E505" s="32">
        <v>0.22222222222222199</v>
      </c>
      <c r="F505" s="32">
        <v>16</v>
      </c>
      <c r="G505" s="32">
        <v>0.22222222222222199</v>
      </c>
      <c r="H505" s="32">
        <v>0</v>
      </c>
      <c r="I505" s="32">
        <v>0</v>
      </c>
    </row>
    <row r="506" spans="1:9" x14ac:dyDescent="0.2">
      <c r="A506" s="32" t="s">
        <v>497</v>
      </c>
      <c r="B506" s="32" t="s">
        <v>202</v>
      </c>
      <c r="C506" s="32" t="s">
        <v>366</v>
      </c>
      <c r="D506" s="32">
        <v>1</v>
      </c>
      <c r="E506" s="32">
        <v>1.38888888888889E-2</v>
      </c>
      <c r="F506" s="32">
        <v>1</v>
      </c>
      <c r="G506" s="32">
        <v>1.38888888888889E-2</v>
      </c>
      <c r="H506" s="32">
        <v>0</v>
      </c>
      <c r="I506" s="32">
        <v>0</v>
      </c>
    </row>
    <row r="507" spans="1:9" x14ac:dyDescent="0.2">
      <c r="A507" s="32" t="s">
        <v>499</v>
      </c>
      <c r="B507" s="32" t="s">
        <v>211</v>
      </c>
      <c r="C507" s="32" t="s">
        <v>368</v>
      </c>
      <c r="D507" s="32">
        <v>26</v>
      </c>
      <c r="E507" s="32">
        <v>0.161490683229814</v>
      </c>
      <c r="F507" s="32">
        <v>26</v>
      </c>
      <c r="G507" s="32">
        <v>0.16774193548387101</v>
      </c>
      <c r="H507" s="32">
        <v>0</v>
      </c>
      <c r="I507" s="32">
        <v>0</v>
      </c>
    </row>
    <row r="508" spans="1:9" x14ac:dyDescent="0.2">
      <c r="A508" s="32" t="s">
        <v>499</v>
      </c>
      <c r="B508" s="32" t="s">
        <v>211</v>
      </c>
      <c r="C508" s="32" t="s">
        <v>369</v>
      </c>
      <c r="D508" s="32">
        <v>6</v>
      </c>
      <c r="E508" s="32">
        <v>3.7267080745341602E-2</v>
      </c>
      <c r="F508" s="32">
        <v>6</v>
      </c>
      <c r="G508" s="32">
        <v>3.8709677419354799E-2</v>
      </c>
      <c r="H508" s="32">
        <v>0</v>
      </c>
      <c r="I508" s="32">
        <v>0</v>
      </c>
    </row>
    <row r="509" spans="1:9" x14ac:dyDescent="0.2">
      <c r="A509" s="32" t="s">
        <v>499</v>
      </c>
      <c r="B509" s="32" t="s">
        <v>211</v>
      </c>
      <c r="C509" s="32" t="s">
        <v>373</v>
      </c>
      <c r="D509" s="32">
        <v>20</v>
      </c>
      <c r="E509" s="32">
        <v>0.12422360248447201</v>
      </c>
      <c r="F509" s="32">
        <v>20</v>
      </c>
      <c r="G509" s="32">
        <v>0.12903225806451599</v>
      </c>
      <c r="H509" s="32">
        <v>0</v>
      </c>
      <c r="I509" s="32">
        <v>0</v>
      </c>
    </row>
    <row r="510" spans="1:9" x14ac:dyDescent="0.2">
      <c r="A510" s="32" t="s">
        <v>499</v>
      </c>
      <c r="B510" s="32" t="s">
        <v>211</v>
      </c>
      <c r="C510" s="32" t="s">
        <v>366</v>
      </c>
      <c r="D510" s="32">
        <v>63</v>
      </c>
      <c r="E510" s="32">
        <v>0.39130434782608697</v>
      </c>
      <c r="F510" s="32">
        <v>63</v>
      </c>
      <c r="G510" s="32">
        <v>0.40645161290322601</v>
      </c>
      <c r="H510" s="32">
        <v>0</v>
      </c>
      <c r="I510" s="32">
        <v>0</v>
      </c>
    </row>
    <row r="511" spans="1:9" x14ac:dyDescent="0.2">
      <c r="A511" s="32" t="s">
        <v>501</v>
      </c>
      <c r="B511" s="32" t="s">
        <v>223</v>
      </c>
      <c r="C511" s="32" t="s">
        <v>368</v>
      </c>
      <c r="D511" s="32">
        <v>0</v>
      </c>
      <c r="E511" s="32">
        <v>0</v>
      </c>
      <c r="F511" s="32">
        <v>0</v>
      </c>
      <c r="G511" s="32">
        <v>0</v>
      </c>
      <c r="H511" s="32">
        <v>0</v>
      </c>
      <c r="I511" s="32" t="e">
        <v>#NUM!</v>
      </c>
    </row>
    <row r="512" spans="1:9" x14ac:dyDescent="0.2">
      <c r="A512" s="32" t="s">
        <v>501</v>
      </c>
      <c r="B512" s="32" t="s">
        <v>223</v>
      </c>
      <c r="C512" s="32" t="s">
        <v>371</v>
      </c>
      <c r="D512" s="32">
        <v>0</v>
      </c>
      <c r="E512" s="32">
        <v>0</v>
      </c>
      <c r="F512" s="32">
        <v>0</v>
      </c>
      <c r="G512" s="32">
        <v>0</v>
      </c>
      <c r="H512" s="32">
        <v>0</v>
      </c>
      <c r="I512" s="32" t="e">
        <v>#NUM!</v>
      </c>
    </row>
    <row r="513" spans="1:9" x14ac:dyDescent="0.2">
      <c r="A513" s="32" t="s">
        <v>501</v>
      </c>
      <c r="B513" s="32" t="s">
        <v>223</v>
      </c>
      <c r="C513" s="32" t="s">
        <v>374</v>
      </c>
      <c r="D513" s="32">
        <v>0</v>
      </c>
      <c r="E513" s="32">
        <v>0</v>
      </c>
      <c r="F513" s="32">
        <v>0</v>
      </c>
      <c r="G513" s="32">
        <v>0</v>
      </c>
      <c r="H513" s="32">
        <v>0</v>
      </c>
      <c r="I513" s="32" t="e">
        <v>#NUM!</v>
      </c>
    </row>
    <row r="514" spans="1:9" x14ac:dyDescent="0.2">
      <c r="A514" s="32" t="s">
        <v>501</v>
      </c>
      <c r="B514" s="32" t="s">
        <v>223</v>
      </c>
      <c r="C514" s="32" t="s">
        <v>367</v>
      </c>
      <c r="D514" s="32">
        <v>0</v>
      </c>
      <c r="E514" s="32">
        <v>0</v>
      </c>
      <c r="F514" s="32">
        <v>0</v>
      </c>
      <c r="G514" s="32">
        <v>0</v>
      </c>
      <c r="H514" s="32">
        <v>0</v>
      </c>
      <c r="I514" s="32" t="e">
        <v>#NUM!</v>
      </c>
    </row>
    <row r="515" spans="1:9" x14ac:dyDescent="0.2">
      <c r="A515" s="32" t="s">
        <v>501</v>
      </c>
      <c r="B515" s="32" t="s">
        <v>223</v>
      </c>
      <c r="C515" s="32" t="s">
        <v>369</v>
      </c>
      <c r="D515" s="32">
        <v>0</v>
      </c>
      <c r="E515" s="32">
        <v>0</v>
      </c>
      <c r="F515" s="32">
        <v>0</v>
      </c>
      <c r="G515" s="32">
        <v>0</v>
      </c>
      <c r="H515" s="32">
        <v>0</v>
      </c>
      <c r="I515" s="32" t="e">
        <v>#NUM!</v>
      </c>
    </row>
    <row r="516" spans="1:9" x14ac:dyDescent="0.2">
      <c r="A516" s="32" t="s">
        <v>501</v>
      </c>
      <c r="B516" s="32" t="s">
        <v>223</v>
      </c>
      <c r="C516" s="32" t="s">
        <v>372</v>
      </c>
      <c r="D516" s="32">
        <v>0</v>
      </c>
      <c r="E516" s="32">
        <v>0</v>
      </c>
      <c r="F516" s="32">
        <v>0</v>
      </c>
      <c r="G516" s="32">
        <v>0</v>
      </c>
      <c r="H516" s="32">
        <v>0</v>
      </c>
      <c r="I516" s="32" t="e">
        <v>#NUM!</v>
      </c>
    </row>
    <row r="517" spans="1:9" x14ac:dyDescent="0.2">
      <c r="A517" s="32" t="s">
        <v>501</v>
      </c>
      <c r="B517" s="32" t="s">
        <v>223</v>
      </c>
      <c r="C517" s="32" t="s">
        <v>373</v>
      </c>
      <c r="D517" s="32">
        <v>0</v>
      </c>
      <c r="E517" s="32">
        <v>0</v>
      </c>
      <c r="F517" s="32">
        <v>0</v>
      </c>
      <c r="G517" s="32">
        <v>0</v>
      </c>
      <c r="H517" s="32">
        <v>0</v>
      </c>
      <c r="I517" s="32" t="e">
        <v>#NUM!</v>
      </c>
    </row>
    <row r="518" spans="1:9" x14ac:dyDescent="0.2">
      <c r="A518" s="32" t="s">
        <v>501</v>
      </c>
      <c r="B518" s="32" t="s">
        <v>223</v>
      </c>
      <c r="C518" s="32" t="s">
        <v>366</v>
      </c>
      <c r="D518" s="32">
        <v>0</v>
      </c>
      <c r="E518" s="32">
        <v>0</v>
      </c>
      <c r="F518" s="32">
        <v>0</v>
      </c>
      <c r="G518" s="32">
        <v>0</v>
      </c>
      <c r="H518" s="32">
        <v>0</v>
      </c>
      <c r="I518" s="32" t="e">
        <v>#NUM!</v>
      </c>
    </row>
    <row r="519" spans="1:9" x14ac:dyDescent="0.2">
      <c r="A519" s="32" t="s">
        <v>501</v>
      </c>
      <c r="B519" s="32" t="s">
        <v>223</v>
      </c>
      <c r="C519" s="32" t="s">
        <v>370</v>
      </c>
      <c r="D519" s="32">
        <v>0</v>
      </c>
      <c r="E519" s="32">
        <v>0</v>
      </c>
      <c r="F519" s="32">
        <v>0</v>
      </c>
      <c r="G519" s="32">
        <v>0</v>
      </c>
      <c r="H519" s="32">
        <v>0</v>
      </c>
      <c r="I519" s="32" t="e">
        <v>#NUM!</v>
      </c>
    </row>
    <row r="520" spans="1:9" x14ac:dyDescent="0.2">
      <c r="A520" s="32" t="s">
        <v>502</v>
      </c>
      <c r="B520" s="32" t="s">
        <v>224</v>
      </c>
      <c r="C520" s="32" t="s">
        <v>367</v>
      </c>
      <c r="D520" s="32">
        <v>8</v>
      </c>
      <c r="E520" s="32">
        <v>5.5555555555555601E-2</v>
      </c>
      <c r="F520" s="32">
        <v>8</v>
      </c>
      <c r="G520" s="32">
        <v>5.5555555555555601E-2</v>
      </c>
      <c r="H520" s="32">
        <v>0</v>
      </c>
      <c r="I520" s="32">
        <v>0</v>
      </c>
    </row>
    <row r="521" spans="1:9" x14ac:dyDescent="0.2">
      <c r="A521" s="32" t="s">
        <v>502</v>
      </c>
      <c r="B521" s="32" t="s">
        <v>224</v>
      </c>
      <c r="C521" s="32" t="s">
        <v>369</v>
      </c>
      <c r="D521" s="32">
        <v>11</v>
      </c>
      <c r="E521" s="32">
        <v>7.6388888888888895E-2</v>
      </c>
      <c r="F521" s="32">
        <v>11</v>
      </c>
      <c r="G521" s="32">
        <v>7.6388888888888895E-2</v>
      </c>
      <c r="H521" s="32">
        <v>0</v>
      </c>
      <c r="I521" s="32">
        <v>0</v>
      </c>
    </row>
    <row r="522" spans="1:9" x14ac:dyDescent="0.2">
      <c r="A522" s="32" t="s">
        <v>502</v>
      </c>
      <c r="B522" s="32" t="s">
        <v>224</v>
      </c>
      <c r="C522" s="32" t="s">
        <v>370</v>
      </c>
      <c r="D522" s="32">
        <v>1</v>
      </c>
      <c r="E522" s="32">
        <v>6.9444444444444397E-3</v>
      </c>
      <c r="F522" s="32">
        <v>1</v>
      </c>
      <c r="G522" s="32">
        <v>6.9444444444444397E-3</v>
      </c>
      <c r="H522" s="32">
        <v>0</v>
      </c>
      <c r="I522" s="32">
        <v>0</v>
      </c>
    </row>
    <row r="523" spans="1:9" x14ac:dyDescent="0.2">
      <c r="A523" s="32" t="s">
        <v>503</v>
      </c>
      <c r="B523" s="32" t="s">
        <v>242</v>
      </c>
      <c r="C523" s="32" t="s">
        <v>371</v>
      </c>
      <c r="D523" s="32">
        <v>214</v>
      </c>
      <c r="E523" s="32">
        <v>0.44583333333333303</v>
      </c>
      <c r="F523" s="32">
        <v>214</v>
      </c>
      <c r="G523" s="32">
        <v>0.446764091858038</v>
      </c>
      <c r="H523" s="32">
        <v>0</v>
      </c>
      <c r="I523" s="32">
        <v>0</v>
      </c>
    </row>
    <row r="524" spans="1:9" x14ac:dyDescent="0.2">
      <c r="A524" s="32" t="s">
        <v>503</v>
      </c>
      <c r="B524" s="32" t="s">
        <v>242</v>
      </c>
      <c r="C524" s="32" t="s">
        <v>374</v>
      </c>
      <c r="D524" s="32">
        <v>18</v>
      </c>
      <c r="E524" s="32">
        <v>3.7499999999999999E-2</v>
      </c>
      <c r="F524" s="32">
        <v>18</v>
      </c>
      <c r="G524" s="32">
        <v>3.7578288100208801E-2</v>
      </c>
      <c r="H524" s="32">
        <v>0</v>
      </c>
      <c r="I524" s="32">
        <v>0</v>
      </c>
    </row>
    <row r="525" spans="1:9" x14ac:dyDescent="0.2">
      <c r="A525" s="32" t="s">
        <v>503</v>
      </c>
      <c r="B525" s="32" t="s">
        <v>242</v>
      </c>
      <c r="C525" s="32" t="s">
        <v>366</v>
      </c>
      <c r="D525" s="32">
        <v>40</v>
      </c>
      <c r="E525" s="32">
        <v>8.3333333333333301E-2</v>
      </c>
      <c r="F525" s="32">
        <v>40</v>
      </c>
      <c r="G525" s="32">
        <v>8.3507306889352803E-2</v>
      </c>
      <c r="H525" s="32">
        <v>0</v>
      </c>
      <c r="I525" s="32">
        <v>0</v>
      </c>
    </row>
    <row r="526" spans="1:9" x14ac:dyDescent="0.2">
      <c r="A526" s="32" t="s">
        <v>504</v>
      </c>
      <c r="B526" s="32" t="s">
        <v>250</v>
      </c>
      <c r="C526" s="32" t="s">
        <v>369</v>
      </c>
      <c r="D526" s="32">
        <v>62</v>
      </c>
      <c r="E526" s="32">
        <v>6.2563067608476297E-2</v>
      </c>
      <c r="F526" s="32">
        <v>62</v>
      </c>
      <c r="G526" s="32">
        <v>6.2753036437247001E-2</v>
      </c>
      <c r="H526" s="32">
        <v>0</v>
      </c>
      <c r="I526" s="32">
        <v>0</v>
      </c>
    </row>
    <row r="527" spans="1:9" x14ac:dyDescent="0.2">
      <c r="A527" s="32" t="s">
        <v>504</v>
      </c>
      <c r="B527" s="32" t="s">
        <v>250</v>
      </c>
      <c r="C527" s="32" t="s">
        <v>366</v>
      </c>
      <c r="D527" s="32">
        <v>18</v>
      </c>
      <c r="E527" s="32">
        <v>1.8163471241170501E-2</v>
      </c>
      <c r="F527" s="32">
        <v>18</v>
      </c>
      <c r="G527" s="32">
        <v>1.8218623481781399E-2</v>
      </c>
      <c r="H527" s="32">
        <v>0</v>
      </c>
      <c r="I527" s="32">
        <v>0</v>
      </c>
    </row>
    <row r="528" spans="1:9" x14ac:dyDescent="0.2">
      <c r="A528" s="32" t="s">
        <v>505</v>
      </c>
      <c r="B528" s="32" t="s">
        <v>225</v>
      </c>
      <c r="C528" s="32" t="s">
        <v>371</v>
      </c>
      <c r="D528" s="32">
        <v>1</v>
      </c>
      <c r="E528" s="32">
        <v>6.6666666666666693E-2</v>
      </c>
      <c r="F528" s="32">
        <v>1</v>
      </c>
      <c r="G528" s="32">
        <v>6.6666666666666693E-2</v>
      </c>
      <c r="H528" s="32">
        <v>0</v>
      </c>
      <c r="I528" s="32">
        <v>0</v>
      </c>
    </row>
    <row r="529" spans="1:9" x14ac:dyDescent="0.2">
      <c r="A529" s="32" t="s">
        <v>505</v>
      </c>
      <c r="B529" s="32" t="s">
        <v>225</v>
      </c>
      <c r="C529" s="32" t="s">
        <v>367</v>
      </c>
      <c r="D529" s="32">
        <v>12</v>
      </c>
      <c r="E529" s="32">
        <v>0.8</v>
      </c>
      <c r="F529" s="32">
        <v>12</v>
      </c>
      <c r="G529" s="32">
        <v>0.8</v>
      </c>
      <c r="H529" s="32">
        <v>0</v>
      </c>
      <c r="I529" s="32">
        <v>0</v>
      </c>
    </row>
    <row r="530" spans="1:9" x14ac:dyDescent="0.2">
      <c r="A530" s="32" t="s">
        <v>505</v>
      </c>
      <c r="B530" s="32" t="s">
        <v>225</v>
      </c>
      <c r="C530" s="32" t="s">
        <v>369</v>
      </c>
      <c r="D530" s="32">
        <v>1</v>
      </c>
      <c r="E530" s="32">
        <v>6.6666666666666693E-2</v>
      </c>
      <c r="F530" s="32">
        <v>1</v>
      </c>
      <c r="G530" s="32">
        <v>6.6666666666666693E-2</v>
      </c>
      <c r="H530" s="32">
        <v>0</v>
      </c>
      <c r="I530" s="32">
        <v>0</v>
      </c>
    </row>
    <row r="531" spans="1:9" x14ac:dyDescent="0.2">
      <c r="A531" s="32" t="s">
        <v>505</v>
      </c>
      <c r="B531" s="32" t="s">
        <v>225</v>
      </c>
      <c r="C531" s="32" t="s">
        <v>366</v>
      </c>
      <c r="D531" s="32">
        <v>1</v>
      </c>
      <c r="E531" s="32">
        <v>6.6666666666666693E-2</v>
      </c>
      <c r="F531" s="32">
        <v>1</v>
      </c>
      <c r="G531" s="32">
        <v>6.6666666666666693E-2</v>
      </c>
      <c r="H531" s="32">
        <v>0</v>
      </c>
      <c r="I531" s="32">
        <v>0</v>
      </c>
    </row>
    <row r="532" spans="1:9" x14ac:dyDescent="0.2">
      <c r="A532" s="32" t="s">
        <v>506</v>
      </c>
      <c r="B532" s="32" t="s">
        <v>226</v>
      </c>
      <c r="C532" s="32" t="s">
        <v>371</v>
      </c>
      <c r="D532" s="32">
        <v>10</v>
      </c>
      <c r="E532" s="32">
        <v>4.4444444444444398E-2</v>
      </c>
      <c r="F532" s="32">
        <v>10</v>
      </c>
      <c r="G532" s="32">
        <v>4.6082949308755797E-2</v>
      </c>
      <c r="H532" s="32">
        <v>0</v>
      </c>
      <c r="I532" s="32">
        <v>0</v>
      </c>
    </row>
    <row r="533" spans="1:9" x14ac:dyDescent="0.2">
      <c r="A533" s="32" t="s">
        <v>506</v>
      </c>
      <c r="B533" s="32" t="s">
        <v>226</v>
      </c>
      <c r="C533" s="32" t="s">
        <v>367</v>
      </c>
      <c r="D533" s="32">
        <v>16</v>
      </c>
      <c r="E533" s="32">
        <v>7.1111111111111097E-2</v>
      </c>
      <c r="F533" s="32">
        <v>16</v>
      </c>
      <c r="G533" s="32">
        <v>7.3732718894009203E-2</v>
      </c>
      <c r="H533" s="32">
        <v>0</v>
      </c>
      <c r="I533" s="32">
        <v>0</v>
      </c>
    </row>
    <row r="534" spans="1:9" x14ac:dyDescent="0.2">
      <c r="A534" s="32" t="s">
        <v>506</v>
      </c>
      <c r="B534" s="32" t="s">
        <v>226</v>
      </c>
      <c r="C534" s="32" t="s">
        <v>369</v>
      </c>
      <c r="D534" s="32">
        <v>1</v>
      </c>
      <c r="E534" s="32">
        <v>4.4444444444444401E-3</v>
      </c>
      <c r="F534" s="32">
        <v>1</v>
      </c>
      <c r="G534" s="32">
        <v>4.6082949308755804E-3</v>
      </c>
      <c r="H534" s="32">
        <v>0</v>
      </c>
      <c r="I534" s="32">
        <v>0</v>
      </c>
    </row>
    <row r="535" spans="1:9" x14ac:dyDescent="0.2">
      <c r="A535" s="32" t="s">
        <v>507</v>
      </c>
      <c r="B535" s="32" t="s">
        <v>227</v>
      </c>
      <c r="C535" s="32" t="s">
        <v>368</v>
      </c>
      <c r="D535" s="32">
        <v>2</v>
      </c>
      <c r="E535" s="32">
        <v>6.6666666666666693E-2</v>
      </c>
      <c r="F535" s="32">
        <v>2</v>
      </c>
      <c r="G535" s="32">
        <v>6.6666666666666693E-2</v>
      </c>
      <c r="H535" s="32">
        <v>0</v>
      </c>
      <c r="I535" s="32">
        <v>0</v>
      </c>
    </row>
    <row r="536" spans="1:9" x14ac:dyDescent="0.2">
      <c r="A536" s="32" t="s">
        <v>507</v>
      </c>
      <c r="B536" s="32" t="s">
        <v>227</v>
      </c>
      <c r="C536" s="32" t="s">
        <v>371</v>
      </c>
      <c r="D536" s="32">
        <v>8</v>
      </c>
      <c r="E536" s="32">
        <v>0.266666666666667</v>
      </c>
      <c r="F536" s="32">
        <v>8</v>
      </c>
      <c r="G536" s="32">
        <v>0.266666666666667</v>
      </c>
      <c r="H536" s="32">
        <v>0</v>
      </c>
      <c r="I536" s="32">
        <v>0</v>
      </c>
    </row>
    <row r="537" spans="1:9" x14ac:dyDescent="0.2">
      <c r="A537" s="32" t="s">
        <v>508</v>
      </c>
      <c r="B537" s="32" t="s">
        <v>157</v>
      </c>
      <c r="C537" s="32" t="s">
        <v>372</v>
      </c>
      <c r="D537" s="32">
        <v>6</v>
      </c>
      <c r="E537" s="32">
        <v>2.6276605062625899E-4</v>
      </c>
      <c r="F537" s="32">
        <v>6</v>
      </c>
      <c r="G537" s="32">
        <v>2.6237537169844299E-4</v>
      </c>
      <c r="H537" s="32">
        <v>0</v>
      </c>
      <c r="I537" s="32">
        <v>0</v>
      </c>
    </row>
    <row r="538" spans="1:9" x14ac:dyDescent="0.2">
      <c r="A538" s="32" t="s">
        <v>509</v>
      </c>
      <c r="B538" s="32" t="s">
        <v>255</v>
      </c>
      <c r="C538" s="32" t="s">
        <v>368</v>
      </c>
      <c r="D538" s="32">
        <v>13</v>
      </c>
      <c r="E538" s="32">
        <v>2.1138211382113799E-2</v>
      </c>
      <c r="F538" s="32">
        <v>13</v>
      </c>
      <c r="G538" s="32">
        <v>2.17028380634391E-2</v>
      </c>
      <c r="H538" s="32">
        <v>0</v>
      </c>
      <c r="I538" s="32">
        <v>0</v>
      </c>
    </row>
    <row r="539" spans="1:9" x14ac:dyDescent="0.2">
      <c r="A539" s="32" t="s">
        <v>509</v>
      </c>
      <c r="B539" s="32" t="s">
        <v>255</v>
      </c>
      <c r="C539" s="32" t="s">
        <v>374</v>
      </c>
      <c r="D539" s="32">
        <v>2</v>
      </c>
      <c r="E539" s="32">
        <v>3.2520325203252002E-3</v>
      </c>
      <c r="F539" s="32">
        <v>2</v>
      </c>
      <c r="G539" s="32">
        <v>3.3388981636060101E-3</v>
      </c>
      <c r="H539" s="32">
        <v>0</v>
      </c>
      <c r="I539" s="32">
        <v>0</v>
      </c>
    </row>
    <row r="540" spans="1:9" x14ac:dyDescent="0.2">
      <c r="A540" s="32" t="s">
        <v>509</v>
      </c>
      <c r="B540" s="32" t="s">
        <v>255</v>
      </c>
      <c r="C540" s="32" t="s">
        <v>373</v>
      </c>
      <c r="D540" s="32">
        <v>21</v>
      </c>
      <c r="E540" s="32">
        <v>3.4146341463414602E-2</v>
      </c>
      <c r="F540" s="32">
        <v>21</v>
      </c>
      <c r="G540" s="32">
        <v>3.5058430717863097E-2</v>
      </c>
      <c r="H540" s="32">
        <v>0</v>
      </c>
      <c r="I540" s="32">
        <v>0</v>
      </c>
    </row>
    <row r="541" spans="1:9" x14ac:dyDescent="0.2">
      <c r="A541" s="32" t="s">
        <v>509</v>
      </c>
      <c r="B541" s="32" t="s">
        <v>255</v>
      </c>
      <c r="C541" s="32" t="s">
        <v>366</v>
      </c>
      <c r="D541" s="32">
        <v>27</v>
      </c>
      <c r="E541" s="32">
        <v>4.39024390243902E-2</v>
      </c>
      <c r="F541" s="32">
        <v>27</v>
      </c>
      <c r="G541" s="32">
        <v>4.5075125208681101E-2</v>
      </c>
      <c r="H541" s="32">
        <v>0</v>
      </c>
      <c r="I541" s="32">
        <v>0</v>
      </c>
    </row>
    <row r="542" spans="1:9" x14ac:dyDescent="0.2">
      <c r="A542" s="32" t="s">
        <v>509</v>
      </c>
      <c r="B542" s="32" t="s">
        <v>255</v>
      </c>
      <c r="C542" s="32" t="s">
        <v>370</v>
      </c>
      <c r="D542" s="32">
        <v>3</v>
      </c>
      <c r="E542" s="32">
        <v>4.8780487804877997E-3</v>
      </c>
      <c r="F542" s="32">
        <v>3</v>
      </c>
      <c r="G542" s="32">
        <v>5.0083472454090098E-3</v>
      </c>
      <c r="H542" s="32">
        <v>0</v>
      </c>
      <c r="I542" s="32">
        <v>0</v>
      </c>
    </row>
    <row r="543" spans="1:9" x14ac:dyDescent="0.2">
      <c r="A543" s="32" t="s">
        <v>510</v>
      </c>
      <c r="B543" s="32" t="s">
        <v>207</v>
      </c>
      <c r="C543" s="32" t="s">
        <v>368</v>
      </c>
      <c r="D543" s="32">
        <v>21</v>
      </c>
      <c r="E543" s="32">
        <v>3.6777583187390502E-2</v>
      </c>
      <c r="F543" s="32">
        <v>21</v>
      </c>
      <c r="G543" s="32">
        <v>3.6206896551724099E-2</v>
      </c>
      <c r="H543" s="32">
        <v>0</v>
      </c>
      <c r="I543" s="32">
        <v>0</v>
      </c>
    </row>
    <row r="544" spans="1:9" x14ac:dyDescent="0.2">
      <c r="A544" s="32" t="s">
        <v>510</v>
      </c>
      <c r="B544" s="32" t="s">
        <v>207</v>
      </c>
      <c r="C544" s="32" t="s">
        <v>372</v>
      </c>
      <c r="D544" s="32">
        <v>21</v>
      </c>
      <c r="E544" s="32">
        <v>3.6777583187390502E-2</v>
      </c>
      <c r="F544" s="32">
        <v>21</v>
      </c>
      <c r="G544" s="32">
        <v>3.6206896551724099E-2</v>
      </c>
      <c r="H544" s="32">
        <v>0</v>
      </c>
      <c r="I544" s="32">
        <v>0</v>
      </c>
    </row>
    <row r="545" spans="1:9" x14ac:dyDescent="0.2">
      <c r="A545" s="32" t="s">
        <v>511</v>
      </c>
      <c r="B545" s="32" t="s">
        <v>172</v>
      </c>
      <c r="C545" s="32" t="s">
        <v>366</v>
      </c>
      <c r="D545" s="32">
        <v>67</v>
      </c>
      <c r="E545" s="32">
        <v>1.4492753623188401E-2</v>
      </c>
      <c r="F545" s="32">
        <v>67</v>
      </c>
      <c r="G545" s="32">
        <v>1.46192450360026E-2</v>
      </c>
      <c r="H545" s="32">
        <v>0</v>
      </c>
      <c r="I545" s="32">
        <v>0</v>
      </c>
    </row>
    <row r="546" spans="1:9" x14ac:dyDescent="0.2">
      <c r="A546" s="32" t="s">
        <v>513</v>
      </c>
      <c r="B546" s="32" t="s">
        <v>228</v>
      </c>
      <c r="C546" s="32" t="s">
        <v>368</v>
      </c>
      <c r="D546" s="32">
        <v>2</v>
      </c>
      <c r="E546" s="32">
        <v>1.6260162601626001E-2</v>
      </c>
      <c r="F546" s="32">
        <v>2</v>
      </c>
      <c r="G546" s="32">
        <v>1.5384615384615399E-2</v>
      </c>
      <c r="H546" s="32">
        <v>0</v>
      </c>
      <c r="I546" s="32">
        <v>0</v>
      </c>
    </row>
    <row r="547" spans="1:9" x14ac:dyDescent="0.2">
      <c r="A547" s="32" t="s">
        <v>513</v>
      </c>
      <c r="B547" s="32" t="s">
        <v>228</v>
      </c>
      <c r="C547" s="32" t="s">
        <v>369</v>
      </c>
      <c r="D547" s="32">
        <v>6</v>
      </c>
      <c r="E547" s="32">
        <v>4.8780487804878099E-2</v>
      </c>
      <c r="F547" s="32">
        <v>6</v>
      </c>
      <c r="G547" s="32">
        <v>4.6153846153846198E-2</v>
      </c>
      <c r="H547" s="32">
        <v>0</v>
      </c>
      <c r="I547" s="32">
        <v>0</v>
      </c>
    </row>
    <row r="548" spans="1:9" x14ac:dyDescent="0.2">
      <c r="A548" s="32" t="s">
        <v>513</v>
      </c>
      <c r="B548" s="32" t="s">
        <v>228</v>
      </c>
      <c r="C548" s="32" t="s">
        <v>373</v>
      </c>
      <c r="D548" s="32">
        <v>25</v>
      </c>
      <c r="E548" s="32">
        <v>0.203252032520325</v>
      </c>
      <c r="F548" s="32">
        <v>25</v>
      </c>
      <c r="G548" s="32">
        <v>0.19230769230769201</v>
      </c>
      <c r="H548" s="32">
        <v>0</v>
      </c>
      <c r="I548" s="32">
        <v>0</v>
      </c>
    </row>
    <row r="549" spans="1:9" x14ac:dyDescent="0.2">
      <c r="A549" s="32" t="s">
        <v>513</v>
      </c>
      <c r="B549" s="32" t="s">
        <v>228</v>
      </c>
      <c r="C549" s="32" t="s">
        <v>366</v>
      </c>
      <c r="D549" s="32">
        <v>8</v>
      </c>
      <c r="E549" s="32">
        <v>6.50406504065041E-2</v>
      </c>
      <c r="F549" s="32">
        <v>8</v>
      </c>
      <c r="G549" s="32">
        <v>6.15384615384615E-2</v>
      </c>
      <c r="H549" s="32">
        <v>0</v>
      </c>
      <c r="I549" s="32">
        <v>0</v>
      </c>
    </row>
    <row r="550" spans="1:9" x14ac:dyDescent="0.2">
      <c r="A550" s="32" t="s">
        <v>513</v>
      </c>
      <c r="B550" s="32" t="s">
        <v>228</v>
      </c>
      <c r="C550" s="32" t="s">
        <v>370</v>
      </c>
      <c r="D550" s="32">
        <v>5</v>
      </c>
      <c r="E550" s="32">
        <v>4.0650406504064998E-2</v>
      </c>
      <c r="F550" s="32">
        <v>5</v>
      </c>
      <c r="G550" s="32">
        <v>3.8461538461538498E-2</v>
      </c>
      <c r="H550" s="32">
        <v>0</v>
      </c>
      <c r="I550" s="32">
        <v>0</v>
      </c>
    </row>
    <row r="551" spans="1:9" x14ac:dyDescent="0.2">
      <c r="A551" s="32" t="s">
        <v>514</v>
      </c>
      <c r="B551" s="32" t="s">
        <v>229</v>
      </c>
      <c r="C551" s="32" t="s">
        <v>371</v>
      </c>
      <c r="D551" s="32">
        <v>2</v>
      </c>
      <c r="E551" s="32">
        <v>0.11111111111111099</v>
      </c>
      <c r="F551" s="32">
        <v>2</v>
      </c>
      <c r="G551" s="32">
        <v>0.133333333333333</v>
      </c>
      <c r="H551" s="32">
        <v>0</v>
      </c>
      <c r="I551" s="32">
        <v>0</v>
      </c>
    </row>
    <row r="552" spans="1:9" x14ac:dyDescent="0.2">
      <c r="A552" s="32" t="s">
        <v>514</v>
      </c>
      <c r="B552" s="32" t="s">
        <v>229</v>
      </c>
      <c r="C552" s="32" t="s">
        <v>369</v>
      </c>
      <c r="D552" s="32">
        <v>1</v>
      </c>
      <c r="E552" s="32">
        <v>5.5555555555555601E-2</v>
      </c>
      <c r="F552" s="32">
        <v>1</v>
      </c>
      <c r="G552" s="32">
        <v>6.6666666666666693E-2</v>
      </c>
      <c r="H552" s="32">
        <v>0</v>
      </c>
      <c r="I552" s="32">
        <v>0</v>
      </c>
    </row>
    <row r="553" spans="1:9" x14ac:dyDescent="0.2">
      <c r="A553" s="32" t="s">
        <v>557</v>
      </c>
      <c r="B553" s="32" t="s">
        <v>251</v>
      </c>
      <c r="C553" s="32" t="s">
        <v>367</v>
      </c>
      <c r="D553" s="32">
        <v>4</v>
      </c>
      <c r="E553" s="32">
        <v>1.63934426229508E-2</v>
      </c>
      <c r="F553" s="32">
        <v>4</v>
      </c>
      <c r="G553" s="32">
        <v>1.6597510373444001E-2</v>
      </c>
      <c r="H553" s="32">
        <v>0</v>
      </c>
      <c r="I553" s="32">
        <v>0</v>
      </c>
    </row>
    <row r="554" spans="1:9" x14ac:dyDescent="0.2">
      <c r="A554" s="32" t="s">
        <v>557</v>
      </c>
      <c r="B554" s="32" t="s">
        <v>251</v>
      </c>
      <c r="C554" s="32" t="s">
        <v>373</v>
      </c>
      <c r="D554" s="32">
        <v>9</v>
      </c>
      <c r="E554" s="32">
        <v>3.6885245901639302E-2</v>
      </c>
      <c r="F554" s="32">
        <v>9</v>
      </c>
      <c r="G554" s="32">
        <v>3.7344398340249003E-2</v>
      </c>
      <c r="H554" s="32">
        <v>0</v>
      </c>
      <c r="I554" s="32">
        <v>0</v>
      </c>
    </row>
    <row r="555" spans="1:9" x14ac:dyDescent="0.2">
      <c r="A555" s="32" t="s">
        <v>557</v>
      </c>
      <c r="B555" s="32" t="s">
        <v>251</v>
      </c>
      <c r="C555" s="32" t="s">
        <v>366</v>
      </c>
      <c r="D555" s="32">
        <v>1</v>
      </c>
      <c r="E555" s="32">
        <v>4.0983606557377103E-3</v>
      </c>
      <c r="F555" s="32">
        <v>1</v>
      </c>
      <c r="G555" s="32">
        <v>4.1493775933610002E-3</v>
      </c>
      <c r="H555" s="32">
        <v>0</v>
      </c>
      <c r="I555" s="32">
        <v>0</v>
      </c>
    </row>
    <row r="556" spans="1:9" x14ac:dyDescent="0.2">
      <c r="A556" s="32" t="s">
        <v>515</v>
      </c>
      <c r="B556" s="32" t="s">
        <v>166</v>
      </c>
      <c r="C556" s="32" t="s">
        <v>372</v>
      </c>
      <c r="D556" s="32">
        <v>6</v>
      </c>
      <c r="E556" s="32">
        <v>8.8081152101469494E-5</v>
      </c>
      <c r="F556" s="32">
        <v>6</v>
      </c>
      <c r="G556" s="32">
        <v>8.9287042961948805E-5</v>
      </c>
      <c r="H556" s="32">
        <v>0</v>
      </c>
      <c r="I556" s="32">
        <v>0</v>
      </c>
    </row>
    <row r="557" spans="1:9" x14ac:dyDescent="0.2">
      <c r="A557" s="32" t="s">
        <v>516</v>
      </c>
      <c r="B557" s="32" t="s">
        <v>230</v>
      </c>
      <c r="C557" s="32" t="s">
        <v>368</v>
      </c>
      <c r="D557" s="32">
        <v>8</v>
      </c>
      <c r="E557" s="32">
        <v>0.19047619047618999</v>
      </c>
      <c r="F557" s="32">
        <v>8</v>
      </c>
      <c r="G557" s="32">
        <v>0.22857142857142901</v>
      </c>
      <c r="H557" s="32">
        <v>0</v>
      </c>
      <c r="I557" s="32">
        <v>0</v>
      </c>
    </row>
    <row r="558" spans="1:9" x14ac:dyDescent="0.2">
      <c r="A558" s="32" t="s">
        <v>516</v>
      </c>
      <c r="B558" s="32" t="s">
        <v>230</v>
      </c>
      <c r="C558" s="32" t="s">
        <v>369</v>
      </c>
      <c r="D558" s="32">
        <v>7</v>
      </c>
      <c r="E558" s="32">
        <v>0.16666666666666699</v>
      </c>
      <c r="F558" s="32">
        <v>7</v>
      </c>
      <c r="G558" s="32">
        <v>0.2</v>
      </c>
      <c r="H558" s="32">
        <v>0</v>
      </c>
      <c r="I558" s="32">
        <v>0</v>
      </c>
    </row>
    <row r="559" spans="1:9" x14ac:dyDescent="0.2">
      <c r="A559" s="32" t="s">
        <v>516</v>
      </c>
      <c r="B559" s="32" t="s">
        <v>230</v>
      </c>
      <c r="C559" s="32" t="s">
        <v>372</v>
      </c>
      <c r="D559" s="32">
        <v>5</v>
      </c>
      <c r="E559" s="32">
        <v>0.119047619047619</v>
      </c>
      <c r="F559" s="32">
        <v>5</v>
      </c>
      <c r="G559" s="32">
        <v>0.14285714285714299</v>
      </c>
      <c r="H559" s="32">
        <v>0</v>
      </c>
      <c r="I559" s="32">
        <v>0</v>
      </c>
    </row>
    <row r="560" spans="1:9" x14ac:dyDescent="0.2">
      <c r="A560" s="32" t="s">
        <v>517</v>
      </c>
      <c r="B560" s="32" t="s">
        <v>241</v>
      </c>
      <c r="C560" s="32" t="s">
        <v>368</v>
      </c>
      <c r="D560" s="32">
        <v>2</v>
      </c>
      <c r="E560" s="32">
        <v>2.2988505747126398E-2</v>
      </c>
      <c r="F560" s="32">
        <v>2</v>
      </c>
      <c r="G560" s="32">
        <v>2.27272727272727E-2</v>
      </c>
      <c r="H560" s="32">
        <v>0</v>
      </c>
      <c r="I560" s="32">
        <v>0</v>
      </c>
    </row>
    <row r="561" spans="1:9" x14ac:dyDescent="0.2">
      <c r="A561" s="32" t="s">
        <v>517</v>
      </c>
      <c r="B561" s="32" t="s">
        <v>241</v>
      </c>
      <c r="C561" s="32" t="s">
        <v>369</v>
      </c>
      <c r="D561" s="32">
        <v>25</v>
      </c>
      <c r="E561" s="32">
        <v>0.28735632183908</v>
      </c>
      <c r="F561" s="32">
        <v>25</v>
      </c>
      <c r="G561" s="32">
        <v>0.28409090909090901</v>
      </c>
      <c r="H561" s="32">
        <v>0</v>
      </c>
      <c r="I561" s="32">
        <v>0</v>
      </c>
    </row>
    <row r="562" spans="1:9" x14ac:dyDescent="0.2">
      <c r="A562" s="32" t="s">
        <v>517</v>
      </c>
      <c r="B562" s="32" t="s">
        <v>241</v>
      </c>
      <c r="C562" s="32" t="s">
        <v>366</v>
      </c>
      <c r="D562" s="32">
        <v>2</v>
      </c>
      <c r="E562" s="32">
        <v>2.2988505747126398E-2</v>
      </c>
      <c r="F562" s="32">
        <v>2</v>
      </c>
      <c r="G562" s="32">
        <v>2.27272727272727E-2</v>
      </c>
      <c r="H562" s="32">
        <v>0</v>
      </c>
      <c r="I562" s="32">
        <v>0</v>
      </c>
    </row>
    <row r="563" spans="1:9" x14ac:dyDescent="0.2">
      <c r="A563" s="32" t="s">
        <v>518</v>
      </c>
      <c r="B563" s="32" t="s">
        <v>192</v>
      </c>
      <c r="C563" s="32" t="s">
        <v>374</v>
      </c>
      <c r="D563" s="32">
        <v>6</v>
      </c>
      <c r="E563" s="32">
        <v>3.6210018105009101E-4</v>
      </c>
      <c r="F563" s="32">
        <v>6</v>
      </c>
      <c r="G563" s="32">
        <v>3.6175087423127899E-4</v>
      </c>
      <c r="H563" s="32">
        <v>0</v>
      </c>
      <c r="I563" s="32">
        <v>0</v>
      </c>
    </row>
    <row r="564" spans="1:9" x14ac:dyDescent="0.2">
      <c r="A564" s="32" t="s">
        <v>518</v>
      </c>
      <c r="B564" s="32" t="s">
        <v>192</v>
      </c>
      <c r="C564" s="32" t="s">
        <v>372</v>
      </c>
      <c r="D564" s="32">
        <v>5</v>
      </c>
      <c r="E564" s="32">
        <v>3.0175015087507501E-4</v>
      </c>
      <c r="F564" s="32">
        <v>5</v>
      </c>
      <c r="G564" s="32">
        <v>3.014590618594E-4</v>
      </c>
      <c r="H564" s="32">
        <v>0</v>
      </c>
      <c r="I564" s="32">
        <v>0</v>
      </c>
    </row>
    <row r="565" spans="1:9" x14ac:dyDescent="0.2">
      <c r="A565" s="32" t="s">
        <v>519</v>
      </c>
      <c r="B565" s="32" t="s">
        <v>231</v>
      </c>
      <c r="C565" s="32" t="s">
        <v>367</v>
      </c>
      <c r="D565" s="32">
        <v>37</v>
      </c>
      <c r="E565" s="32">
        <v>3.68525896414343E-2</v>
      </c>
      <c r="F565" s="32">
        <v>37</v>
      </c>
      <c r="G565" s="32">
        <v>3.6926147704590802E-2</v>
      </c>
      <c r="H565" s="32">
        <v>0</v>
      </c>
      <c r="I565" s="32">
        <v>0</v>
      </c>
    </row>
    <row r="566" spans="1:9" x14ac:dyDescent="0.2">
      <c r="A566" s="32" t="s">
        <v>519</v>
      </c>
      <c r="B566" s="32" t="s">
        <v>231</v>
      </c>
      <c r="C566" s="32" t="s">
        <v>369</v>
      </c>
      <c r="D566" s="32">
        <v>470</v>
      </c>
      <c r="E566" s="32">
        <v>0.468127490039841</v>
      </c>
      <c r="F566" s="32">
        <v>470</v>
      </c>
      <c r="G566" s="32">
        <v>0.46906187624750501</v>
      </c>
      <c r="H566" s="32">
        <v>0</v>
      </c>
      <c r="I566" s="32">
        <v>0</v>
      </c>
    </row>
    <row r="567" spans="1:9" x14ac:dyDescent="0.2">
      <c r="A567" s="32" t="s">
        <v>519</v>
      </c>
      <c r="B567" s="32" t="s">
        <v>231</v>
      </c>
      <c r="C567" s="32" t="s">
        <v>366</v>
      </c>
      <c r="D567" s="32">
        <v>39</v>
      </c>
      <c r="E567" s="32">
        <v>3.8844621513944202E-2</v>
      </c>
      <c r="F567" s="32">
        <v>39</v>
      </c>
      <c r="G567" s="32">
        <v>3.8922155688622798E-2</v>
      </c>
      <c r="H567" s="32">
        <v>0</v>
      </c>
      <c r="I567" s="32">
        <v>0</v>
      </c>
    </row>
    <row r="568" spans="1:9" x14ac:dyDescent="0.2">
      <c r="A568" s="32" t="s">
        <v>520</v>
      </c>
      <c r="B568" s="32" t="s">
        <v>232</v>
      </c>
      <c r="C568" s="32" t="s">
        <v>371</v>
      </c>
      <c r="D568" s="32">
        <v>15</v>
      </c>
      <c r="E568" s="32">
        <v>0.29411764705882398</v>
      </c>
      <c r="F568" s="32">
        <v>15</v>
      </c>
      <c r="G568" s="32">
        <v>0.28846153846153799</v>
      </c>
      <c r="H568" s="32">
        <v>0</v>
      </c>
      <c r="I568" s="32">
        <v>0</v>
      </c>
    </row>
    <row r="569" spans="1:9" x14ac:dyDescent="0.2">
      <c r="A569" s="32" t="s">
        <v>520</v>
      </c>
      <c r="B569" s="32" t="s">
        <v>232</v>
      </c>
      <c r="C569" s="32" t="s">
        <v>369</v>
      </c>
      <c r="D569" s="32">
        <v>7</v>
      </c>
      <c r="E569" s="32">
        <v>0.13725490196078399</v>
      </c>
      <c r="F569" s="32">
        <v>7</v>
      </c>
      <c r="G569" s="32">
        <v>0.134615384615385</v>
      </c>
      <c r="H569" s="32">
        <v>0</v>
      </c>
      <c r="I569" s="32">
        <v>0</v>
      </c>
    </row>
    <row r="570" spans="1:9" x14ac:dyDescent="0.2">
      <c r="A570" s="32" t="s">
        <v>520</v>
      </c>
      <c r="B570" s="32" t="s">
        <v>232</v>
      </c>
      <c r="C570" s="32" t="s">
        <v>373</v>
      </c>
      <c r="D570" s="32">
        <v>4</v>
      </c>
      <c r="E570" s="32">
        <v>7.8431372549019607E-2</v>
      </c>
      <c r="F570" s="32">
        <v>4</v>
      </c>
      <c r="G570" s="32">
        <v>7.69230769230769E-2</v>
      </c>
      <c r="H570" s="32">
        <v>0</v>
      </c>
      <c r="I570" s="32">
        <v>0</v>
      </c>
    </row>
    <row r="571" spans="1:9" x14ac:dyDescent="0.2">
      <c r="A571" s="32" t="s">
        <v>521</v>
      </c>
      <c r="B571" s="32" t="s">
        <v>217</v>
      </c>
      <c r="C571" s="32" t="s">
        <v>373</v>
      </c>
      <c r="D571" s="32">
        <v>1</v>
      </c>
      <c r="E571" s="32">
        <v>1.6666666666666701E-2</v>
      </c>
      <c r="F571" s="32">
        <v>1</v>
      </c>
      <c r="G571" s="32">
        <v>1.4084507042253501E-2</v>
      </c>
      <c r="H571" s="32">
        <v>0</v>
      </c>
      <c r="I571" s="32">
        <v>0</v>
      </c>
    </row>
    <row r="572" spans="1:9" x14ac:dyDescent="0.2">
      <c r="A572" s="32" t="s">
        <v>521</v>
      </c>
      <c r="B572" s="32" t="s">
        <v>217</v>
      </c>
      <c r="C572" s="32" t="s">
        <v>366</v>
      </c>
      <c r="D572" s="32">
        <v>1</v>
      </c>
      <c r="E572" s="32">
        <v>1.6666666666666701E-2</v>
      </c>
      <c r="F572" s="32">
        <v>1</v>
      </c>
      <c r="G572" s="32">
        <v>1.4084507042253501E-2</v>
      </c>
      <c r="H572" s="32">
        <v>0</v>
      </c>
      <c r="I572" s="32">
        <v>0</v>
      </c>
    </row>
    <row r="573" spans="1:9" x14ac:dyDescent="0.2">
      <c r="A573" s="32" t="s">
        <v>522</v>
      </c>
      <c r="B573" s="32" t="s">
        <v>190</v>
      </c>
      <c r="C573" s="32" t="s">
        <v>374</v>
      </c>
      <c r="D573" s="32">
        <v>9</v>
      </c>
      <c r="E573" s="32">
        <v>6.6225165562913899E-3</v>
      </c>
      <c r="F573" s="32">
        <v>9</v>
      </c>
      <c r="G573" s="32">
        <v>6.7516879219804904E-3</v>
      </c>
      <c r="H573" s="32">
        <v>0</v>
      </c>
      <c r="I573" s="32">
        <v>0</v>
      </c>
    </row>
    <row r="574" spans="1:9" x14ac:dyDescent="0.2">
      <c r="A574" s="32" t="s">
        <v>522</v>
      </c>
      <c r="B574" s="32" t="s">
        <v>190</v>
      </c>
      <c r="C574" s="32" t="s">
        <v>366</v>
      </c>
      <c r="D574" s="32">
        <v>37</v>
      </c>
      <c r="E574" s="32">
        <v>2.72259013980868E-2</v>
      </c>
      <c r="F574" s="32">
        <v>37</v>
      </c>
      <c r="G574" s="32">
        <v>2.7756939234808702E-2</v>
      </c>
      <c r="H574" s="32">
        <v>0</v>
      </c>
      <c r="I574" s="32">
        <v>0</v>
      </c>
    </row>
    <row r="575" spans="1:9" x14ac:dyDescent="0.2">
      <c r="A575" s="32" t="s">
        <v>523</v>
      </c>
      <c r="B575" s="32" t="s">
        <v>191</v>
      </c>
      <c r="C575" s="32" t="s">
        <v>367</v>
      </c>
      <c r="D575" s="32">
        <v>16</v>
      </c>
      <c r="E575" s="32">
        <v>4.0557667934093796E-3</v>
      </c>
      <c r="F575" s="32">
        <v>16</v>
      </c>
      <c r="G575" s="32">
        <v>4.0619446560040597E-3</v>
      </c>
      <c r="H575" s="32">
        <v>0</v>
      </c>
      <c r="I575" s="32">
        <v>0</v>
      </c>
    </row>
    <row r="576" spans="1:9" x14ac:dyDescent="0.2">
      <c r="A576" s="32" t="s">
        <v>523</v>
      </c>
      <c r="B576" s="32" t="s">
        <v>191</v>
      </c>
      <c r="C576" s="32" t="s">
        <v>369</v>
      </c>
      <c r="D576" s="32">
        <v>1328</v>
      </c>
      <c r="E576" s="32">
        <v>0.33662864385297803</v>
      </c>
      <c r="F576" s="32">
        <v>1328</v>
      </c>
      <c r="G576" s="32">
        <v>0.33714140644833701</v>
      </c>
      <c r="H576" s="32">
        <v>0</v>
      </c>
      <c r="I576" s="32">
        <v>0</v>
      </c>
    </row>
    <row r="577" spans="1:9" x14ac:dyDescent="0.2">
      <c r="A577" s="32" t="s">
        <v>523</v>
      </c>
      <c r="B577" s="32" t="s">
        <v>191</v>
      </c>
      <c r="C577" s="32" t="s">
        <v>372</v>
      </c>
      <c r="D577" s="32">
        <v>1</v>
      </c>
      <c r="E577" s="32">
        <v>2.5348542458808601E-4</v>
      </c>
      <c r="F577" s="32">
        <v>1</v>
      </c>
      <c r="G577" s="32">
        <v>2.53871541000254E-4</v>
      </c>
      <c r="H577" s="32">
        <v>0</v>
      </c>
      <c r="I577" s="32">
        <v>0</v>
      </c>
    </row>
    <row r="578" spans="1:9" x14ac:dyDescent="0.2">
      <c r="A578" s="32" t="s">
        <v>524</v>
      </c>
      <c r="B578" s="32" t="s">
        <v>248</v>
      </c>
      <c r="C578" s="32" t="s">
        <v>366</v>
      </c>
      <c r="D578" s="32">
        <v>76</v>
      </c>
      <c r="E578" s="32">
        <v>2.5675675675675701E-2</v>
      </c>
      <c r="F578" s="32">
        <v>76</v>
      </c>
      <c r="G578" s="32">
        <v>2.6462395543175501E-2</v>
      </c>
      <c r="H578" s="32">
        <v>0</v>
      </c>
      <c r="I578" s="32">
        <v>0</v>
      </c>
    </row>
    <row r="579" spans="1:9" x14ac:dyDescent="0.2">
      <c r="A579" s="32" t="s">
        <v>555</v>
      </c>
      <c r="B579" s="32" t="s">
        <v>158</v>
      </c>
      <c r="C579" s="32" t="s">
        <v>373</v>
      </c>
      <c r="D579" s="32">
        <v>611</v>
      </c>
      <c r="E579" s="32">
        <v>4.6891788181120497E-2</v>
      </c>
      <c r="F579" s="32">
        <v>611</v>
      </c>
      <c r="G579" s="32">
        <v>4.7415800093124301E-2</v>
      </c>
      <c r="H579" s="32">
        <v>0</v>
      </c>
      <c r="I579" s="32">
        <v>0</v>
      </c>
    </row>
    <row r="580" spans="1:9" x14ac:dyDescent="0.2">
      <c r="A580" s="32" t="s">
        <v>525</v>
      </c>
      <c r="B580" s="32" t="s">
        <v>193</v>
      </c>
      <c r="C580" s="32" t="s">
        <v>368</v>
      </c>
      <c r="D580" s="32">
        <v>2</v>
      </c>
      <c r="E580" s="32">
        <v>8.4745762711864406E-3</v>
      </c>
      <c r="F580" s="32">
        <v>2</v>
      </c>
      <c r="G580" s="32">
        <v>6.4724919093851101E-3</v>
      </c>
      <c r="H580" s="32">
        <v>0</v>
      </c>
      <c r="I580" s="32">
        <v>0</v>
      </c>
    </row>
    <row r="581" spans="1:9" x14ac:dyDescent="0.2">
      <c r="A581" s="32" t="s">
        <v>526</v>
      </c>
      <c r="B581" s="32" t="s">
        <v>233</v>
      </c>
      <c r="C581" s="32" t="s">
        <v>366</v>
      </c>
      <c r="D581" s="32">
        <v>1</v>
      </c>
      <c r="E581" s="32">
        <v>1</v>
      </c>
      <c r="F581" s="32">
        <v>1</v>
      </c>
      <c r="G581" s="32">
        <v>1</v>
      </c>
      <c r="H581" s="32">
        <v>0</v>
      </c>
      <c r="I581" s="32">
        <v>0</v>
      </c>
    </row>
    <row r="582" spans="1:9" x14ac:dyDescent="0.2">
      <c r="A582" s="32" t="s">
        <v>528</v>
      </c>
      <c r="B582" s="32" t="s">
        <v>170</v>
      </c>
      <c r="C582" s="32" t="s">
        <v>374</v>
      </c>
      <c r="D582" s="32">
        <v>18</v>
      </c>
      <c r="E582" s="32">
        <v>1.0520163646990099E-3</v>
      </c>
      <c r="F582" s="32">
        <v>18</v>
      </c>
      <c r="G582" s="32">
        <v>1.0434782608695699E-3</v>
      </c>
      <c r="H582" s="32">
        <v>0</v>
      </c>
      <c r="I582" s="32">
        <v>0</v>
      </c>
    </row>
    <row r="583" spans="1:9" x14ac:dyDescent="0.2">
      <c r="A583" s="32" t="s">
        <v>529</v>
      </c>
      <c r="B583" s="32" t="s">
        <v>249</v>
      </c>
      <c r="C583" s="32" t="s">
        <v>371</v>
      </c>
      <c r="D583" s="32">
        <v>118</v>
      </c>
      <c r="E583" s="32">
        <v>0.28297362110311802</v>
      </c>
      <c r="F583" s="32">
        <v>118</v>
      </c>
      <c r="G583" s="32">
        <v>0.279620853080569</v>
      </c>
      <c r="H583" s="32">
        <v>0</v>
      </c>
      <c r="I583" s="32">
        <v>0</v>
      </c>
    </row>
    <row r="584" spans="1:9" x14ac:dyDescent="0.2">
      <c r="A584" s="32" t="s">
        <v>529</v>
      </c>
      <c r="B584" s="32" t="s">
        <v>249</v>
      </c>
      <c r="C584" s="32" t="s">
        <v>369</v>
      </c>
      <c r="D584" s="32">
        <v>43</v>
      </c>
      <c r="E584" s="32">
        <v>0.103117505995204</v>
      </c>
      <c r="F584" s="32">
        <v>43</v>
      </c>
      <c r="G584" s="32">
        <v>0.10189573459715601</v>
      </c>
      <c r="H584" s="32">
        <v>0</v>
      </c>
      <c r="I584" s="32">
        <v>0</v>
      </c>
    </row>
    <row r="585" spans="1:9" x14ac:dyDescent="0.2">
      <c r="A585" s="32" t="s">
        <v>529</v>
      </c>
      <c r="B585" s="32" t="s">
        <v>249</v>
      </c>
      <c r="C585" s="32" t="s">
        <v>372</v>
      </c>
      <c r="D585" s="32">
        <v>1</v>
      </c>
      <c r="E585" s="32">
        <v>2.3980815347721799E-3</v>
      </c>
      <c r="F585" s="32">
        <v>1</v>
      </c>
      <c r="G585" s="32">
        <v>2.3696682464455E-3</v>
      </c>
      <c r="H585" s="32">
        <v>0</v>
      </c>
      <c r="I585" s="32">
        <v>0</v>
      </c>
    </row>
    <row r="586" spans="1:9" x14ac:dyDescent="0.2">
      <c r="A586" s="32" t="s">
        <v>529</v>
      </c>
      <c r="B586" s="32" t="s">
        <v>249</v>
      </c>
      <c r="C586" s="32" t="s">
        <v>370</v>
      </c>
      <c r="D586" s="32">
        <v>32</v>
      </c>
      <c r="E586" s="32">
        <v>7.6738609112709799E-2</v>
      </c>
      <c r="F586" s="32">
        <v>32</v>
      </c>
      <c r="G586" s="32">
        <v>7.5829383886255902E-2</v>
      </c>
      <c r="H586" s="32">
        <v>0</v>
      </c>
      <c r="I586" s="32">
        <v>0</v>
      </c>
    </row>
    <row r="587" spans="1:9" x14ac:dyDescent="0.2">
      <c r="A587" s="32" t="s">
        <v>530</v>
      </c>
      <c r="B587" s="32" t="s">
        <v>163</v>
      </c>
      <c r="C587" s="32" t="s">
        <v>374</v>
      </c>
      <c r="D587" s="32">
        <v>24</v>
      </c>
      <c r="E587" s="32">
        <v>3.2489508596182499E-3</v>
      </c>
      <c r="F587" s="32">
        <v>24</v>
      </c>
      <c r="G587" s="32">
        <v>3.2310177705977398E-3</v>
      </c>
      <c r="H587" s="32">
        <v>0</v>
      </c>
      <c r="I587" s="32">
        <v>0</v>
      </c>
    </row>
    <row r="588" spans="1:9" x14ac:dyDescent="0.2">
      <c r="A588" s="32" t="s">
        <v>531</v>
      </c>
      <c r="B588" s="32" t="s">
        <v>165</v>
      </c>
      <c r="C588" s="32" t="s">
        <v>369</v>
      </c>
      <c r="D588" s="32">
        <v>71</v>
      </c>
      <c r="E588" s="32">
        <v>2.3897677549646602E-2</v>
      </c>
      <c r="F588" s="32">
        <v>71</v>
      </c>
      <c r="G588" s="32">
        <v>2.43317340644277E-2</v>
      </c>
      <c r="H588" s="32">
        <v>0</v>
      </c>
      <c r="I588" s="32">
        <v>0</v>
      </c>
    </row>
    <row r="589" spans="1:9" x14ac:dyDescent="0.2">
      <c r="A589" s="32" t="s">
        <v>533</v>
      </c>
      <c r="B589" s="32" t="s">
        <v>198</v>
      </c>
      <c r="C589" s="32" t="s">
        <v>367</v>
      </c>
      <c r="D589" s="32">
        <v>3</v>
      </c>
      <c r="E589" s="32">
        <v>2.2271714922049001E-3</v>
      </c>
      <c r="F589" s="32">
        <v>3</v>
      </c>
      <c r="G589" s="32">
        <v>2.03527815468114E-3</v>
      </c>
      <c r="H589" s="32">
        <v>0</v>
      </c>
      <c r="I589" s="32">
        <v>0</v>
      </c>
    </row>
    <row r="590" spans="1:9" x14ac:dyDescent="0.2">
      <c r="A590" s="32" t="s">
        <v>533</v>
      </c>
      <c r="B590" s="32" t="s">
        <v>198</v>
      </c>
      <c r="C590" s="32" t="s">
        <v>372</v>
      </c>
      <c r="D590" s="32">
        <v>21</v>
      </c>
      <c r="E590" s="32">
        <v>1.5590200445434301E-2</v>
      </c>
      <c r="F590" s="32">
        <v>21</v>
      </c>
      <c r="G590" s="32">
        <v>1.4246947082768E-2</v>
      </c>
      <c r="H590" s="32">
        <v>0</v>
      </c>
      <c r="I590" s="32">
        <v>0</v>
      </c>
    </row>
    <row r="591" spans="1:9" x14ac:dyDescent="0.2">
      <c r="A591" s="32" t="s">
        <v>533</v>
      </c>
      <c r="B591" s="32" t="s">
        <v>198</v>
      </c>
      <c r="C591" s="32" t="s">
        <v>370</v>
      </c>
      <c r="D591" s="32">
        <v>20</v>
      </c>
      <c r="E591" s="32">
        <v>1.4847809948032699E-2</v>
      </c>
      <c r="F591" s="32">
        <v>20</v>
      </c>
      <c r="G591" s="32">
        <v>1.3568521031207601E-2</v>
      </c>
      <c r="H591" s="32">
        <v>0</v>
      </c>
      <c r="I591" s="32">
        <v>0</v>
      </c>
    </row>
    <row r="592" spans="1:9" x14ac:dyDescent="0.2">
      <c r="A592" s="32" t="s">
        <v>534</v>
      </c>
      <c r="B592" s="32" t="s">
        <v>234</v>
      </c>
      <c r="C592" s="32" t="s">
        <v>369</v>
      </c>
      <c r="D592" s="32">
        <v>1</v>
      </c>
      <c r="E592" s="32">
        <v>1.56739811912226E-3</v>
      </c>
      <c r="F592" s="32">
        <v>1</v>
      </c>
      <c r="G592" s="32">
        <v>1.5748031496063001E-3</v>
      </c>
      <c r="H592" s="32">
        <v>0</v>
      </c>
      <c r="I592" s="32">
        <v>0</v>
      </c>
    </row>
    <row r="593" spans="1:9" x14ac:dyDescent="0.2">
      <c r="A593" s="32" t="s">
        <v>534</v>
      </c>
      <c r="B593" s="32" t="s">
        <v>234</v>
      </c>
      <c r="C593" s="32" t="s">
        <v>373</v>
      </c>
      <c r="D593" s="32">
        <v>3</v>
      </c>
      <c r="E593" s="32">
        <v>4.7021943573667697E-3</v>
      </c>
      <c r="F593" s="32">
        <v>3</v>
      </c>
      <c r="G593" s="32">
        <v>4.7244094488189002E-3</v>
      </c>
      <c r="H593" s="32">
        <v>0</v>
      </c>
      <c r="I593" s="32">
        <v>0</v>
      </c>
    </row>
    <row r="594" spans="1:9" x14ac:dyDescent="0.2">
      <c r="A594" s="32" t="s">
        <v>534</v>
      </c>
      <c r="B594" s="32" t="s">
        <v>234</v>
      </c>
      <c r="C594" s="32" t="s">
        <v>366</v>
      </c>
      <c r="D594" s="32">
        <v>1</v>
      </c>
      <c r="E594" s="32">
        <v>1.56739811912226E-3</v>
      </c>
      <c r="F594" s="32">
        <v>1</v>
      </c>
      <c r="G594" s="32">
        <v>1.5748031496063001E-3</v>
      </c>
      <c r="H594" s="32">
        <v>0</v>
      </c>
      <c r="I594" s="32">
        <v>0</v>
      </c>
    </row>
    <row r="595" spans="1:9" x14ac:dyDescent="0.2">
      <c r="A595" s="32" t="s">
        <v>545</v>
      </c>
      <c r="B595" s="32" t="s">
        <v>268</v>
      </c>
      <c r="C595" s="32" t="s">
        <v>366</v>
      </c>
      <c r="D595" s="32">
        <v>166</v>
      </c>
      <c r="E595" s="32">
        <v>4.7132311186825697E-2</v>
      </c>
      <c r="F595" s="32">
        <v>166</v>
      </c>
      <c r="G595" s="32">
        <v>4.8982000590144598E-2</v>
      </c>
      <c r="H595" s="32">
        <v>0</v>
      </c>
      <c r="I595" s="32">
        <v>0</v>
      </c>
    </row>
    <row r="596" spans="1:9" x14ac:dyDescent="0.2">
      <c r="A596" s="32" t="s">
        <v>535</v>
      </c>
      <c r="B596" s="32" t="s">
        <v>218</v>
      </c>
      <c r="C596" s="32" t="s">
        <v>367</v>
      </c>
      <c r="D596" s="32">
        <v>2</v>
      </c>
      <c r="E596" s="32">
        <v>1.7094017094017099E-2</v>
      </c>
      <c r="F596" s="32">
        <v>2</v>
      </c>
      <c r="G596" s="32">
        <v>1.6666666666666701E-2</v>
      </c>
      <c r="H596" s="32">
        <v>0</v>
      </c>
      <c r="I596" s="32">
        <v>0</v>
      </c>
    </row>
    <row r="597" spans="1:9" x14ac:dyDescent="0.2">
      <c r="A597" s="32" t="s">
        <v>535</v>
      </c>
      <c r="B597" s="32" t="s">
        <v>218</v>
      </c>
      <c r="C597" s="32" t="s">
        <v>369</v>
      </c>
      <c r="D597" s="32">
        <v>13</v>
      </c>
      <c r="E597" s="32">
        <v>0.11111111111111099</v>
      </c>
      <c r="F597" s="32">
        <v>13</v>
      </c>
      <c r="G597" s="32">
        <v>0.108333333333333</v>
      </c>
      <c r="H597" s="32">
        <v>0</v>
      </c>
      <c r="I597" s="32">
        <v>0</v>
      </c>
    </row>
    <row r="598" spans="1:9" x14ac:dyDescent="0.2">
      <c r="A598" s="32" t="s">
        <v>535</v>
      </c>
      <c r="B598" s="32" t="s">
        <v>218</v>
      </c>
      <c r="C598" s="32" t="s">
        <v>366</v>
      </c>
      <c r="D598" s="32">
        <v>13</v>
      </c>
      <c r="E598" s="32">
        <v>0.11111111111111099</v>
      </c>
      <c r="F598" s="32">
        <v>13</v>
      </c>
      <c r="G598" s="32">
        <v>0.108333333333333</v>
      </c>
      <c r="H598" s="32">
        <v>0</v>
      </c>
      <c r="I598" s="32">
        <v>0</v>
      </c>
    </row>
    <row r="599" spans="1:9" x14ac:dyDescent="0.2">
      <c r="A599" s="32" t="s">
        <v>536</v>
      </c>
      <c r="B599" s="32" t="s">
        <v>188</v>
      </c>
      <c r="C599" s="32" t="s">
        <v>373</v>
      </c>
      <c r="D599" s="32">
        <v>103</v>
      </c>
      <c r="E599" s="32">
        <v>8.3876221498371303E-2</v>
      </c>
      <c r="F599" s="32">
        <v>103</v>
      </c>
      <c r="G599" s="32">
        <v>8.02805923616524E-2</v>
      </c>
      <c r="H599" s="32">
        <v>0</v>
      </c>
      <c r="I599" s="32">
        <v>0</v>
      </c>
    </row>
    <row r="600" spans="1:9" x14ac:dyDescent="0.2">
      <c r="A600" s="32" t="s">
        <v>536</v>
      </c>
      <c r="B600" s="32" t="s">
        <v>188</v>
      </c>
      <c r="C600" s="32" t="s">
        <v>370</v>
      </c>
      <c r="D600" s="32">
        <v>11</v>
      </c>
      <c r="E600" s="32">
        <v>8.9576547231270398E-3</v>
      </c>
      <c r="F600" s="32">
        <v>11</v>
      </c>
      <c r="G600" s="32">
        <v>8.5736554949337497E-3</v>
      </c>
      <c r="H600" s="32">
        <v>0</v>
      </c>
      <c r="I600" s="32">
        <v>0</v>
      </c>
    </row>
    <row r="601" spans="1:9" x14ac:dyDescent="0.2">
      <c r="A601" s="32" t="s">
        <v>537</v>
      </c>
      <c r="B601" s="32" t="s">
        <v>173</v>
      </c>
      <c r="C601" s="32" t="s">
        <v>373</v>
      </c>
      <c r="D601" s="32">
        <v>7</v>
      </c>
      <c r="E601" s="32">
        <v>1.13452188006483E-2</v>
      </c>
      <c r="F601" s="32">
        <v>7</v>
      </c>
      <c r="G601" s="32">
        <v>1.0971786833855799E-2</v>
      </c>
      <c r="H601" s="32">
        <v>0</v>
      </c>
      <c r="I601" s="32">
        <v>0</v>
      </c>
    </row>
    <row r="602" spans="1:9" x14ac:dyDescent="0.2">
      <c r="A602" s="32" t="s">
        <v>537</v>
      </c>
      <c r="B602" s="32" t="s">
        <v>173</v>
      </c>
      <c r="C602" s="32" t="s">
        <v>366</v>
      </c>
      <c r="D602" s="32">
        <v>20</v>
      </c>
      <c r="E602" s="32">
        <v>3.2414910858995102E-2</v>
      </c>
      <c r="F602" s="32">
        <v>20</v>
      </c>
      <c r="G602" s="32">
        <v>3.1347962382445103E-2</v>
      </c>
      <c r="H602" s="32">
        <v>0</v>
      </c>
      <c r="I602" s="32">
        <v>0</v>
      </c>
    </row>
    <row r="603" spans="1:9" x14ac:dyDescent="0.2">
      <c r="A603" s="32" t="s">
        <v>537</v>
      </c>
      <c r="B603" s="32" t="s">
        <v>173</v>
      </c>
      <c r="C603" s="32" t="s">
        <v>370</v>
      </c>
      <c r="D603" s="32">
        <v>72</v>
      </c>
      <c r="E603" s="32">
        <v>0.116693679092382</v>
      </c>
      <c r="F603" s="32">
        <v>72</v>
      </c>
      <c r="G603" s="32">
        <v>0.112852664576803</v>
      </c>
      <c r="H603" s="32">
        <v>0</v>
      </c>
      <c r="I603" s="32">
        <v>0</v>
      </c>
    </row>
    <row r="604" spans="1:9" x14ac:dyDescent="0.2">
      <c r="A604" s="32" t="s">
        <v>538</v>
      </c>
      <c r="B604" s="32" t="s">
        <v>269</v>
      </c>
      <c r="C604" s="32" t="s">
        <v>372</v>
      </c>
      <c r="D604" s="32">
        <v>2</v>
      </c>
      <c r="E604" s="32">
        <v>5.0709939148073001E-5</v>
      </c>
      <c r="F604" s="32">
        <v>2</v>
      </c>
      <c r="G604" s="32">
        <v>5.1103843008994298E-5</v>
      </c>
      <c r="H604" s="32">
        <v>0</v>
      </c>
      <c r="I604" s="32">
        <v>0</v>
      </c>
    </row>
    <row r="605" spans="1:9" x14ac:dyDescent="0.2">
      <c r="A605" s="32" t="s">
        <v>540</v>
      </c>
      <c r="B605" s="32" t="s">
        <v>171</v>
      </c>
      <c r="C605" s="32" t="s">
        <v>369</v>
      </c>
      <c r="D605" s="32">
        <v>9</v>
      </c>
      <c r="E605" s="32">
        <v>2.1739130434782601E-2</v>
      </c>
      <c r="F605" s="32">
        <v>9</v>
      </c>
      <c r="G605" s="32">
        <v>2.1531100478468901E-2</v>
      </c>
      <c r="H605" s="32">
        <v>0</v>
      </c>
      <c r="I605" s="32">
        <v>0</v>
      </c>
    </row>
    <row r="606" spans="1:9" x14ac:dyDescent="0.2">
      <c r="A606" s="32" t="s">
        <v>540</v>
      </c>
      <c r="B606" s="32" t="s">
        <v>171</v>
      </c>
      <c r="C606" s="32" t="s">
        <v>370</v>
      </c>
      <c r="D606" s="32">
        <v>14</v>
      </c>
      <c r="E606" s="32">
        <v>3.3816425120772903E-2</v>
      </c>
      <c r="F606" s="32">
        <v>14</v>
      </c>
      <c r="G606" s="32">
        <v>3.3492822966507199E-2</v>
      </c>
      <c r="H606" s="32">
        <v>0</v>
      </c>
      <c r="I606" s="32">
        <v>0</v>
      </c>
    </row>
    <row r="607" spans="1:9" x14ac:dyDescent="0.2">
      <c r="A607" s="32" t="s">
        <v>541</v>
      </c>
      <c r="B607" s="32" t="s">
        <v>204</v>
      </c>
      <c r="C607" s="32" t="s">
        <v>374</v>
      </c>
      <c r="D607" s="32">
        <v>5</v>
      </c>
      <c r="E607" s="32">
        <v>9.1074681238615708E-3</v>
      </c>
      <c r="F607" s="32">
        <v>5</v>
      </c>
      <c r="G607" s="32">
        <v>8.9126559714794995E-3</v>
      </c>
      <c r="H607" s="32">
        <v>0</v>
      </c>
      <c r="I607" s="32">
        <v>0</v>
      </c>
    </row>
    <row r="608" spans="1:9" x14ac:dyDescent="0.2">
      <c r="A608" s="32" t="s">
        <v>541</v>
      </c>
      <c r="B608" s="32" t="s">
        <v>204</v>
      </c>
      <c r="C608" s="32" t="s">
        <v>367</v>
      </c>
      <c r="D608" s="32">
        <v>1</v>
      </c>
      <c r="E608" s="32">
        <v>1.82149362477231E-3</v>
      </c>
      <c r="F608" s="32">
        <v>1</v>
      </c>
      <c r="G608" s="32">
        <v>1.7825311942959001E-3</v>
      </c>
      <c r="H608" s="32">
        <v>0</v>
      </c>
      <c r="I608" s="32">
        <v>0</v>
      </c>
    </row>
    <row r="609" spans="1:9" x14ac:dyDescent="0.2">
      <c r="A609" s="32" t="s">
        <v>541</v>
      </c>
      <c r="B609" s="32" t="s">
        <v>204</v>
      </c>
      <c r="C609" s="32" t="s">
        <v>373</v>
      </c>
      <c r="D609" s="32">
        <v>41</v>
      </c>
      <c r="E609" s="32">
        <v>7.4681238615664794E-2</v>
      </c>
      <c r="F609" s="32">
        <v>41</v>
      </c>
      <c r="G609" s="32">
        <v>7.3083778966131899E-2</v>
      </c>
      <c r="H609" s="32">
        <v>0</v>
      </c>
      <c r="I609" s="32">
        <v>0</v>
      </c>
    </row>
    <row r="610" spans="1:9" x14ac:dyDescent="0.2">
      <c r="A610" s="32" t="s">
        <v>541</v>
      </c>
      <c r="B610" s="32" t="s">
        <v>204</v>
      </c>
      <c r="C610" s="32" t="s">
        <v>366</v>
      </c>
      <c r="D610" s="32">
        <v>126</v>
      </c>
      <c r="E610" s="32">
        <v>0.22950819672131101</v>
      </c>
      <c r="F610" s="32">
        <v>126</v>
      </c>
      <c r="G610" s="32">
        <v>0.22459893048128299</v>
      </c>
      <c r="H610" s="32">
        <v>0</v>
      </c>
      <c r="I610" s="32">
        <v>0</v>
      </c>
    </row>
    <row r="611" spans="1:9" x14ac:dyDescent="0.2">
      <c r="A611" s="32" t="s">
        <v>541</v>
      </c>
      <c r="B611" s="32" t="s">
        <v>204</v>
      </c>
      <c r="C611" s="32" t="s">
        <v>370</v>
      </c>
      <c r="D611" s="32">
        <v>10</v>
      </c>
      <c r="E611" s="32">
        <v>1.82149362477231E-2</v>
      </c>
      <c r="F611" s="32">
        <v>10</v>
      </c>
      <c r="G611" s="32">
        <v>1.7825311942958999E-2</v>
      </c>
      <c r="H611" s="32">
        <v>0</v>
      </c>
      <c r="I611" s="32">
        <v>0</v>
      </c>
    </row>
    <row r="612" spans="1:9" x14ac:dyDescent="0.2">
      <c r="A612" s="32" t="s">
        <v>613</v>
      </c>
      <c r="B612" s="32" t="s">
        <v>266</v>
      </c>
      <c r="C612" s="32" t="s">
        <v>371</v>
      </c>
      <c r="D612" s="32">
        <v>16</v>
      </c>
      <c r="E612" s="32">
        <v>1.65118679050568E-2</v>
      </c>
      <c r="F612" s="32">
        <v>16</v>
      </c>
      <c r="G612" s="32">
        <v>1.6145307769929399E-2</v>
      </c>
      <c r="H612" s="32">
        <v>0</v>
      </c>
      <c r="I612" s="32">
        <v>0</v>
      </c>
    </row>
    <row r="613" spans="1:9" x14ac:dyDescent="0.2">
      <c r="A613" s="32" t="s">
        <v>613</v>
      </c>
      <c r="B613" s="32" t="s">
        <v>266</v>
      </c>
      <c r="C613" s="32" t="s">
        <v>367</v>
      </c>
      <c r="D613" s="32">
        <v>15</v>
      </c>
      <c r="E613" s="32">
        <v>1.54798761609907E-2</v>
      </c>
      <c r="F613" s="32">
        <v>15</v>
      </c>
      <c r="G613" s="32">
        <v>1.51362260343088E-2</v>
      </c>
      <c r="H613" s="32">
        <v>0</v>
      </c>
      <c r="I613" s="32">
        <v>0</v>
      </c>
    </row>
    <row r="614" spans="1:9" x14ac:dyDescent="0.2">
      <c r="A614" s="32" t="s">
        <v>613</v>
      </c>
      <c r="B614" s="32" t="s">
        <v>266</v>
      </c>
      <c r="C614" s="32" t="s">
        <v>369</v>
      </c>
      <c r="D614" s="32">
        <v>8</v>
      </c>
      <c r="E614" s="32">
        <v>8.2559339525283808E-3</v>
      </c>
      <c r="F614" s="32">
        <v>8</v>
      </c>
      <c r="G614" s="32">
        <v>8.0726538849646805E-3</v>
      </c>
      <c r="H614" s="32">
        <v>0</v>
      </c>
      <c r="I614" s="32">
        <v>0</v>
      </c>
    </row>
    <row r="615" spans="1:9" x14ac:dyDescent="0.2">
      <c r="A615" s="32" t="s">
        <v>613</v>
      </c>
      <c r="B615" s="32" t="s">
        <v>266</v>
      </c>
      <c r="C615" s="32" t="s">
        <v>373</v>
      </c>
      <c r="D615" s="32">
        <v>8</v>
      </c>
      <c r="E615" s="32">
        <v>8.2559339525283808E-3</v>
      </c>
      <c r="F615" s="32">
        <v>8</v>
      </c>
      <c r="G615" s="32">
        <v>8.0726538849646805E-3</v>
      </c>
      <c r="H615" s="32">
        <v>0</v>
      </c>
      <c r="I615" s="32">
        <v>0</v>
      </c>
    </row>
    <row r="616" spans="1:9" x14ac:dyDescent="0.2">
      <c r="A616" s="32" t="s">
        <v>613</v>
      </c>
      <c r="B616" s="32" t="s">
        <v>266</v>
      </c>
      <c r="C616" s="32" t="s">
        <v>370</v>
      </c>
      <c r="D616" s="32">
        <v>3</v>
      </c>
      <c r="E616" s="32">
        <v>3.09597523219814E-3</v>
      </c>
      <c r="F616" s="32">
        <v>3</v>
      </c>
      <c r="G616" s="32">
        <v>3.0272452068617599E-3</v>
      </c>
      <c r="H616" s="32">
        <v>0</v>
      </c>
      <c r="I616" s="32">
        <v>0</v>
      </c>
    </row>
    <row r="617" spans="1:9" x14ac:dyDescent="0.2">
      <c r="A617" s="32" t="s">
        <v>550</v>
      </c>
      <c r="B617" s="32" t="s">
        <v>212</v>
      </c>
      <c r="C617" s="32" t="s">
        <v>367</v>
      </c>
      <c r="D617" s="32">
        <v>29</v>
      </c>
      <c r="E617" s="32">
        <v>3.4238488783943297E-2</v>
      </c>
      <c r="F617" s="32">
        <v>30</v>
      </c>
      <c r="G617" s="32">
        <v>3.2502708559046599E-2</v>
      </c>
      <c r="H617" s="32">
        <v>-1</v>
      </c>
      <c r="I617" s="32">
        <v>-3.3333333333333299</v>
      </c>
    </row>
    <row r="618" spans="1:9" x14ac:dyDescent="0.2">
      <c r="A618" s="32" t="s">
        <v>589</v>
      </c>
      <c r="B618" s="32" t="s">
        <v>164</v>
      </c>
      <c r="C618" s="32" t="s">
        <v>368</v>
      </c>
      <c r="D618" s="32">
        <v>68</v>
      </c>
      <c r="E618" s="32">
        <v>2.1198989930479801E-3</v>
      </c>
      <c r="F618" s="32">
        <v>69</v>
      </c>
      <c r="G618" s="32">
        <v>2.1435894249588398E-3</v>
      </c>
      <c r="H618" s="32">
        <v>-1</v>
      </c>
      <c r="I618" s="32">
        <v>-1.4492753623188399</v>
      </c>
    </row>
    <row r="619" spans="1:9" x14ac:dyDescent="0.2">
      <c r="A619" s="32" t="s">
        <v>589</v>
      </c>
      <c r="B619" s="32" t="s">
        <v>164</v>
      </c>
      <c r="C619" s="32" t="s">
        <v>372</v>
      </c>
      <c r="D619" s="32">
        <v>23</v>
      </c>
      <c r="E619" s="32">
        <v>7.1702465941328702E-4</v>
      </c>
      <c r="F619" s="32">
        <v>24</v>
      </c>
      <c r="G619" s="32">
        <v>7.4559632172481298E-4</v>
      </c>
      <c r="H619" s="32">
        <v>-1</v>
      </c>
      <c r="I619" s="32">
        <v>-4.1666666666666599</v>
      </c>
    </row>
    <row r="620" spans="1:9" x14ac:dyDescent="0.2">
      <c r="A620" s="32" t="s">
        <v>601</v>
      </c>
      <c r="B620" s="32" t="s">
        <v>199</v>
      </c>
      <c r="C620" s="32" t="s">
        <v>371</v>
      </c>
      <c r="D620" s="32">
        <v>52</v>
      </c>
      <c r="E620" s="32">
        <v>0.13</v>
      </c>
      <c r="F620" s="32">
        <v>53</v>
      </c>
      <c r="G620" s="32">
        <v>0.134517766497462</v>
      </c>
      <c r="H620" s="32">
        <v>-1</v>
      </c>
      <c r="I620" s="32">
        <v>-1.88679245283019</v>
      </c>
    </row>
    <row r="621" spans="1:9" x14ac:dyDescent="0.2">
      <c r="A621" s="32" t="s">
        <v>607</v>
      </c>
      <c r="B621" s="32" t="s">
        <v>219</v>
      </c>
      <c r="C621" s="32" t="s">
        <v>367</v>
      </c>
      <c r="D621" s="32">
        <v>6</v>
      </c>
      <c r="E621" s="32">
        <v>0.107142857142857</v>
      </c>
      <c r="F621" s="32">
        <v>7</v>
      </c>
      <c r="G621" s="32">
        <v>0.125</v>
      </c>
      <c r="H621" s="32">
        <v>-1</v>
      </c>
      <c r="I621" s="32">
        <v>-14.285714285714301</v>
      </c>
    </row>
    <row r="622" spans="1:9" x14ac:dyDescent="0.2">
      <c r="A622" s="32" t="s">
        <v>591</v>
      </c>
      <c r="B622" s="32" t="s">
        <v>258</v>
      </c>
      <c r="C622" s="32" t="s">
        <v>367</v>
      </c>
      <c r="D622" s="32">
        <v>260</v>
      </c>
      <c r="E622" s="32">
        <v>0.13118062563067601</v>
      </c>
      <c r="F622" s="32">
        <v>261</v>
      </c>
      <c r="G622" s="32">
        <v>0.130696044066099</v>
      </c>
      <c r="H622" s="32">
        <v>-1</v>
      </c>
      <c r="I622" s="32">
        <v>-0.38314176245211101</v>
      </c>
    </row>
    <row r="623" spans="1:9" x14ac:dyDescent="0.2">
      <c r="A623" s="32" t="s">
        <v>604</v>
      </c>
      <c r="B623" s="32" t="s">
        <v>194</v>
      </c>
      <c r="C623" s="32" t="s">
        <v>373</v>
      </c>
      <c r="D623" s="32">
        <v>38</v>
      </c>
      <c r="E623" s="32">
        <v>2.3312883435582799E-2</v>
      </c>
      <c r="F623" s="32">
        <v>39</v>
      </c>
      <c r="G623" s="32">
        <v>2.43597751405372E-2</v>
      </c>
      <c r="H623" s="32">
        <v>-1</v>
      </c>
      <c r="I623" s="32">
        <v>-2.5641025641025701</v>
      </c>
    </row>
    <row r="624" spans="1:9" x14ac:dyDescent="0.2">
      <c r="A624" s="32" t="s">
        <v>609</v>
      </c>
      <c r="B624" s="32" t="s">
        <v>236</v>
      </c>
      <c r="C624" s="32" t="s">
        <v>369</v>
      </c>
      <c r="D624" s="32">
        <v>27</v>
      </c>
      <c r="E624" s="32">
        <v>4.91803278688525E-2</v>
      </c>
      <c r="F624" s="32">
        <v>28</v>
      </c>
      <c r="G624" s="32">
        <v>5.1001821493624797E-2</v>
      </c>
      <c r="H624" s="32">
        <v>-1</v>
      </c>
      <c r="I624" s="32">
        <v>-3.5714285714285698</v>
      </c>
    </row>
    <row r="625" spans="1:9" x14ac:dyDescent="0.2">
      <c r="A625" s="32" t="s">
        <v>609</v>
      </c>
      <c r="B625" s="32" t="s">
        <v>236</v>
      </c>
      <c r="C625" s="32" t="s">
        <v>373</v>
      </c>
      <c r="D625" s="32">
        <v>125</v>
      </c>
      <c r="E625" s="32">
        <v>0.22768670309653899</v>
      </c>
      <c r="F625" s="32">
        <v>126</v>
      </c>
      <c r="G625" s="32">
        <v>0.22950819672131101</v>
      </c>
      <c r="H625" s="32">
        <v>-1</v>
      </c>
      <c r="I625" s="32">
        <v>-0.79365079365079105</v>
      </c>
    </row>
    <row r="626" spans="1:9" x14ac:dyDescent="0.2">
      <c r="A626" s="32" t="s">
        <v>594</v>
      </c>
      <c r="B626" s="32" t="s">
        <v>267</v>
      </c>
      <c r="C626" s="32" t="s">
        <v>367</v>
      </c>
      <c r="D626" s="32">
        <v>79</v>
      </c>
      <c r="E626" s="32">
        <v>3.39055793991416E-2</v>
      </c>
      <c r="F626" s="32">
        <v>80</v>
      </c>
      <c r="G626" s="32">
        <v>3.4617048896581598E-2</v>
      </c>
      <c r="H626" s="32">
        <v>-1</v>
      </c>
      <c r="I626" s="32">
        <v>-1.25</v>
      </c>
    </row>
    <row r="627" spans="1:9" x14ac:dyDescent="0.2">
      <c r="A627" s="32" t="s">
        <v>592</v>
      </c>
      <c r="B627" s="32" t="s">
        <v>259</v>
      </c>
      <c r="C627" s="32" t="s">
        <v>368</v>
      </c>
      <c r="D627" s="32">
        <v>18</v>
      </c>
      <c r="E627" s="32">
        <v>2.8938906752411599E-2</v>
      </c>
      <c r="F627" s="32">
        <v>19</v>
      </c>
      <c r="G627" s="32">
        <v>3.1301482701812197E-2</v>
      </c>
      <c r="H627" s="32">
        <v>-1</v>
      </c>
      <c r="I627" s="32">
        <v>-5.2631578947368496</v>
      </c>
    </row>
    <row r="628" spans="1:9" x14ac:dyDescent="0.2">
      <c r="A628" s="32" t="s">
        <v>592</v>
      </c>
      <c r="B628" s="32" t="s">
        <v>259</v>
      </c>
      <c r="C628" s="32" t="s">
        <v>366</v>
      </c>
      <c r="D628" s="32">
        <v>4</v>
      </c>
      <c r="E628" s="32">
        <v>6.4308681672025697E-3</v>
      </c>
      <c r="F628" s="32">
        <v>5</v>
      </c>
      <c r="G628" s="32">
        <v>8.2372322899505798E-3</v>
      </c>
      <c r="H628" s="32">
        <v>-1</v>
      </c>
      <c r="I628" s="32">
        <v>-20</v>
      </c>
    </row>
    <row r="629" spans="1:9" x14ac:dyDescent="0.2">
      <c r="A629" s="32" t="s">
        <v>599</v>
      </c>
      <c r="B629" s="32" t="s">
        <v>273</v>
      </c>
      <c r="C629" s="32" t="s">
        <v>370</v>
      </c>
      <c r="D629" s="32">
        <v>48</v>
      </c>
      <c r="E629" s="32">
        <v>1.39291932675566E-2</v>
      </c>
      <c r="F629" s="32">
        <v>49</v>
      </c>
      <c r="G629" s="32">
        <v>1.32468234658016E-2</v>
      </c>
      <c r="H629" s="32">
        <v>-1</v>
      </c>
      <c r="I629" s="32">
        <v>-2.0408163265306101</v>
      </c>
    </row>
    <row r="630" spans="1:9" x14ac:dyDescent="0.2">
      <c r="A630" s="32" t="s">
        <v>593</v>
      </c>
      <c r="B630" s="32" t="s">
        <v>260</v>
      </c>
      <c r="C630" s="32" t="s">
        <v>366</v>
      </c>
      <c r="D630" s="32">
        <v>30</v>
      </c>
      <c r="E630" s="32">
        <v>2.2900763358778602E-2</v>
      </c>
      <c r="F630" s="32">
        <v>31</v>
      </c>
      <c r="G630" s="32">
        <v>2.4012393493415999E-2</v>
      </c>
      <c r="H630" s="32">
        <v>-1</v>
      </c>
      <c r="I630" s="32">
        <v>-3.2258064516128999</v>
      </c>
    </row>
    <row r="631" spans="1:9" x14ac:dyDescent="0.2">
      <c r="A631" s="32" t="s">
        <v>608</v>
      </c>
      <c r="B631" s="32" t="s">
        <v>252</v>
      </c>
      <c r="C631" s="32" t="s">
        <v>366</v>
      </c>
      <c r="D631" s="32">
        <v>48</v>
      </c>
      <c r="E631" s="32">
        <v>9.1954022988505704E-2</v>
      </c>
      <c r="F631" s="32">
        <v>49</v>
      </c>
      <c r="G631" s="32">
        <v>9.1932457786116306E-2</v>
      </c>
      <c r="H631" s="32">
        <v>-1</v>
      </c>
      <c r="I631" s="32">
        <v>-2.0408163265306101</v>
      </c>
    </row>
    <row r="632" spans="1:9" x14ac:dyDescent="0.2">
      <c r="A632" s="32" t="s">
        <v>554</v>
      </c>
      <c r="B632" s="32" t="s">
        <v>221</v>
      </c>
      <c r="C632" s="32" t="s">
        <v>369</v>
      </c>
      <c r="D632" s="32">
        <v>58</v>
      </c>
      <c r="E632" s="32">
        <v>0.707317073170732</v>
      </c>
      <c r="F632" s="32">
        <v>59</v>
      </c>
      <c r="G632" s="32">
        <v>0.71084337349397597</v>
      </c>
      <c r="H632" s="32">
        <v>-1</v>
      </c>
      <c r="I632" s="32">
        <v>-1.6949152542372801</v>
      </c>
    </row>
    <row r="633" spans="1:9" x14ac:dyDescent="0.2">
      <c r="A633" s="32" t="s">
        <v>598</v>
      </c>
      <c r="B633" s="32" t="s">
        <v>203</v>
      </c>
      <c r="C633" s="32" t="s">
        <v>368</v>
      </c>
      <c r="D633" s="32">
        <v>78</v>
      </c>
      <c r="E633" s="32">
        <v>5.9405940594059403E-2</v>
      </c>
      <c r="F633" s="32">
        <v>79</v>
      </c>
      <c r="G633" s="32">
        <v>6.0909791827293801E-2</v>
      </c>
      <c r="H633" s="32">
        <v>-1</v>
      </c>
      <c r="I633" s="32">
        <v>-1.26582278481012</v>
      </c>
    </row>
    <row r="634" spans="1:9" x14ac:dyDescent="0.2">
      <c r="A634" s="32" t="s">
        <v>598</v>
      </c>
      <c r="B634" s="32" t="s">
        <v>203</v>
      </c>
      <c r="C634" s="32" t="s">
        <v>371</v>
      </c>
      <c r="D634" s="32">
        <v>100</v>
      </c>
      <c r="E634" s="32">
        <v>7.6161462300076199E-2</v>
      </c>
      <c r="F634" s="32">
        <v>101</v>
      </c>
      <c r="G634" s="32">
        <v>7.7872012336160396E-2</v>
      </c>
      <c r="H634" s="32">
        <v>-1</v>
      </c>
      <c r="I634" s="32">
        <v>-0.99009900990099098</v>
      </c>
    </row>
    <row r="635" spans="1:9" x14ac:dyDescent="0.2">
      <c r="A635" s="32" t="s">
        <v>553</v>
      </c>
      <c r="B635" s="32" t="s">
        <v>263</v>
      </c>
      <c r="C635" s="32" t="s">
        <v>371</v>
      </c>
      <c r="D635" s="32">
        <v>20</v>
      </c>
      <c r="E635" s="32">
        <v>3.6429872495446297E-2</v>
      </c>
      <c r="F635" s="32">
        <v>21</v>
      </c>
      <c r="G635" s="32">
        <v>3.8888888888888903E-2</v>
      </c>
      <c r="H635" s="32">
        <v>-1</v>
      </c>
      <c r="I635" s="32">
        <v>-4.7619047619047699</v>
      </c>
    </row>
    <row r="636" spans="1:9" x14ac:dyDescent="0.2">
      <c r="A636" s="32" t="s">
        <v>553</v>
      </c>
      <c r="B636" s="32" t="s">
        <v>263</v>
      </c>
      <c r="C636" s="32" t="s">
        <v>369</v>
      </c>
      <c r="D636" s="32">
        <v>122</v>
      </c>
      <c r="E636" s="32">
        <v>0.22222222222222199</v>
      </c>
      <c r="F636" s="32">
        <v>123</v>
      </c>
      <c r="G636" s="32">
        <v>0.227777777777778</v>
      </c>
      <c r="H636" s="32">
        <v>-1</v>
      </c>
      <c r="I636" s="32">
        <v>-0.81300813008130501</v>
      </c>
    </row>
    <row r="637" spans="1:9" x14ac:dyDescent="0.2">
      <c r="A637" s="32" t="s">
        <v>461</v>
      </c>
      <c r="B637" s="32" t="s">
        <v>271</v>
      </c>
      <c r="C637" s="32" t="s">
        <v>374</v>
      </c>
      <c r="D637" s="32">
        <v>13</v>
      </c>
      <c r="E637" s="32">
        <v>3.2886415380723498E-3</v>
      </c>
      <c r="F637" s="32">
        <v>14</v>
      </c>
      <c r="G637" s="32">
        <v>3.6147689129873502E-3</v>
      </c>
      <c r="H637" s="32">
        <v>-1</v>
      </c>
      <c r="I637" s="32">
        <v>-7.1428571428571397</v>
      </c>
    </row>
    <row r="638" spans="1:9" x14ac:dyDescent="0.2">
      <c r="A638" s="32" t="s">
        <v>461</v>
      </c>
      <c r="B638" s="32" t="s">
        <v>271</v>
      </c>
      <c r="C638" s="32" t="s">
        <v>366</v>
      </c>
      <c r="D638" s="32">
        <v>52</v>
      </c>
      <c r="E638" s="32">
        <v>1.3154566152289399E-2</v>
      </c>
      <c r="F638" s="32">
        <v>53</v>
      </c>
      <c r="G638" s="32">
        <v>1.3684482313452101E-2</v>
      </c>
      <c r="H638" s="32">
        <v>-1</v>
      </c>
      <c r="I638" s="32">
        <v>-1.88679245283019</v>
      </c>
    </row>
    <row r="639" spans="1:9" x14ac:dyDescent="0.2">
      <c r="A639" s="32" t="s">
        <v>461</v>
      </c>
      <c r="B639" s="32" t="s">
        <v>271</v>
      </c>
      <c r="C639" s="32" t="s">
        <v>370</v>
      </c>
      <c r="D639" s="32">
        <v>48</v>
      </c>
      <c r="E639" s="32">
        <v>1.21426764482671E-2</v>
      </c>
      <c r="F639" s="32">
        <v>49</v>
      </c>
      <c r="G639" s="32">
        <v>1.26516911954557E-2</v>
      </c>
      <c r="H639" s="32">
        <v>-1</v>
      </c>
      <c r="I639" s="32">
        <v>-2.0408163265306101</v>
      </c>
    </row>
    <row r="640" spans="1:9" x14ac:dyDescent="0.2">
      <c r="A640" s="32" t="s">
        <v>466</v>
      </c>
      <c r="B640" s="32" t="s">
        <v>197</v>
      </c>
      <c r="C640" s="32" t="s">
        <v>370</v>
      </c>
      <c r="D640" s="32">
        <v>41</v>
      </c>
      <c r="E640" s="32">
        <v>1.20552778594531E-2</v>
      </c>
      <c r="F640" s="32">
        <v>42</v>
      </c>
      <c r="G640" s="32">
        <v>1.23094958968347E-2</v>
      </c>
      <c r="H640" s="32">
        <v>-1</v>
      </c>
      <c r="I640" s="32">
        <v>-2.38095238095238</v>
      </c>
    </row>
    <row r="641" spans="1:9" x14ac:dyDescent="0.2">
      <c r="A641" s="32" t="s">
        <v>470</v>
      </c>
      <c r="B641" s="32" t="s">
        <v>238</v>
      </c>
      <c r="C641" s="32" t="s">
        <v>369</v>
      </c>
      <c r="D641" s="32">
        <v>48</v>
      </c>
      <c r="E641" s="32">
        <v>7.5353218210361103E-2</v>
      </c>
      <c r="F641" s="32">
        <v>49</v>
      </c>
      <c r="G641" s="32">
        <v>7.9159935379644594E-2</v>
      </c>
      <c r="H641" s="32">
        <v>-1</v>
      </c>
      <c r="I641" s="32">
        <v>-2.0408163265306101</v>
      </c>
    </row>
    <row r="642" spans="1:9" x14ac:dyDescent="0.2">
      <c r="A642" s="32" t="s">
        <v>474</v>
      </c>
      <c r="B642" s="32" t="s">
        <v>222</v>
      </c>
      <c r="C642" s="32" t="s">
        <v>369</v>
      </c>
      <c r="D642" s="32">
        <v>28</v>
      </c>
      <c r="E642" s="32">
        <v>0.12727272727272701</v>
      </c>
      <c r="F642" s="32">
        <v>29</v>
      </c>
      <c r="G642" s="32">
        <v>0.122362869198312</v>
      </c>
      <c r="H642" s="32">
        <v>-1</v>
      </c>
      <c r="I642" s="32">
        <v>-3.44827586206896</v>
      </c>
    </row>
    <row r="643" spans="1:9" x14ac:dyDescent="0.2">
      <c r="A643" s="32" t="s">
        <v>478</v>
      </c>
      <c r="B643" s="32" t="s">
        <v>201</v>
      </c>
      <c r="C643" s="32" t="s">
        <v>367</v>
      </c>
      <c r="D643" s="32">
        <v>30</v>
      </c>
      <c r="E643" s="32">
        <v>2.74223034734918E-2</v>
      </c>
      <c r="F643" s="32">
        <v>31</v>
      </c>
      <c r="G643" s="32">
        <v>2.8492647058823501E-2</v>
      </c>
      <c r="H643" s="32">
        <v>-1</v>
      </c>
      <c r="I643" s="32">
        <v>-3.2258064516128999</v>
      </c>
    </row>
    <row r="644" spans="1:9" x14ac:dyDescent="0.2">
      <c r="A644" s="32" t="s">
        <v>482</v>
      </c>
      <c r="B644" s="32" t="s">
        <v>208</v>
      </c>
      <c r="C644" s="32" t="s">
        <v>369</v>
      </c>
      <c r="D644" s="32">
        <v>211</v>
      </c>
      <c r="E644" s="32">
        <v>8.3531274742676201E-2</v>
      </c>
      <c r="F644" s="32">
        <v>212</v>
      </c>
      <c r="G644" s="32">
        <v>8.5174768983527493E-2</v>
      </c>
      <c r="H644" s="32">
        <v>-1</v>
      </c>
      <c r="I644" s="32">
        <v>-0.471698113207553</v>
      </c>
    </row>
    <row r="645" spans="1:9" x14ac:dyDescent="0.2">
      <c r="A645" s="32" t="s">
        <v>482</v>
      </c>
      <c r="B645" s="32" t="s">
        <v>208</v>
      </c>
      <c r="C645" s="32" t="s">
        <v>372</v>
      </c>
      <c r="D645" s="32">
        <v>18</v>
      </c>
      <c r="E645" s="32">
        <v>7.1258907363420396E-3</v>
      </c>
      <c r="F645" s="32">
        <v>19</v>
      </c>
      <c r="G645" s="32">
        <v>7.63358778625954E-3</v>
      </c>
      <c r="H645" s="32">
        <v>-1</v>
      </c>
      <c r="I645" s="32">
        <v>-5.2631578947368496</v>
      </c>
    </row>
    <row r="646" spans="1:9" x14ac:dyDescent="0.2">
      <c r="A646" s="32" t="s">
        <v>483</v>
      </c>
      <c r="B646" s="32" t="s">
        <v>209</v>
      </c>
      <c r="C646" s="32" t="s">
        <v>367</v>
      </c>
      <c r="D646" s="32">
        <v>3</v>
      </c>
      <c r="E646" s="32">
        <v>1.84049079754601E-2</v>
      </c>
      <c r="F646" s="32">
        <v>4</v>
      </c>
      <c r="G646" s="32">
        <v>2.5000000000000001E-2</v>
      </c>
      <c r="H646" s="32">
        <v>-1</v>
      </c>
      <c r="I646" s="32">
        <v>-25</v>
      </c>
    </row>
    <row r="647" spans="1:9" x14ac:dyDescent="0.2">
      <c r="A647" s="32" t="s">
        <v>483</v>
      </c>
      <c r="B647" s="32" t="s">
        <v>209</v>
      </c>
      <c r="C647" s="32" t="s">
        <v>373</v>
      </c>
      <c r="D647" s="32">
        <v>88</v>
      </c>
      <c r="E647" s="32">
        <v>0.53987730061349704</v>
      </c>
      <c r="F647" s="32">
        <v>89</v>
      </c>
      <c r="G647" s="32">
        <v>0.55625000000000002</v>
      </c>
      <c r="H647" s="32">
        <v>-1</v>
      </c>
      <c r="I647" s="32">
        <v>-1.1235955056179801</v>
      </c>
    </row>
    <row r="648" spans="1:9" x14ac:dyDescent="0.2">
      <c r="A648" s="32" t="s">
        <v>546</v>
      </c>
      <c r="B648" s="32" t="s">
        <v>206</v>
      </c>
      <c r="C648" s="32" t="s">
        <v>373</v>
      </c>
      <c r="D648" s="32">
        <v>4</v>
      </c>
      <c r="E648" s="32">
        <v>3.4188034188034198E-2</v>
      </c>
      <c r="F648" s="32">
        <v>5</v>
      </c>
      <c r="G648" s="32">
        <v>4.9019607843137303E-2</v>
      </c>
      <c r="H648" s="32">
        <v>-1</v>
      </c>
      <c r="I648" s="32">
        <v>-20</v>
      </c>
    </row>
    <row r="649" spans="1:9" x14ac:dyDescent="0.2">
      <c r="A649" s="32" t="s">
        <v>486</v>
      </c>
      <c r="B649" s="32" t="s">
        <v>216</v>
      </c>
      <c r="C649" s="32" t="s">
        <v>371</v>
      </c>
      <c r="D649" s="32">
        <v>41</v>
      </c>
      <c r="E649" s="32">
        <v>0.42268041237113402</v>
      </c>
      <c r="F649" s="32">
        <v>42</v>
      </c>
      <c r="G649" s="32">
        <v>0.42424242424242398</v>
      </c>
      <c r="H649" s="32">
        <v>-1</v>
      </c>
      <c r="I649" s="32">
        <v>-2.38095238095238</v>
      </c>
    </row>
    <row r="650" spans="1:9" x14ac:dyDescent="0.2">
      <c r="A650" s="32" t="s">
        <v>486</v>
      </c>
      <c r="B650" s="32" t="s">
        <v>216</v>
      </c>
      <c r="C650" s="32" t="s">
        <v>369</v>
      </c>
      <c r="D650" s="32">
        <v>35</v>
      </c>
      <c r="E650" s="32">
        <v>0.36082474226804101</v>
      </c>
      <c r="F650" s="32">
        <v>36</v>
      </c>
      <c r="G650" s="32">
        <v>0.36363636363636398</v>
      </c>
      <c r="H650" s="32">
        <v>-1</v>
      </c>
      <c r="I650" s="32">
        <v>-2.7777777777777799</v>
      </c>
    </row>
    <row r="651" spans="1:9" x14ac:dyDescent="0.2">
      <c r="A651" s="32" t="s">
        <v>487</v>
      </c>
      <c r="B651" s="32" t="s">
        <v>185</v>
      </c>
      <c r="C651" s="32" t="s">
        <v>367</v>
      </c>
      <c r="D651" s="32">
        <v>62</v>
      </c>
      <c r="E651" s="32">
        <v>4.3723554301833598E-2</v>
      </c>
      <c r="F651" s="32">
        <v>63</v>
      </c>
      <c r="G651" s="32">
        <v>4.6735905044510397E-2</v>
      </c>
      <c r="H651" s="32">
        <v>-1</v>
      </c>
      <c r="I651" s="32">
        <v>-1.5873015873015901</v>
      </c>
    </row>
    <row r="652" spans="1:9" x14ac:dyDescent="0.2">
      <c r="A652" s="32" t="s">
        <v>488</v>
      </c>
      <c r="B652" s="32" t="s">
        <v>169</v>
      </c>
      <c r="C652" s="32" t="s">
        <v>370</v>
      </c>
      <c r="D652" s="32">
        <v>22</v>
      </c>
      <c r="E652" s="32">
        <v>9.4542329179200697E-3</v>
      </c>
      <c r="F652" s="32">
        <v>23</v>
      </c>
      <c r="G652" s="32">
        <v>9.8290598290598306E-3</v>
      </c>
      <c r="H652" s="32">
        <v>-1</v>
      </c>
      <c r="I652" s="32">
        <v>-4.3478260869565197</v>
      </c>
    </row>
    <row r="653" spans="1:9" x14ac:dyDescent="0.2">
      <c r="A653" s="32" t="s">
        <v>552</v>
      </c>
      <c r="B653" s="32" t="s">
        <v>186</v>
      </c>
      <c r="C653" s="32" t="s">
        <v>373</v>
      </c>
      <c r="D653" s="32">
        <v>36</v>
      </c>
      <c r="E653" s="32">
        <v>7.9086115992970107E-3</v>
      </c>
      <c r="F653" s="32">
        <v>37</v>
      </c>
      <c r="G653" s="32">
        <v>8.4244080145719508E-3</v>
      </c>
      <c r="H653" s="32">
        <v>-1</v>
      </c>
      <c r="I653" s="32">
        <v>-2.7027027027027</v>
      </c>
    </row>
    <row r="654" spans="1:9" x14ac:dyDescent="0.2">
      <c r="A654" s="32" t="s">
        <v>495</v>
      </c>
      <c r="B654" s="32" t="s">
        <v>162</v>
      </c>
      <c r="C654" s="32" t="s">
        <v>372</v>
      </c>
      <c r="D654" s="32">
        <v>0</v>
      </c>
      <c r="E654" s="32">
        <v>0</v>
      </c>
      <c r="F654" s="32">
        <v>1</v>
      </c>
      <c r="G654" s="32">
        <v>1.2828736369467601E-4</v>
      </c>
      <c r="H654" s="32">
        <v>-1</v>
      </c>
      <c r="I654" s="32">
        <v>-100</v>
      </c>
    </row>
    <row r="655" spans="1:9" x14ac:dyDescent="0.2">
      <c r="A655" s="32" t="s">
        <v>497</v>
      </c>
      <c r="B655" s="32" t="s">
        <v>202</v>
      </c>
      <c r="C655" s="32" t="s">
        <v>373</v>
      </c>
      <c r="D655" s="32">
        <v>11</v>
      </c>
      <c r="E655" s="32">
        <v>0.15277777777777801</v>
      </c>
      <c r="F655" s="32">
        <v>12</v>
      </c>
      <c r="G655" s="32">
        <v>0.16666666666666699</v>
      </c>
      <c r="H655" s="32">
        <v>-1</v>
      </c>
      <c r="I655" s="32">
        <v>-8.3333333333333393</v>
      </c>
    </row>
    <row r="656" spans="1:9" x14ac:dyDescent="0.2">
      <c r="A656" s="32" t="s">
        <v>500</v>
      </c>
      <c r="B656" s="32" t="s">
        <v>254</v>
      </c>
      <c r="C656" s="32" t="s">
        <v>374</v>
      </c>
      <c r="D656" s="32">
        <v>30</v>
      </c>
      <c r="E656" s="32">
        <v>2.25056264066016E-2</v>
      </c>
      <c r="F656" s="32">
        <v>31</v>
      </c>
      <c r="G656" s="32">
        <v>2.4294670846395E-2</v>
      </c>
      <c r="H656" s="32">
        <v>-1</v>
      </c>
      <c r="I656" s="32">
        <v>-3.2258064516128999</v>
      </c>
    </row>
    <row r="657" spans="1:9" x14ac:dyDescent="0.2">
      <c r="A657" s="32" t="s">
        <v>500</v>
      </c>
      <c r="B657" s="32" t="s">
        <v>254</v>
      </c>
      <c r="C657" s="32" t="s">
        <v>370</v>
      </c>
      <c r="D657" s="32">
        <v>14</v>
      </c>
      <c r="E657" s="32">
        <v>1.05026256564141E-2</v>
      </c>
      <c r="F657" s="32">
        <v>15</v>
      </c>
      <c r="G657" s="32">
        <v>1.1755485893416901E-2</v>
      </c>
      <c r="H657" s="32">
        <v>-1</v>
      </c>
      <c r="I657" s="32">
        <v>-6.6666666666666696</v>
      </c>
    </row>
    <row r="658" spans="1:9" x14ac:dyDescent="0.2">
      <c r="A658" s="32" t="s">
        <v>502</v>
      </c>
      <c r="B658" s="32" t="s">
        <v>224</v>
      </c>
      <c r="C658" s="32" t="s">
        <v>371</v>
      </c>
      <c r="D658" s="32">
        <v>22</v>
      </c>
      <c r="E658" s="32">
        <v>0.15277777777777801</v>
      </c>
      <c r="F658" s="32">
        <v>23</v>
      </c>
      <c r="G658" s="32">
        <v>0.15972222222222199</v>
      </c>
      <c r="H658" s="32">
        <v>-1</v>
      </c>
      <c r="I658" s="32">
        <v>-4.3478260869565197</v>
      </c>
    </row>
    <row r="659" spans="1:9" x14ac:dyDescent="0.2">
      <c r="A659" s="32" t="s">
        <v>503</v>
      </c>
      <c r="B659" s="32" t="s">
        <v>242</v>
      </c>
      <c r="C659" s="32" t="s">
        <v>370</v>
      </c>
      <c r="D659" s="32">
        <v>4</v>
      </c>
      <c r="E659" s="32">
        <v>8.3333333333333297E-3</v>
      </c>
      <c r="F659" s="32">
        <v>5</v>
      </c>
      <c r="G659" s="32">
        <v>1.04384133611691E-2</v>
      </c>
      <c r="H659" s="32">
        <v>-1</v>
      </c>
      <c r="I659" s="32">
        <v>-20</v>
      </c>
    </row>
    <row r="660" spans="1:9" x14ac:dyDescent="0.2">
      <c r="A660" s="32" t="s">
        <v>551</v>
      </c>
      <c r="B660" s="32" t="s">
        <v>182</v>
      </c>
      <c r="C660" s="32" t="s">
        <v>372</v>
      </c>
      <c r="D660" s="32">
        <v>11</v>
      </c>
      <c r="E660" s="32">
        <v>1.6236162361623601E-3</v>
      </c>
      <c r="F660" s="32">
        <v>12</v>
      </c>
      <c r="G660" s="32">
        <v>1.7759360663016099E-3</v>
      </c>
      <c r="H660" s="32">
        <v>-1</v>
      </c>
      <c r="I660" s="32">
        <v>-8.3333333333333393</v>
      </c>
    </row>
    <row r="661" spans="1:9" x14ac:dyDescent="0.2">
      <c r="A661" s="32" t="s">
        <v>507</v>
      </c>
      <c r="B661" s="32" t="s">
        <v>227</v>
      </c>
      <c r="C661" s="32" t="s">
        <v>369</v>
      </c>
      <c r="D661" s="32">
        <v>11</v>
      </c>
      <c r="E661" s="32">
        <v>0.36666666666666697</v>
      </c>
      <c r="F661" s="32">
        <v>12</v>
      </c>
      <c r="G661" s="32">
        <v>0.4</v>
      </c>
      <c r="H661" s="32">
        <v>-1</v>
      </c>
      <c r="I661" s="32">
        <v>-8.3333333333333393</v>
      </c>
    </row>
    <row r="662" spans="1:9" x14ac:dyDescent="0.2">
      <c r="A662" s="32" t="s">
        <v>509</v>
      </c>
      <c r="B662" s="32" t="s">
        <v>255</v>
      </c>
      <c r="C662" s="32" t="s">
        <v>367</v>
      </c>
      <c r="D662" s="32">
        <v>71</v>
      </c>
      <c r="E662" s="32">
        <v>0.11544715447154499</v>
      </c>
      <c r="F662" s="32">
        <v>72</v>
      </c>
      <c r="G662" s="32">
        <v>0.12020033388981601</v>
      </c>
      <c r="H662" s="32">
        <v>-1</v>
      </c>
      <c r="I662" s="32">
        <v>-1.38888888888888</v>
      </c>
    </row>
    <row r="663" spans="1:9" x14ac:dyDescent="0.2">
      <c r="A663" s="32" t="s">
        <v>510</v>
      </c>
      <c r="B663" s="32" t="s">
        <v>207</v>
      </c>
      <c r="C663" s="32" t="s">
        <v>369</v>
      </c>
      <c r="D663" s="32">
        <v>11</v>
      </c>
      <c r="E663" s="32">
        <v>1.92644483362522E-2</v>
      </c>
      <c r="F663" s="32">
        <v>12</v>
      </c>
      <c r="G663" s="32">
        <v>2.06896551724138E-2</v>
      </c>
      <c r="H663" s="32">
        <v>-1</v>
      </c>
      <c r="I663" s="32">
        <v>-8.3333333333333393</v>
      </c>
    </row>
    <row r="664" spans="1:9" x14ac:dyDescent="0.2">
      <c r="A664" s="32" t="s">
        <v>515</v>
      </c>
      <c r="B664" s="32" t="s">
        <v>166</v>
      </c>
      <c r="C664" s="32" t="s">
        <v>374</v>
      </c>
      <c r="D664" s="32">
        <v>17</v>
      </c>
      <c r="E664" s="32">
        <v>2.4956326428749701E-4</v>
      </c>
      <c r="F664" s="32">
        <v>18</v>
      </c>
      <c r="G664" s="32">
        <v>2.6786112888584703E-4</v>
      </c>
      <c r="H664" s="32">
        <v>-1</v>
      </c>
      <c r="I664" s="32">
        <v>-5.5555555555555598</v>
      </c>
    </row>
    <row r="665" spans="1:9" x14ac:dyDescent="0.2">
      <c r="A665" s="32" t="s">
        <v>517</v>
      </c>
      <c r="B665" s="32" t="s">
        <v>241</v>
      </c>
      <c r="C665" s="32" t="s">
        <v>373</v>
      </c>
      <c r="D665" s="32">
        <v>14</v>
      </c>
      <c r="E665" s="32">
        <v>0.160919540229885</v>
      </c>
      <c r="F665" s="32">
        <v>15</v>
      </c>
      <c r="G665" s="32">
        <v>0.170454545454545</v>
      </c>
      <c r="H665" s="32">
        <v>-1</v>
      </c>
      <c r="I665" s="32">
        <v>-6.6666666666666696</v>
      </c>
    </row>
    <row r="666" spans="1:9" x14ac:dyDescent="0.2">
      <c r="A666" s="32" t="s">
        <v>519</v>
      </c>
      <c r="B666" s="32" t="s">
        <v>231</v>
      </c>
      <c r="C666" s="32" t="s">
        <v>373</v>
      </c>
      <c r="D666" s="32">
        <v>38</v>
      </c>
      <c r="E666" s="32">
        <v>3.7848605577689202E-2</v>
      </c>
      <c r="F666" s="32">
        <v>39</v>
      </c>
      <c r="G666" s="32">
        <v>3.8922155688622798E-2</v>
      </c>
      <c r="H666" s="32">
        <v>-1</v>
      </c>
      <c r="I666" s="32">
        <v>-2.5641025641025701</v>
      </c>
    </row>
    <row r="667" spans="1:9" x14ac:dyDescent="0.2">
      <c r="A667" s="32" t="s">
        <v>520</v>
      </c>
      <c r="B667" s="32" t="s">
        <v>232</v>
      </c>
      <c r="C667" s="32" t="s">
        <v>368</v>
      </c>
      <c r="D667" s="32">
        <v>25</v>
      </c>
      <c r="E667" s="32">
        <v>0.49019607843137297</v>
      </c>
      <c r="F667" s="32">
        <v>26</v>
      </c>
      <c r="G667" s="32">
        <v>0.5</v>
      </c>
      <c r="H667" s="32">
        <v>-1</v>
      </c>
      <c r="I667" s="32">
        <v>-3.84615384615384</v>
      </c>
    </row>
    <row r="668" spans="1:9" x14ac:dyDescent="0.2">
      <c r="A668" s="32" t="s">
        <v>521</v>
      </c>
      <c r="B668" s="32" t="s">
        <v>217</v>
      </c>
      <c r="C668" s="32" t="s">
        <v>371</v>
      </c>
      <c r="D668" s="32">
        <v>8</v>
      </c>
      <c r="E668" s="32">
        <v>0.133333333333333</v>
      </c>
      <c r="F668" s="32">
        <v>9</v>
      </c>
      <c r="G668" s="32">
        <v>0.12676056338028199</v>
      </c>
      <c r="H668" s="32">
        <v>-1</v>
      </c>
      <c r="I668" s="32">
        <v>-11.1111111111111</v>
      </c>
    </row>
    <row r="669" spans="1:9" x14ac:dyDescent="0.2">
      <c r="A669" s="32" t="s">
        <v>521</v>
      </c>
      <c r="B669" s="32" t="s">
        <v>217</v>
      </c>
      <c r="C669" s="32" t="s">
        <v>370</v>
      </c>
      <c r="D669" s="32">
        <v>11</v>
      </c>
      <c r="E669" s="32">
        <v>0.18333333333333299</v>
      </c>
      <c r="F669" s="32">
        <v>12</v>
      </c>
      <c r="G669" s="32">
        <v>0.169014084507042</v>
      </c>
      <c r="H669" s="32">
        <v>-1</v>
      </c>
      <c r="I669" s="32">
        <v>-8.3333333333333393</v>
      </c>
    </row>
    <row r="670" spans="1:9" x14ac:dyDescent="0.2">
      <c r="A670" s="32" t="s">
        <v>522</v>
      </c>
      <c r="B670" s="32" t="s">
        <v>190</v>
      </c>
      <c r="C670" s="32" t="s">
        <v>367</v>
      </c>
      <c r="D670" s="32">
        <v>393</v>
      </c>
      <c r="E670" s="32">
        <v>0.28918322295805698</v>
      </c>
      <c r="F670" s="32">
        <v>394</v>
      </c>
      <c r="G670" s="32">
        <v>0.29557389347336799</v>
      </c>
      <c r="H670" s="32">
        <v>-1</v>
      </c>
      <c r="I670" s="32">
        <v>-0.25380710659897998</v>
      </c>
    </row>
    <row r="671" spans="1:9" x14ac:dyDescent="0.2">
      <c r="A671" s="32" t="s">
        <v>555</v>
      </c>
      <c r="B671" s="32" t="s">
        <v>158</v>
      </c>
      <c r="C671" s="32" t="s">
        <v>374</v>
      </c>
      <c r="D671" s="32">
        <v>41</v>
      </c>
      <c r="E671" s="32">
        <v>3.1465848042977699E-3</v>
      </c>
      <c r="F671" s="32">
        <v>42</v>
      </c>
      <c r="G671" s="32">
        <v>3.2593512338972498E-3</v>
      </c>
      <c r="H671" s="32">
        <v>-1</v>
      </c>
      <c r="I671" s="32">
        <v>-2.38095238095238</v>
      </c>
    </row>
    <row r="672" spans="1:9" x14ac:dyDescent="0.2">
      <c r="A672" s="32" t="s">
        <v>555</v>
      </c>
      <c r="B672" s="32" t="s">
        <v>158</v>
      </c>
      <c r="C672" s="32" t="s">
        <v>367</v>
      </c>
      <c r="D672" s="32">
        <v>836</v>
      </c>
      <c r="E672" s="32">
        <v>6.4159631619340005E-2</v>
      </c>
      <c r="F672" s="32">
        <v>837</v>
      </c>
      <c r="G672" s="32">
        <v>6.4954213875523803E-2</v>
      </c>
      <c r="H672" s="32">
        <v>-1</v>
      </c>
      <c r="I672" s="32">
        <v>-0.119474313022705</v>
      </c>
    </row>
    <row r="673" spans="1:9" x14ac:dyDescent="0.2">
      <c r="A673" s="32" t="s">
        <v>525</v>
      </c>
      <c r="B673" s="32" t="s">
        <v>193</v>
      </c>
      <c r="C673" s="32" t="s">
        <v>371</v>
      </c>
      <c r="D673" s="32">
        <v>12</v>
      </c>
      <c r="E673" s="32">
        <v>5.0847457627118599E-2</v>
      </c>
      <c r="F673" s="32">
        <v>13</v>
      </c>
      <c r="G673" s="32">
        <v>4.2071197411003201E-2</v>
      </c>
      <c r="H673" s="32">
        <v>-1</v>
      </c>
      <c r="I673" s="32">
        <v>-7.6923076923076898</v>
      </c>
    </row>
    <row r="674" spans="1:9" x14ac:dyDescent="0.2">
      <c r="A674" s="32" t="s">
        <v>527</v>
      </c>
      <c r="B674" s="32" t="s">
        <v>174</v>
      </c>
      <c r="C674" s="32" t="s">
        <v>369</v>
      </c>
      <c r="D674" s="32">
        <v>480</v>
      </c>
      <c r="E674" s="32">
        <v>7.4650077760497702E-2</v>
      </c>
      <c r="F674" s="32">
        <v>481</v>
      </c>
      <c r="G674" s="32">
        <v>7.6458432681608707E-2</v>
      </c>
      <c r="H674" s="32">
        <v>-1</v>
      </c>
      <c r="I674" s="32">
        <v>-0.207900207900202</v>
      </c>
    </row>
    <row r="675" spans="1:9" x14ac:dyDescent="0.2">
      <c r="A675" s="32" t="s">
        <v>527</v>
      </c>
      <c r="B675" s="32" t="s">
        <v>174</v>
      </c>
      <c r="C675" s="32" t="s">
        <v>366</v>
      </c>
      <c r="D675" s="32">
        <v>149</v>
      </c>
      <c r="E675" s="32">
        <v>2.31726283048212E-2</v>
      </c>
      <c r="F675" s="32">
        <v>150</v>
      </c>
      <c r="G675" s="32">
        <v>2.3843586075345698E-2</v>
      </c>
      <c r="H675" s="32">
        <v>-1</v>
      </c>
      <c r="I675" s="32">
        <v>-0.66666666666667096</v>
      </c>
    </row>
    <row r="676" spans="1:9" x14ac:dyDescent="0.2">
      <c r="A676" s="32" t="s">
        <v>529</v>
      </c>
      <c r="B676" s="32" t="s">
        <v>249</v>
      </c>
      <c r="C676" s="32" t="s">
        <v>368</v>
      </c>
      <c r="D676" s="32">
        <v>6</v>
      </c>
      <c r="E676" s="32">
        <v>1.4388489208633099E-2</v>
      </c>
      <c r="F676" s="32">
        <v>7</v>
      </c>
      <c r="G676" s="32">
        <v>1.6587677725118499E-2</v>
      </c>
      <c r="H676" s="32">
        <v>-1</v>
      </c>
      <c r="I676" s="32">
        <v>-14.285714285714301</v>
      </c>
    </row>
    <row r="677" spans="1:9" x14ac:dyDescent="0.2">
      <c r="A677" s="32" t="s">
        <v>529</v>
      </c>
      <c r="B677" s="32" t="s">
        <v>249</v>
      </c>
      <c r="C677" s="32" t="s">
        <v>366</v>
      </c>
      <c r="D677" s="32">
        <v>51</v>
      </c>
      <c r="E677" s="32">
        <v>0.12230215827338101</v>
      </c>
      <c r="F677" s="32">
        <v>52</v>
      </c>
      <c r="G677" s="32">
        <v>0.123222748815166</v>
      </c>
      <c r="H677" s="32">
        <v>-1</v>
      </c>
      <c r="I677" s="32">
        <v>-1.92307692307693</v>
      </c>
    </row>
    <row r="678" spans="1:9" x14ac:dyDescent="0.2">
      <c r="A678" s="32" t="s">
        <v>531</v>
      </c>
      <c r="B678" s="32" t="s">
        <v>165</v>
      </c>
      <c r="C678" s="32" t="s">
        <v>366</v>
      </c>
      <c r="D678" s="32">
        <v>40</v>
      </c>
      <c r="E678" s="32">
        <v>1.3463480309660001E-2</v>
      </c>
      <c r="F678" s="32">
        <v>41</v>
      </c>
      <c r="G678" s="32">
        <v>1.4050719671007499E-2</v>
      </c>
      <c r="H678" s="32">
        <v>-1</v>
      </c>
      <c r="I678" s="32">
        <v>-2.4390243902439002</v>
      </c>
    </row>
    <row r="679" spans="1:9" x14ac:dyDescent="0.2">
      <c r="A679" s="32" t="s">
        <v>533</v>
      </c>
      <c r="B679" s="32" t="s">
        <v>198</v>
      </c>
      <c r="C679" s="32" t="s">
        <v>366</v>
      </c>
      <c r="D679" s="32">
        <v>283</v>
      </c>
      <c r="E679" s="32">
        <v>0.21009651076466199</v>
      </c>
      <c r="F679" s="32">
        <v>284</v>
      </c>
      <c r="G679" s="32">
        <v>0.19267299864314799</v>
      </c>
      <c r="H679" s="32">
        <v>-1</v>
      </c>
      <c r="I679" s="32">
        <v>-0.352112676056338</v>
      </c>
    </row>
    <row r="680" spans="1:9" x14ac:dyDescent="0.2">
      <c r="A680" s="32" t="s">
        <v>534</v>
      </c>
      <c r="B680" s="32" t="s">
        <v>234</v>
      </c>
      <c r="C680" s="32" t="s">
        <v>371</v>
      </c>
      <c r="D680" s="32">
        <v>28</v>
      </c>
      <c r="E680" s="32">
        <v>4.3887147335423198E-2</v>
      </c>
      <c r="F680" s="32">
        <v>29</v>
      </c>
      <c r="G680" s="32">
        <v>4.5669291338582697E-2</v>
      </c>
      <c r="H680" s="32">
        <v>-1</v>
      </c>
      <c r="I680" s="32">
        <v>-3.44827586206896</v>
      </c>
    </row>
    <row r="681" spans="1:9" x14ac:dyDescent="0.2">
      <c r="A681" s="32" t="s">
        <v>534</v>
      </c>
      <c r="B681" s="32" t="s">
        <v>234</v>
      </c>
      <c r="C681" s="32" t="s">
        <v>367</v>
      </c>
      <c r="D681" s="32">
        <v>3</v>
      </c>
      <c r="E681" s="32">
        <v>4.7021943573667697E-3</v>
      </c>
      <c r="F681" s="32">
        <v>4</v>
      </c>
      <c r="G681" s="32">
        <v>6.2992125984252002E-3</v>
      </c>
      <c r="H681" s="32">
        <v>-1</v>
      </c>
      <c r="I681" s="32">
        <v>-25</v>
      </c>
    </row>
    <row r="682" spans="1:9" x14ac:dyDescent="0.2">
      <c r="A682" s="32" t="s">
        <v>535</v>
      </c>
      <c r="B682" s="32" t="s">
        <v>218</v>
      </c>
      <c r="C682" s="32" t="s">
        <v>368</v>
      </c>
      <c r="D682" s="32">
        <v>29</v>
      </c>
      <c r="E682" s="32">
        <v>0.24786324786324801</v>
      </c>
      <c r="F682" s="32">
        <v>30</v>
      </c>
      <c r="G682" s="32">
        <v>0.25</v>
      </c>
      <c r="H682" s="32">
        <v>-1</v>
      </c>
      <c r="I682" s="32">
        <v>-3.3333333333333299</v>
      </c>
    </row>
    <row r="683" spans="1:9" x14ac:dyDescent="0.2">
      <c r="A683" s="32" t="s">
        <v>535</v>
      </c>
      <c r="B683" s="32" t="s">
        <v>218</v>
      </c>
      <c r="C683" s="32" t="s">
        <v>371</v>
      </c>
      <c r="D683" s="32">
        <v>37</v>
      </c>
      <c r="E683" s="32">
        <v>0.316239316239316</v>
      </c>
      <c r="F683" s="32">
        <v>38</v>
      </c>
      <c r="G683" s="32">
        <v>0.31666666666666698</v>
      </c>
      <c r="H683" s="32">
        <v>-1</v>
      </c>
      <c r="I683" s="32">
        <v>-2.6315789473684199</v>
      </c>
    </row>
    <row r="684" spans="1:9" x14ac:dyDescent="0.2">
      <c r="A684" s="32" t="s">
        <v>535</v>
      </c>
      <c r="B684" s="32" t="s">
        <v>218</v>
      </c>
      <c r="C684" s="32" t="s">
        <v>373</v>
      </c>
      <c r="D684" s="32">
        <v>23</v>
      </c>
      <c r="E684" s="32">
        <v>0.19658119658119699</v>
      </c>
      <c r="F684" s="32">
        <v>24</v>
      </c>
      <c r="G684" s="32">
        <v>0.2</v>
      </c>
      <c r="H684" s="32">
        <v>-1</v>
      </c>
      <c r="I684" s="32">
        <v>-4.1666666666666599</v>
      </c>
    </row>
    <row r="685" spans="1:9" x14ac:dyDescent="0.2">
      <c r="A685" s="32" t="s">
        <v>536</v>
      </c>
      <c r="B685" s="32" t="s">
        <v>188</v>
      </c>
      <c r="C685" s="32" t="s">
        <v>369</v>
      </c>
      <c r="D685" s="32">
        <v>294</v>
      </c>
      <c r="E685" s="32">
        <v>0.23941368078175901</v>
      </c>
      <c r="F685" s="32">
        <v>295</v>
      </c>
      <c r="G685" s="32">
        <v>0.22992985190958701</v>
      </c>
      <c r="H685" s="32">
        <v>-1</v>
      </c>
      <c r="I685" s="32">
        <v>-0.33898305084745201</v>
      </c>
    </row>
    <row r="686" spans="1:9" x14ac:dyDescent="0.2">
      <c r="A686" s="32" t="s">
        <v>536</v>
      </c>
      <c r="B686" s="32" t="s">
        <v>188</v>
      </c>
      <c r="C686" s="32" t="s">
        <v>366</v>
      </c>
      <c r="D686" s="32">
        <v>158</v>
      </c>
      <c r="E686" s="32">
        <v>0.12866449511400699</v>
      </c>
      <c r="F686" s="32">
        <v>159</v>
      </c>
      <c r="G686" s="32">
        <v>0.12392829306313299</v>
      </c>
      <c r="H686" s="32">
        <v>-1</v>
      </c>
      <c r="I686" s="32">
        <v>-0.62893081761006298</v>
      </c>
    </row>
    <row r="687" spans="1:9" x14ac:dyDescent="0.2">
      <c r="A687" s="32" t="s">
        <v>540</v>
      </c>
      <c r="B687" s="32" t="s">
        <v>171</v>
      </c>
      <c r="C687" s="32" t="s">
        <v>367</v>
      </c>
      <c r="D687" s="32">
        <v>9</v>
      </c>
      <c r="E687" s="32">
        <v>2.1739130434782601E-2</v>
      </c>
      <c r="F687" s="32">
        <v>10</v>
      </c>
      <c r="G687" s="32">
        <v>2.39234449760766E-2</v>
      </c>
      <c r="H687" s="32">
        <v>-1</v>
      </c>
      <c r="I687" s="32">
        <v>-10</v>
      </c>
    </row>
    <row r="688" spans="1:9" x14ac:dyDescent="0.2">
      <c r="A688" s="32" t="s">
        <v>541</v>
      </c>
      <c r="B688" s="32" t="s">
        <v>204</v>
      </c>
      <c r="C688" s="32" t="s">
        <v>369</v>
      </c>
      <c r="D688" s="32">
        <v>19</v>
      </c>
      <c r="E688" s="32">
        <v>3.4608378870674E-2</v>
      </c>
      <c r="F688" s="32">
        <v>20</v>
      </c>
      <c r="G688" s="32">
        <v>3.5650623885917998E-2</v>
      </c>
      <c r="H688" s="32">
        <v>-1</v>
      </c>
      <c r="I688" s="32">
        <v>-5</v>
      </c>
    </row>
    <row r="689" spans="1:9" x14ac:dyDescent="0.2">
      <c r="A689" s="32" t="s">
        <v>595</v>
      </c>
      <c r="B689" s="32" t="s">
        <v>272</v>
      </c>
      <c r="C689" s="32" t="s">
        <v>370</v>
      </c>
      <c r="D689" s="32">
        <v>31</v>
      </c>
      <c r="E689" s="32">
        <v>2.0960108181203502E-2</v>
      </c>
      <c r="F689" s="32">
        <v>33</v>
      </c>
      <c r="G689" s="32">
        <v>2.2980501392757698E-2</v>
      </c>
      <c r="H689" s="32">
        <v>-2</v>
      </c>
      <c r="I689" s="32">
        <v>-6.0606060606060597</v>
      </c>
    </row>
    <row r="690" spans="1:9" x14ac:dyDescent="0.2">
      <c r="A690" s="32" t="s">
        <v>591</v>
      </c>
      <c r="B690" s="32" t="s">
        <v>258</v>
      </c>
      <c r="C690" s="32" t="s">
        <v>371</v>
      </c>
      <c r="D690" s="32">
        <v>244</v>
      </c>
      <c r="E690" s="32">
        <v>0.123107971745711</v>
      </c>
      <c r="F690" s="32">
        <v>246</v>
      </c>
      <c r="G690" s="32">
        <v>0.12318477716574899</v>
      </c>
      <c r="H690" s="32">
        <v>-2</v>
      </c>
      <c r="I690" s="32">
        <v>-0.81300813008130501</v>
      </c>
    </row>
    <row r="691" spans="1:9" x14ac:dyDescent="0.2">
      <c r="A691" s="32" t="s">
        <v>603</v>
      </c>
      <c r="B691" s="32" t="s">
        <v>264</v>
      </c>
      <c r="C691" s="32" t="s">
        <v>367</v>
      </c>
      <c r="D691" s="32">
        <v>5</v>
      </c>
      <c r="E691" s="32">
        <v>1.18764845605701E-2</v>
      </c>
      <c r="F691" s="32">
        <v>7</v>
      </c>
      <c r="G691" s="32">
        <v>1.7456359102244402E-2</v>
      </c>
      <c r="H691" s="32">
        <v>-2</v>
      </c>
      <c r="I691" s="32">
        <v>-28.571428571428601</v>
      </c>
    </row>
    <row r="692" spans="1:9" x14ac:dyDescent="0.2">
      <c r="A692" s="32" t="s">
        <v>593</v>
      </c>
      <c r="B692" s="32" t="s">
        <v>260</v>
      </c>
      <c r="C692" s="32" t="s">
        <v>372</v>
      </c>
      <c r="D692" s="32">
        <v>259</v>
      </c>
      <c r="E692" s="32">
        <v>0.19770992366412199</v>
      </c>
      <c r="F692" s="32">
        <v>261</v>
      </c>
      <c r="G692" s="32">
        <v>0.20216886134779199</v>
      </c>
      <c r="H692" s="32">
        <v>-2</v>
      </c>
      <c r="I692" s="32">
        <v>-0.76628352490421003</v>
      </c>
    </row>
    <row r="693" spans="1:9" x14ac:dyDescent="0.2">
      <c r="A693" s="32" t="s">
        <v>605</v>
      </c>
      <c r="B693" s="32" t="s">
        <v>274</v>
      </c>
      <c r="C693" s="32" t="s">
        <v>366</v>
      </c>
      <c r="D693" s="32">
        <v>31</v>
      </c>
      <c r="E693" s="32">
        <v>1.15198810850985E-2</v>
      </c>
      <c r="F693" s="32">
        <v>33</v>
      </c>
      <c r="G693" s="32">
        <v>1.04035308953342E-2</v>
      </c>
      <c r="H693" s="32">
        <v>-2</v>
      </c>
      <c r="I693" s="32">
        <v>-6.0606060606060597</v>
      </c>
    </row>
    <row r="694" spans="1:9" x14ac:dyDescent="0.2">
      <c r="A694" s="32" t="s">
        <v>606</v>
      </c>
      <c r="B694" s="32" t="s">
        <v>160</v>
      </c>
      <c r="C694" s="32" t="s">
        <v>371</v>
      </c>
      <c r="D694" s="32">
        <v>121</v>
      </c>
      <c r="E694" s="32">
        <v>4.0279627163781598E-2</v>
      </c>
      <c r="F694" s="32">
        <v>123</v>
      </c>
      <c r="G694" s="32">
        <v>4.2022548684660099E-2</v>
      </c>
      <c r="H694" s="32">
        <v>-2</v>
      </c>
      <c r="I694" s="32">
        <v>-1.6260162601626</v>
      </c>
    </row>
    <row r="695" spans="1:9" x14ac:dyDescent="0.2">
      <c r="A695" s="32" t="s">
        <v>598</v>
      </c>
      <c r="B695" s="32" t="s">
        <v>203</v>
      </c>
      <c r="C695" s="32" t="s">
        <v>370</v>
      </c>
      <c r="D695" s="32">
        <v>71</v>
      </c>
      <c r="E695" s="32">
        <v>5.4074638233054098E-2</v>
      </c>
      <c r="F695" s="32">
        <v>73</v>
      </c>
      <c r="G695" s="32">
        <v>5.6283731688512001E-2</v>
      </c>
      <c r="H695" s="32">
        <v>-2</v>
      </c>
      <c r="I695" s="32">
        <v>-2.7397260273972601</v>
      </c>
    </row>
    <row r="696" spans="1:9" x14ac:dyDescent="0.2">
      <c r="A696" s="32" t="s">
        <v>465</v>
      </c>
      <c r="B696" s="32" t="s">
        <v>183</v>
      </c>
      <c r="C696" s="32" t="s">
        <v>370</v>
      </c>
      <c r="D696" s="32">
        <v>19</v>
      </c>
      <c r="E696" s="32">
        <v>6.0317460317460297E-2</v>
      </c>
      <c r="F696" s="32">
        <v>21</v>
      </c>
      <c r="G696" s="32">
        <v>6.7741935483871002E-2</v>
      </c>
      <c r="H696" s="32">
        <v>-2</v>
      </c>
      <c r="I696" s="32">
        <v>-9.5238095238095202</v>
      </c>
    </row>
    <row r="697" spans="1:9" x14ac:dyDescent="0.2">
      <c r="A697" s="32" t="s">
        <v>467</v>
      </c>
      <c r="B697" s="32" t="s">
        <v>180</v>
      </c>
      <c r="C697" s="32" t="s">
        <v>366</v>
      </c>
      <c r="D697" s="32">
        <v>43</v>
      </c>
      <c r="E697" s="32">
        <v>2.0722891566265101E-2</v>
      </c>
      <c r="F697" s="32">
        <v>45</v>
      </c>
      <c r="G697" s="32">
        <v>2.11764705882353E-2</v>
      </c>
      <c r="H697" s="32">
        <v>-2</v>
      </c>
      <c r="I697" s="32">
        <v>-4.4444444444444402</v>
      </c>
    </row>
    <row r="698" spans="1:9" x14ac:dyDescent="0.2">
      <c r="A698" s="32" t="s">
        <v>467</v>
      </c>
      <c r="B698" s="32" t="s">
        <v>180</v>
      </c>
      <c r="C698" s="32" t="s">
        <v>370</v>
      </c>
      <c r="D698" s="32">
        <v>61</v>
      </c>
      <c r="E698" s="32">
        <v>2.9397590361445802E-2</v>
      </c>
      <c r="F698" s="32">
        <v>63</v>
      </c>
      <c r="G698" s="32">
        <v>2.9647058823529401E-2</v>
      </c>
      <c r="H698" s="32">
        <v>-2</v>
      </c>
      <c r="I698" s="32">
        <v>-3.17460317460317</v>
      </c>
    </row>
    <row r="699" spans="1:9" x14ac:dyDescent="0.2">
      <c r="A699" s="32" t="s">
        <v>473</v>
      </c>
      <c r="B699" s="32" t="s">
        <v>239</v>
      </c>
      <c r="C699" s="32" t="s">
        <v>368</v>
      </c>
      <c r="D699" s="32">
        <v>39</v>
      </c>
      <c r="E699" s="32">
        <v>0.66101694915254205</v>
      </c>
      <c r="F699" s="32">
        <v>41</v>
      </c>
      <c r="G699" s="32">
        <v>0.68333333333333302</v>
      </c>
      <c r="H699" s="32">
        <v>-2</v>
      </c>
      <c r="I699" s="32">
        <v>-4.8780487804878101</v>
      </c>
    </row>
    <row r="700" spans="1:9" x14ac:dyDescent="0.2">
      <c r="A700" s="32" t="s">
        <v>474</v>
      </c>
      <c r="B700" s="32" t="s">
        <v>222</v>
      </c>
      <c r="C700" s="32" t="s">
        <v>371</v>
      </c>
      <c r="D700" s="32">
        <v>128</v>
      </c>
      <c r="E700" s="32">
        <v>0.58181818181818201</v>
      </c>
      <c r="F700" s="32">
        <v>130</v>
      </c>
      <c r="G700" s="32">
        <v>0.54852320675105504</v>
      </c>
      <c r="H700" s="32">
        <v>-2</v>
      </c>
      <c r="I700" s="32">
        <v>-1.5384615384615301</v>
      </c>
    </row>
    <row r="701" spans="1:9" x14ac:dyDescent="0.2">
      <c r="A701" s="32" t="s">
        <v>475</v>
      </c>
      <c r="B701" s="32" t="s">
        <v>178</v>
      </c>
      <c r="C701" s="32" t="s">
        <v>374</v>
      </c>
      <c r="D701" s="32">
        <v>241</v>
      </c>
      <c r="E701" s="32">
        <v>3.29595185995624E-2</v>
      </c>
      <c r="F701" s="32">
        <v>243</v>
      </c>
      <c r="G701" s="32">
        <v>3.2591201716738197E-2</v>
      </c>
      <c r="H701" s="32">
        <v>-2</v>
      </c>
      <c r="I701" s="32">
        <v>-0.82304526748970797</v>
      </c>
    </row>
    <row r="702" spans="1:9" x14ac:dyDescent="0.2">
      <c r="A702" s="32" t="s">
        <v>481</v>
      </c>
      <c r="B702" s="32" t="s">
        <v>205</v>
      </c>
      <c r="C702" s="32" t="s">
        <v>373</v>
      </c>
      <c r="D702" s="32">
        <v>104</v>
      </c>
      <c r="E702" s="32">
        <v>0.13559322033898299</v>
      </c>
      <c r="F702" s="32">
        <v>106</v>
      </c>
      <c r="G702" s="32">
        <v>0.142664872139973</v>
      </c>
      <c r="H702" s="32">
        <v>-2</v>
      </c>
      <c r="I702" s="32">
        <v>-1.88679245283019</v>
      </c>
    </row>
    <row r="703" spans="1:9" x14ac:dyDescent="0.2">
      <c r="A703" s="32" t="s">
        <v>485</v>
      </c>
      <c r="B703" s="32" t="s">
        <v>215</v>
      </c>
      <c r="C703" s="32" t="s">
        <v>371</v>
      </c>
      <c r="D703" s="32">
        <v>6</v>
      </c>
      <c r="E703" s="32">
        <v>3.10880829015544E-2</v>
      </c>
      <c r="F703" s="32">
        <v>8</v>
      </c>
      <c r="G703" s="32">
        <v>4.3715846994535498E-2</v>
      </c>
      <c r="H703" s="32">
        <v>-2</v>
      </c>
      <c r="I703" s="32">
        <v>-25</v>
      </c>
    </row>
    <row r="704" spans="1:9" x14ac:dyDescent="0.2">
      <c r="A704" s="32" t="s">
        <v>487</v>
      </c>
      <c r="B704" s="32" t="s">
        <v>185</v>
      </c>
      <c r="C704" s="32" t="s">
        <v>371</v>
      </c>
      <c r="D704" s="32">
        <v>38</v>
      </c>
      <c r="E704" s="32">
        <v>2.67983074753173E-2</v>
      </c>
      <c r="F704" s="32">
        <v>40</v>
      </c>
      <c r="G704" s="32">
        <v>2.9673590504451001E-2</v>
      </c>
      <c r="H704" s="32">
        <v>-2</v>
      </c>
      <c r="I704" s="32">
        <v>-5</v>
      </c>
    </row>
    <row r="705" spans="1:9" x14ac:dyDescent="0.2">
      <c r="A705" s="32" t="s">
        <v>492</v>
      </c>
      <c r="B705" s="32" t="s">
        <v>189</v>
      </c>
      <c r="C705" s="32" t="s">
        <v>368</v>
      </c>
      <c r="D705" s="32">
        <v>129</v>
      </c>
      <c r="E705" s="32">
        <v>9.9922540666150306E-2</v>
      </c>
      <c r="F705" s="32">
        <v>131</v>
      </c>
      <c r="G705" s="32">
        <v>0.102184087363495</v>
      </c>
      <c r="H705" s="32">
        <v>-2</v>
      </c>
      <c r="I705" s="32">
        <v>-1.5267175572519101</v>
      </c>
    </row>
    <row r="706" spans="1:9" x14ac:dyDescent="0.2">
      <c r="A706" s="32" t="s">
        <v>493</v>
      </c>
      <c r="B706" s="32" t="s">
        <v>262</v>
      </c>
      <c r="C706" s="32" t="s">
        <v>373</v>
      </c>
      <c r="D706" s="32">
        <v>76</v>
      </c>
      <c r="E706" s="32">
        <v>4.4522554188635002E-2</v>
      </c>
      <c r="F706" s="32">
        <v>78</v>
      </c>
      <c r="G706" s="32">
        <v>4.5747800586510297E-2</v>
      </c>
      <c r="H706" s="32">
        <v>-2</v>
      </c>
      <c r="I706" s="32">
        <v>-2.5641025641025701</v>
      </c>
    </row>
    <row r="707" spans="1:9" x14ac:dyDescent="0.2">
      <c r="A707" s="32" t="s">
        <v>495</v>
      </c>
      <c r="B707" s="32" t="s">
        <v>162</v>
      </c>
      <c r="C707" s="32" t="s">
        <v>367</v>
      </c>
      <c r="D707" s="32">
        <v>454</v>
      </c>
      <c r="E707" s="32">
        <v>5.8595766649457898E-2</v>
      </c>
      <c r="F707" s="32">
        <v>456</v>
      </c>
      <c r="G707" s="32">
        <v>5.8499037844772298E-2</v>
      </c>
      <c r="H707" s="32">
        <v>-2</v>
      </c>
      <c r="I707" s="32">
        <v>-0.43859649122807198</v>
      </c>
    </row>
    <row r="708" spans="1:9" x14ac:dyDescent="0.2">
      <c r="A708" s="32" t="s">
        <v>502</v>
      </c>
      <c r="B708" s="32" t="s">
        <v>224</v>
      </c>
      <c r="C708" s="32" t="s">
        <v>366</v>
      </c>
      <c r="D708" s="32">
        <v>6</v>
      </c>
      <c r="E708" s="32">
        <v>4.1666666666666699E-2</v>
      </c>
      <c r="F708" s="32">
        <v>8</v>
      </c>
      <c r="G708" s="32">
        <v>5.5555555555555601E-2</v>
      </c>
      <c r="H708" s="32">
        <v>-2</v>
      </c>
      <c r="I708" s="32">
        <v>-25</v>
      </c>
    </row>
    <row r="709" spans="1:9" x14ac:dyDescent="0.2">
      <c r="A709" s="32" t="s">
        <v>517</v>
      </c>
      <c r="B709" s="32" t="s">
        <v>241</v>
      </c>
      <c r="C709" s="32" t="s">
        <v>367</v>
      </c>
      <c r="D709" s="32">
        <v>15</v>
      </c>
      <c r="E709" s="32">
        <v>0.17241379310344801</v>
      </c>
      <c r="F709" s="32">
        <v>17</v>
      </c>
      <c r="G709" s="32">
        <v>0.19318181818181801</v>
      </c>
      <c r="H709" s="32">
        <v>-2</v>
      </c>
      <c r="I709" s="32">
        <v>-11.764705882352899</v>
      </c>
    </row>
    <row r="710" spans="1:9" x14ac:dyDescent="0.2">
      <c r="A710" s="32" t="s">
        <v>523</v>
      </c>
      <c r="B710" s="32" t="s">
        <v>191</v>
      </c>
      <c r="C710" s="32" t="s">
        <v>371</v>
      </c>
      <c r="D710" s="32">
        <v>388</v>
      </c>
      <c r="E710" s="32">
        <v>9.83523447401774E-2</v>
      </c>
      <c r="F710" s="32">
        <v>390</v>
      </c>
      <c r="G710" s="32">
        <v>9.9009900990099001E-2</v>
      </c>
      <c r="H710" s="32">
        <v>-2</v>
      </c>
      <c r="I710" s="32">
        <v>-0.512820512820511</v>
      </c>
    </row>
    <row r="711" spans="1:9" x14ac:dyDescent="0.2">
      <c r="A711" s="32" t="s">
        <v>523</v>
      </c>
      <c r="B711" s="32" t="s">
        <v>191</v>
      </c>
      <c r="C711" s="32" t="s">
        <v>374</v>
      </c>
      <c r="D711" s="32">
        <v>48</v>
      </c>
      <c r="E711" s="32">
        <v>1.21673003802281E-2</v>
      </c>
      <c r="F711" s="32">
        <v>50</v>
      </c>
      <c r="G711" s="32">
        <v>1.26935770500127E-2</v>
      </c>
      <c r="H711" s="32">
        <v>-2</v>
      </c>
      <c r="I711" s="32">
        <v>-4</v>
      </c>
    </row>
    <row r="712" spans="1:9" x14ac:dyDescent="0.2">
      <c r="A712" s="32" t="s">
        <v>530</v>
      </c>
      <c r="B712" s="32" t="s">
        <v>163</v>
      </c>
      <c r="C712" s="32" t="s">
        <v>373</v>
      </c>
      <c r="D712" s="32">
        <v>729</v>
      </c>
      <c r="E712" s="32">
        <v>9.8686882360904296E-2</v>
      </c>
      <c r="F712" s="32">
        <v>731</v>
      </c>
      <c r="G712" s="32">
        <v>9.8411416262789403E-2</v>
      </c>
      <c r="H712" s="32">
        <v>-2</v>
      </c>
      <c r="I712" s="32">
        <v>-0.27359781121750698</v>
      </c>
    </row>
    <row r="713" spans="1:9" x14ac:dyDescent="0.2">
      <c r="A713" s="32" t="s">
        <v>533</v>
      </c>
      <c r="B713" s="32" t="s">
        <v>198</v>
      </c>
      <c r="C713" s="32" t="s">
        <v>369</v>
      </c>
      <c r="D713" s="32">
        <v>267</v>
      </c>
      <c r="E713" s="32">
        <v>0.198218262806236</v>
      </c>
      <c r="F713" s="32">
        <v>269</v>
      </c>
      <c r="G713" s="32">
        <v>0.18249660786974201</v>
      </c>
      <c r="H713" s="32">
        <v>-2</v>
      </c>
      <c r="I713" s="32">
        <v>-0.74349442379182396</v>
      </c>
    </row>
    <row r="714" spans="1:9" x14ac:dyDescent="0.2">
      <c r="A714" s="32" t="s">
        <v>536</v>
      </c>
      <c r="B714" s="32" t="s">
        <v>188</v>
      </c>
      <c r="C714" s="32" t="s">
        <v>367</v>
      </c>
      <c r="D714" s="32">
        <v>33</v>
      </c>
      <c r="E714" s="32">
        <v>2.6872964169381099E-2</v>
      </c>
      <c r="F714" s="32">
        <v>35</v>
      </c>
      <c r="G714" s="32">
        <v>2.7279812938425602E-2</v>
      </c>
      <c r="H714" s="32">
        <v>-2</v>
      </c>
      <c r="I714" s="32">
        <v>-5.7142857142857197</v>
      </c>
    </row>
    <row r="715" spans="1:9" x14ac:dyDescent="0.2">
      <c r="A715" s="32" t="s">
        <v>537</v>
      </c>
      <c r="B715" s="32" t="s">
        <v>173</v>
      </c>
      <c r="C715" s="32" t="s">
        <v>369</v>
      </c>
      <c r="D715" s="32">
        <v>111</v>
      </c>
      <c r="E715" s="32">
        <v>0.179902755267423</v>
      </c>
      <c r="F715" s="32">
        <v>113</v>
      </c>
      <c r="G715" s="32">
        <v>0.177115987460815</v>
      </c>
      <c r="H715" s="32">
        <v>-2</v>
      </c>
      <c r="I715" s="32">
        <v>-1.76991150442478</v>
      </c>
    </row>
    <row r="716" spans="1:9" x14ac:dyDescent="0.2">
      <c r="A716" s="32" t="s">
        <v>541</v>
      </c>
      <c r="B716" s="32" t="s">
        <v>204</v>
      </c>
      <c r="C716" s="32" t="s">
        <v>371</v>
      </c>
      <c r="D716" s="32">
        <v>112</v>
      </c>
      <c r="E716" s="32">
        <v>0.20400728597449899</v>
      </c>
      <c r="F716" s="32">
        <v>114</v>
      </c>
      <c r="G716" s="32">
        <v>0.20320855614973299</v>
      </c>
      <c r="H716" s="32">
        <v>-2</v>
      </c>
      <c r="I716" s="32">
        <v>-1.7543859649122899</v>
      </c>
    </row>
    <row r="717" spans="1:9" x14ac:dyDescent="0.2">
      <c r="A717" s="32" t="s">
        <v>547</v>
      </c>
      <c r="B717" s="32" t="s">
        <v>184</v>
      </c>
      <c r="C717" s="32" t="s">
        <v>371</v>
      </c>
      <c r="D717" s="32">
        <v>152</v>
      </c>
      <c r="E717" s="32">
        <v>2.7910392948953401E-2</v>
      </c>
      <c r="F717" s="32">
        <v>155</v>
      </c>
      <c r="G717" s="32">
        <v>2.8508368585617099E-2</v>
      </c>
      <c r="H717" s="32">
        <v>-3</v>
      </c>
      <c r="I717" s="32">
        <v>-1.93548387096775</v>
      </c>
    </row>
    <row r="718" spans="1:9" x14ac:dyDescent="0.2">
      <c r="A718" s="32" t="s">
        <v>604</v>
      </c>
      <c r="B718" s="32" t="s">
        <v>194</v>
      </c>
      <c r="C718" s="32" t="s">
        <v>371</v>
      </c>
      <c r="D718" s="32">
        <v>56</v>
      </c>
      <c r="E718" s="32">
        <v>3.4355828220858899E-2</v>
      </c>
      <c r="F718" s="32">
        <v>59</v>
      </c>
      <c r="G718" s="32">
        <v>3.6851967520299803E-2</v>
      </c>
      <c r="H718" s="32">
        <v>-3</v>
      </c>
      <c r="I718" s="32">
        <v>-5.0847457627118597</v>
      </c>
    </row>
    <row r="719" spans="1:9" x14ac:dyDescent="0.2">
      <c r="A719" s="32" t="s">
        <v>544</v>
      </c>
      <c r="B719" s="32" t="s">
        <v>235</v>
      </c>
      <c r="C719" s="32" t="s">
        <v>368</v>
      </c>
      <c r="D719" s="32">
        <v>11</v>
      </c>
      <c r="E719" s="32">
        <v>0.57894736842105299</v>
      </c>
      <c r="F719" s="32">
        <v>14</v>
      </c>
      <c r="G719" s="32">
        <v>0.66666666666666696</v>
      </c>
      <c r="H719" s="32">
        <v>-3</v>
      </c>
      <c r="I719" s="32">
        <v>-21.428571428571399</v>
      </c>
    </row>
    <row r="720" spans="1:9" x14ac:dyDescent="0.2">
      <c r="A720" s="32" t="s">
        <v>609</v>
      </c>
      <c r="B720" s="32" t="s">
        <v>236</v>
      </c>
      <c r="C720" s="32" t="s">
        <v>367</v>
      </c>
      <c r="D720" s="32">
        <v>65</v>
      </c>
      <c r="E720" s="32">
        <v>0.1183970856102</v>
      </c>
      <c r="F720" s="32">
        <v>68</v>
      </c>
      <c r="G720" s="32">
        <v>0.123861566484517</v>
      </c>
      <c r="H720" s="32">
        <v>-3</v>
      </c>
      <c r="I720" s="32">
        <v>-4.4117647058823497</v>
      </c>
    </row>
    <row r="721" spans="1:9" x14ac:dyDescent="0.2">
      <c r="A721" s="32" t="s">
        <v>592</v>
      </c>
      <c r="B721" s="32" t="s">
        <v>259</v>
      </c>
      <c r="C721" s="32" t="s">
        <v>370</v>
      </c>
      <c r="D721" s="32">
        <v>124</v>
      </c>
      <c r="E721" s="32">
        <v>0.19935691318328</v>
      </c>
      <c r="F721" s="32">
        <v>127</v>
      </c>
      <c r="G721" s="32">
        <v>0.20922570016474501</v>
      </c>
      <c r="H721" s="32">
        <v>-3</v>
      </c>
      <c r="I721" s="32">
        <v>-2.3622047244094402</v>
      </c>
    </row>
    <row r="722" spans="1:9" x14ac:dyDescent="0.2">
      <c r="A722" s="32" t="s">
        <v>597</v>
      </c>
      <c r="B722" s="32" t="s">
        <v>159</v>
      </c>
      <c r="C722" s="32" t="s">
        <v>373</v>
      </c>
      <c r="D722" s="32">
        <v>215</v>
      </c>
      <c r="E722" s="32">
        <v>3.80935506732814E-2</v>
      </c>
      <c r="F722" s="32">
        <v>218</v>
      </c>
      <c r="G722" s="32">
        <v>3.8434414668547301E-2</v>
      </c>
      <c r="H722" s="32">
        <v>-3</v>
      </c>
      <c r="I722" s="32">
        <v>-1.3761467889908301</v>
      </c>
    </row>
    <row r="723" spans="1:9" x14ac:dyDescent="0.2">
      <c r="A723" s="32" t="s">
        <v>606</v>
      </c>
      <c r="B723" s="32" t="s">
        <v>160</v>
      </c>
      <c r="C723" s="32" t="s">
        <v>373</v>
      </c>
      <c r="D723" s="32">
        <v>11</v>
      </c>
      <c r="E723" s="32">
        <v>3.66178428761651E-3</v>
      </c>
      <c r="F723" s="32">
        <v>14</v>
      </c>
      <c r="G723" s="32">
        <v>4.7830543218312302E-3</v>
      </c>
      <c r="H723" s="32">
        <v>-3</v>
      </c>
      <c r="I723" s="32">
        <v>-21.428571428571399</v>
      </c>
    </row>
    <row r="724" spans="1:9" x14ac:dyDescent="0.2">
      <c r="A724" s="32" t="s">
        <v>462</v>
      </c>
      <c r="B724" s="32" t="s">
        <v>214</v>
      </c>
      <c r="C724" s="32" t="s">
        <v>373</v>
      </c>
      <c r="D724" s="32">
        <v>120</v>
      </c>
      <c r="E724" s="32">
        <v>0.32171581769437002</v>
      </c>
      <c r="F724" s="32">
        <v>123</v>
      </c>
      <c r="G724" s="32">
        <v>0.329758713136729</v>
      </c>
      <c r="H724" s="32">
        <v>-3</v>
      </c>
      <c r="I724" s="32">
        <v>-2.4390243902439002</v>
      </c>
    </row>
    <row r="725" spans="1:9" x14ac:dyDescent="0.2">
      <c r="A725" s="32" t="s">
        <v>549</v>
      </c>
      <c r="B725" s="32" t="s">
        <v>167</v>
      </c>
      <c r="C725" s="32" t="s">
        <v>373</v>
      </c>
      <c r="D725" s="32">
        <v>259</v>
      </c>
      <c r="E725" s="32">
        <v>0.15435041716329001</v>
      </c>
      <c r="F725" s="32">
        <v>262</v>
      </c>
      <c r="G725" s="32">
        <v>0.156698564593301</v>
      </c>
      <c r="H725" s="32">
        <v>-3</v>
      </c>
      <c r="I725" s="32">
        <v>-1.1450381679389301</v>
      </c>
    </row>
    <row r="726" spans="1:9" x14ac:dyDescent="0.2">
      <c r="A726" s="32" t="s">
        <v>475</v>
      </c>
      <c r="B726" s="32" t="s">
        <v>178</v>
      </c>
      <c r="C726" s="32" t="s">
        <v>368</v>
      </c>
      <c r="D726" s="32">
        <v>146</v>
      </c>
      <c r="E726" s="32">
        <v>1.99671772428884E-2</v>
      </c>
      <c r="F726" s="32">
        <v>149</v>
      </c>
      <c r="G726" s="32">
        <v>1.9983905579399101E-2</v>
      </c>
      <c r="H726" s="32">
        <v>-3</v>
      </c>
      <c r="I726" s="32">
        <v>-2.0134228187919399</v>
      </c>
    </row>
    <row r="727" spans="1:9" x14ac:dyDescent="0.2">
      <c r="A727" s="32" t="s">
        <v>480</v>
      </c>
      <c r="B727" s="32" t="s">
        <v>179</v>
      </c>
      <c r="C727" s="32" t="s">
        <v>366</v>
      </c>
      <c r="D727" s="32">
        <v>151</v>
      </c>
      <c r="E727" s="32">
        <v>4.1932796445431797E-2</v>
      </c>
      <c r="F727" s="32">
        <v>154</v>
      </c>
      <c r="G727" s="32">
        <v>4.3137254901960798E-2</v>
      </c>
      <c r="H727" s="32">
        <v>-3</v>
      </c>
      <c r="I727" s="32">
        <v>-1.94805194805194</v>
      </c>
    </row>
    <row r="728" spans="1:9" x14ac:dyDescent="0.2">
      <c r="A728" s="32" t="s">
        <v>488</v>
      </c>
      <c r="B728" s="32" t="s">
        <v>169</v>
      </c>
      <c r="C728" s="32" t="s">
        <v>369</v>
      </c>
      <c r="D728" s="32">
        <v>46</v>
      </c>
      <c r="E728" s="32">
        <v>1.9767941555651099E-2</v>
      </c>
      <c r="F728" s="32">
        <v>49</v>
      </c>
      <c r="G728" s="32">
        <v>2.09401709401709E-2</v>
      </c>
      <c r="H728" s="32">
        <v>-3</v>
      </c>
      <c r="I728" s="32">
        <v>-6.1224489795918302</v>
      </c>
    </row>
    <row r="729" spans="1:9" x14ac:dyDescent="0.2">
      <c r="A729" s="32" t="s">
        <v>490</v>
      </c>
      <c r="B729" s="32" t="s">
        <v>210</v>
      </c>
      <c r="C729" s="32" t="s">
        <v>367</v>
      </c>
      <c r="D729" s="32">
        <v>26</v>
      </c>
      <c r="E729" s="32">
        <v>4.1139240506329097E-2</v>
      </c>
      <c r="F729" s="32">
        <v>29</v>
      </c>
      <c r="G729" s="32">
        <v>4.6399999999999997E-2</v>
      </c>
      <c r="H729" s="32">
        <v>-3</v>
      </c>
      <c r="I729" s="32">
        <v>-10.3448275862069</v>
      </c>
    </row>
    <row r="730" spans="1:9" x14ac:dyDescent="0.2">
      <c r="A730" s="32" t="s">
        <v>491</v>
      </c>
      <c r="B730" s="32" t="s">
        <v>177</v>
      </c>
      <c r="C730" s="32" t="s">
        <v>370</v>
      </c>
      <c r="D730" s="32">
        <v>95</v>
      </c>
      <c r="E730" s="32">
        <v>3.5016586804275697E-2</v>
      </c>
      <c r="F730" s="32">
        <v>98</v>
      </c>
      <c r="G730" s="32">
        <v>3.6526276556093903E-2</v>
      </c>
      <c r="H730" s="32">
        <v>-3</v>
      </c>
      <c r="I730" s="32">
        <v>-3.06122448979592</v>
      </c>
    </row>
    <row r="731" spans="1:9" x14ac:dyDescent="0.2">
      <c r="A731" s="32" t="s">
        <v>527</v>
      </c>
      <c r="B731" s="32" t="s">
        <v>174</v>
      </c>
      <c r="C731" s="32" t="s">
        <v>371</v>
      </c>
      <c r="D731" s="32">
        <v>580</v>
      </c>
      <c r="E731" s="32">
        <v>9.0202177293934704E-2</v>
      </c>
      <c r="F731" s="32">
        <v>583</v>
      </c>
      <c r="G731" s="32">
        <v>9.2672071212843807E-2</v>
      </c>
      <c r="H731" s="32">
        <v>-3</v>
      </c>
      <c r="I731" s="32">
        <v>-0.51457975986277704</v>
      </c>
    </row>
    <row r="732" spans="1:9" x14ac:dyDescent="0.2">
      <c r="A732" s="32" t="s">
        <v>533</v>
      </c>
      <c r="B732" s="32" t="s">
        <v>198</v>
      </c>
      <c r="C732" s="32" t="s">
        <v>371</v>
      </c>
      <c r="D732" s="32">
        <v>250</v>
      </c>
      <c r="E732" s="32">
        <v>0.185597624350408</v>
      </c>
      <c r="F732" s="32">
        <v>253</v>
      </c>
      <c r="G732" s="32">
        <v>0.171641791044776</v>
      </c>
      <c r="H732" s="32">
        <v>-3</v>
      </c>
      <c r="I732" s="32">
        <v>-1.1857707509881501</v>
      </c>
    </row>
    <row r="733" spans="1:9" x14ac:dyDescent="0.2">
      <c r="A733" s="32" t="s">
        <v>545</v>
      </c>
      <c r="B733" s="32" t="s">
        <v>268</v>
      </c>
      <c r="C733" s="32" t="s">
        <v>370</v>
      </c>
      <c r="D733" s="32">
        <v>248</v>
      </c>
      <c r="E733" s="32">
        <v>7.0414537194775695E-2</v>
      </c>
      <c r="F733" s="32">
        <v>251</v>
      </c>
      <c r="G733" s="32">
        <v>7.4063145470640301E-2</v>
      </c>
      <c r="H733" s="32">
        <v>-3</v>
      </c>
      <c r="I733" s="32">
        <v>-1.1952191235059799</v>
      </c>
    </row>
    <row r="734" spans="1:9" x14ac:dyDescent="0.2">
      <c r="A734" s="32" t="s">
        <v>536</v>
      </c>
      <c r="B734" s="32" t="s">
        <v>188</v>
      </c>
      <c r="C734" s="32" t="s">
        <v>368</v>
      </c>
      <c r="D734" s="32">
        <v>202</v>
      </c>
      <c r="E734" s="32">
        <v>0.16449511400651501</v>
      </c>
      <c r="F734" s="32">
        <v>205</v>
      </c>
      <c r="G734" s="32">
        <v>0.15978176149649301</v>
      </c>
      <c r="H734" s="32">
        <v>-3</v>
      </c>
      <c r="I734" s="32">
        <v>-1.4634146341463401</v>
      </c>
    </row>
    <row r="735" spans="1:9" x14ac:dyDescent="0.2">
      <c r="A735" s="32" t="s">
        <v>540</v>
      </c>
      <c r="B735" s="32" t="s">
        <v>171</v>
      </c>
      <c r="C735" s="32" t="s">
        <v>368</v>
      </c>
      <c r="D735" s="32">
        <v>264</v>
      </c>
      <c r="E735" s="32">
        <v>0.63768115942029002</v>
      </c>
      <c r="F735" s="32">
        <v>267</v>
      </c>
      <c r="G735" s="32">
        <v>0.63875598086124397</v>
      </c>
      <c r="H735" s="32">
        <v>-3</v>
      </c>
      <c r="I735" s="32">
        <v>-1.1235955056179801</v>
      </c>
    </row>
    <row r="736" spans="1:9" x14ac:dyDescent="0.2">
      <c r="A736" s="32" t="s">
        <v>595</v>
      </c>
      <c r="B736" s="32" t="s">
        <v>272</v>
      </c>
      <c r="C736" s="32" t="s">
        <v>371</v>
      </c>
      <c r="D736" s="32">
        <v>438</v>
      </c>
      <c r="E736" s="32">
        <v>0.29614604462474597</v>
      </c>
      <c r="F736" s="32">
        <v>442</v>
      </c>
      <c r="G736" s="32">
        <v>0.307799442896936</v>
      </c>
      <c r="H736" s="32">
        <v>-4</v>
      </c>
      <c r="I736" s="32">
        <v>-0.90497737556560798</v>
      </c>
    </row>
    <row r="737" spans="1:9" x14ac:dyDescent="0.2">
      <c r="A737" s="32" t="s">
        <v>602</v>
      </c>
      <c r="B737" s="32" t="s">
        <v>168</v>
      </c>
      <c r="C737" s="32" t="s">
        <v>371</v>
      </c>
      <c r="D737" s="32">
        <v>498</v>
      </c>
      <c r="E737" s="32">
        <v>0.14151747655583999</v>
      </c>
      <c r="F737" s="32">
        <v>502</v>
      </c>
      <c r="G737" s="32">
        <v>0.147820965842167</v>
      </c>
      <c r="H737" s="32">
        <v>-4</v>
      </c>
      <c r="I737" s="32">
        <v>-0.79681274900398302</v>
      </c>
    </row>
    <row r="738" spans="1:9" x14ac:dyDescent="0.2">
      <c r="A738" s="32" t="s">
        <v>594</v>
      </c>
      <c r="B738" s="32" t="s">
        <v>267</v>
      </c>
      <c r="C738" s="32" t="s">
        <v>373</v>
      </c>
      <c r="D738" s="32">
        <v>101</v>
      </c>
      <c r="E738" s="32">
        <v>4.3347639484978502E-2</v>
      </c>
      <c r="F738" s="32">
        <v>105</v>
      </c>
      <c r="G738" s="32">
        <v>4.5434876676763297E-2</v>
      </c>
      <c r="H738" s="32">
        <v>-4</v>
      </c>
      <c r="I738" s="32">
        <v>-3.8095238095238102</v>
      </c>
    </row>
    <row r="739" spans="1:9" x14ac:dyDescent="0.2">
      <c r="A739" s="32" t="s">
        <v>592</v>
      </c>
      <c r="B739" s="32" t="s">
        <v>259</v>
      </c>
      <c r="C739" s="32" t="s">
        <v>371</v>
      </c>
      <c r="D739" s="32">
        <v>46</v>
      </c>
      <c r="E739" s="32">
        <v>7.3954983922829606E-2</v>
      </c>
      <c r="F739" s="32">
        <v>50</v>
      </c>
      <c r="G739" s="32">
        <v>8.2372322899505801E-2</v>
      </c>
      <c r="H739" s="32">
        <v>-4</v>
      </c>
      <c r="I739" s="32">
        <v>-8</v>
      </c>
    </row>
    <row r="740" spans="1:9" x14ac:dyDescent="0.2">
      <c r="A740" s="32" t="s">
        <v>605</v>
      </c>
      <c r="B740" s="32" t="s">
        <v>274</v>
      </c>
      <c r="C740" s="32" t="s">
        <v>370</v>
      </c>
      <c r="D740" s="32">
        <v>47</v>
      </c>
      <c r="E740" s="32">
        <v>1.7465626161278301E-2</v>
      </c>
      <c r="F740" s="32">
        <v>51</v>
      </c>
      <c r="G740" s="32">
        <v>1.6078184110970999E-2</v>
      </c>
      <c r="H740" s="32">
        <v>-4</v>
      </c>
      <c r="I740" s="32">
        <v>-7.8431372549019702</v>
      </c>
    </row>
    <row r="741" spans="1:9" x14ac:dyDescent="0.2">
      <c r="A741" s="32" t="s">
        <v>596</v>
      </c>
      <c r="B741" s="32" t="s">
        <v>237</v>
      </c>
      <c r="C741" s="32" t="s">
        <v>370</v>
      </c>
      <c r="D741" s="32">
        <v>462</v>
      </c>
      <c r="E741" s="32">
        <v>6.5318818040435503E-2</v>
      </c>
      <c r="F741" s="32">
        <v>466</v>
      </c>
      <c r="G741" s="32">
        <v>6.62684869169511E-2</v>
      </c>
      <c r="H741" s="32">
        <v>-4</v>
      </c>
      <c r="I741" s="32">
        <v>-0.85836909871244105</v>
      </c>
    </row>
    <row r="742" spans="1:9" x14ac:dyDescent="0.2">
      <c r="A742" s="32" t="s">
        <v>465</v>
      </c>
      <c r="B742" s="32" t="s">
        <v>183</v>
      </c>
      <c r="C742" s="32" t="s">
        <v>371</v>
      </c>
      <c r="D742" s="32">
        <v>56</v>
      </c>
      <c r="E742" s="32">
        <v>0.17777777777777801</v>
      </c>
      <c r="F742" s="32">
        <v>60</v>
      </c>
      <c r="G742" s="32">
        <v>0.19354838709677399</v>
      </c>
      <c r="H742" s="32">
        <v>-4</v>
      </c>
      <c r="I742" s="32">
        <v>-6.6666666666666696</v>
      </c>
    </row>
    <row r="743" spans="1:9" x14ac:dyDescent="0.2">
      <c r="A743" s="32" t="s">
        <v>469</v>
      </c>
      <c r="B743" s="32" t="s">
        <v>175</v>
      </c>
      <c r="C743" s="32" t="s">
        <v>366</v>
      </c>
      <c r="D743" s="32">
        <v>193</v>
      </c>
      <c r="E743" s="32">
        <v>5.8308157099697902E-2</v>
      </c>
      <c r="F743" s="32">
        <v>197</v>
      </c>
      <c r="G743" s="32">
        <v>5.9283779717123099E-2</v>
      </c>
      <c r="H743" s="32">
        <v>-4</v>
      </c>
      <c r="I743" s="32">
        <v>-2.03045685279187</v>
      </c>
    </row>
    <row r="744" spans="1:9" x14ac:dyDescent="0.2">
      <c r="A744" s="32" t="s">
        <v>480</v>
      </c>
      <c r="B744" s="32" t="s">
        <v>179</v>
      </c>
      <c r="C744" s="32" t="s">
        <v>371</v>
      </c>
      <c r="D744" s="32">
        <v>696</v>
      </c>
      <c r="E744" s="32">
        <v>0.193279644543182</v>
      </c>
      <c r="F744" s="32">
        <v>700</v>
      </c>
      <c r="G744" s="32">
        <v>0.19607843137254899</v>
      </c>
      <c r="H744" s="32">
        <v>-4</v>
      </c>
      <c r="I744" s="32">
        <v>-0.57142857142856696</v>
      </c>
    </row>
    <row r="745" spans="1:9" x14ac:dyDescent="0.2">
      <c r="A745" s="32" t="s">
        <v>489</v>
      </c>
      <c r="B745" s="32" t="s">
        <v>256</v>
      </c>
      <c r="C745" s="32" t="s">
        <v>372</v>
      </c>
      <c r="D745" s="32">
        <v>47</v>
      </c>
      <c r="E745" s="32">
        <v>6.5477848983003604E-3</v>
      </c>
      <c r="F745" s="32">
        <v>51</v>
      </c>
      <c r="G745" s="32">
        <v>7.4257425742574297E-3</v>
      </c>
      <c r="H745" s="32">
        <v>-4</v>
      </c>
      <c r="I745" s="32">
        <v>-7.8431372549019702</v>
      </c>
    </row>
    <row r="746" spans="1:9" x14ac:dyDescent="0.2">
      <c r="A746" s="32" t="s">
        <v>493</v>
      </c>
      <c r="B746" s="32" t="s">
        <v>262</v>
      </c>
      <c r="C746" s="32" t="s">
        <v>368</v>
      </c>
      <c r="D746" s="32">
        <v>318</v>
      </c>
      <c r="E746" s="32">
        <v>0.186291739894552</v>
      </c>
      <c r="F746" s="32">
        <v>322</v>
      </c>
      <c r="G746" s="32">
        <v>0.18885630498533701</v>
      </c>
      <c r="H746" s="32">
        <v>-4</v>
      </c>
      <c r="I746" s="32">
        <v>-1.24223602484472</v>
      </c>
    </row>
    <row r="747" spans="1:9" x14ac:dyDescent="0.2">
      <c r="A747" s="32" t="s">
        <v>503</v>
      </c>
      <c r="B747" s="32" t="s">
        <v>242</v>
      </c>
      <c r="C747" s="32" t="s">
        <v>367</v>
      </c>
      <c r="D747" s="32">
        <v>10</v>
      </c>
      <c r="E747" s="32">
        <v>2.0833333333333301E-2</v>
      </c>
      <c r="F747" s="32">
        <v>14</v>
      </c>
      <c r="G747" s="32">
        <v>2.9227557411273499E-2</v>
      </c>
      <c r="H747" s="32">
        <v>-4</v>
      </c>
      <c r="I747" s="32">
        <v>-28.571428571428601</v>
      </c>
    </row>
    <row r="748" spans="1:9" x14ac:dyDescent="0.2">
      <c r="A748" s="32" t="s">
        <v>551</v>
      </c>
      <c r="B748" s="32" t="s">
        <v>182</v>
      </c>
      <c r="C748" s="32" t="s">
        <v>373</v>
      </c>
      <c r="D748" s="32">
        <v>315</v>
      </c>
      <c r="E748" s="32">
        <v>4.64944649446494E-2</v>
      </c>
      <c r="F748" s="32">
        <v>319</v>
      </c>
      <c r="G748" s="32">
        <v>4.7210300429184601E-2</v>
      </c>
      <c r="H748" s="32">
        <v>-4</v>
      </c>
      <c r="I748" s="32">
        <v>-1.2539184952978</v>
      </c>
    </row>
    <row r="749" spans="1:9" x14ac:dyDescent="0.2">
      <c r="A749" s="32" t="s">
        <v>519</v>
      </c>
      <c r="B749" s="32" t="s">
        <v>231</v>
      </c>
      <c r="C749" s="32" t="s">
        <v>371</v>
      </c>
      <c r="D749" s="32">
        <v>195</v>
      </c>
      <c r="E749" s="32">
        <v>0.194223107569721</v>
      </c>
      <c r="F749" s="32">
        <v>199</v>
      </c>
      <c r="G749" s="32">
        <v>0.19860279441117801</v>
      </c>
      <c r="H749" s="32">
        <v>-4</v>
      </c>
      <c r="I749" s="32">
        <v>-2.0100502512562799</v>
      </c>
    </row>
    <row r="750" spans="1:9" x14ac:dyDescent="0.2">
      <c r="A750" s="32" t="s">
        <v>523</v>
      </c>
      <c r="B750" s="32" t="s">
        <v>191</v>
      </c>
      <c r="C750" s="32" t="s">
        <v>368</v>
      </c>
      <c r="D750" s="32">
        <v>1419</v>
      </c>
      <c r="E750" s="32">
        <v>0.35969581749049401</v>
      </c>
      <c r="F750" s="32">
        <v>1423</v>
      </c>
      <c r="G750" s="32">
        <v>0.36125920284336099</v>
      </c>
      <c r="H750" s="32">
        <v>-4</v>
      </c>
      <c r="I750" s="32">
        <v>-0.28109627547434601</v>
      </c>
    </row>
    <row r="751" spans="1:9" x14ac:dyDescent="0.2">
      <c r="A751" s="32" t="s">
        <v>529</v>
      </c>
      <c r="B751" s="32" t="s">
        <v>249</v>
      </c>
      <c r="C751" s="32" t="s">
        <v>373</v>
      </c>
      <c r="D751" s="32">
        <v>128</v>
      </c>
      <c r="E751" s="32">
        <v>0.30695443645083897</v>
      </c>
      <c r="F751" s="32">
        <v>132</v>
      </c>
      <c r="G751" s="32">
        <v>0.31279620853080597</v>
      </c>
      <c r="H751" s="32">
        <v>-4</v>
      </c>
      <c r="I751" s="32">
        <v>-3.0303030303030298</v>
      </c>
    </row>
    <row r="752" spans="1:9" x14ac:dyDescent="0.2">
      <c r="A752" s="32" t="s">
        <v>532</v>
      </c>
      <c r="B752" s="32" t="s">
        <v>243</v>
      </c>
      <c r="C752" s="32" t="s">
        <v>368</v>
      </c>
      <c r="D752" s="32">
        <v>95</v>
      </c>
      <c r="E752" s="32">
        <v>0.13590844062947099</v>
      </c>
      <c r="F752" s="32">
        <v>99</v>
      </c>
      <c r="G752" s="32">
        <v>0.137309292649098</v>
      </c>
      <c r="H752" s="32">
        <v>-4</v>
      </c>
      <c r="I752" s="32">
        <v>-4.0404040404040398</v>
      </c>
    </row>
    <row r="753" spans="1:9" x14ac:dyDescent="0.2">
      <c r="A753" s="32" t="s">
        <v>532</v>
      </c>
      <c r="B753" s="32" t="s">
        <v>243</v>
      </c>
      <c r="C753" s="32" t="s">
        <v>367</v>
      </c>
      <c r="D753" s="32">
        <v>42</v>
      </c>
      <c r="E753" s="32">
        <v>6.0085836909871203E-2</v>
      </c>
      <c r="F753" s="32">
        <v>46</v>
      </c>
      <c r="G753" s="32">
        <v>6.3800277392510402E-2</v>
      </c>
      <c r="H753" s="32">
        <v>-4</v>
      </c>
      <c r="I753" s="32">
        <v>-8.6956521739130501</v>
      </c>
    </row>
    <row r="754" spans="1:9" x14ac:dyDescent="0.2">
      <c r="A754" s="32" t="s">
        <v>539</v>
      </c>
      <c r="B754" s="32" t="s">
        <v>261</v>
      </c>
      <c r="C754" s="32" t="s">
        <v>373</v>
      </c>
      <c r="D754" s="32">
        <v>434</v>
      </c>
      <c r="E754" s="32">
        <v>4.4576828266228399E-2</v>
      </c>
      <c r="F754" s="32">
        <v>438</v>
      </c>
      <c r="G754" s="32">
        <v>4.6719999999999998E-2</v>
      </c>
      <c r="H754" s="32">
        <v>-4</v>
      </c>
      <c r="I754" s="32">
        <v>-0.91324200913242004</v>
      </c>
    </row>
    <row r="755" spans="1:9" x14ac:dyDescent="0.2">
      <c r="A755" s="32" t="s">
        <v>539</v>
      </c>
      <c r="B755" s="32" t="s">
        <v>261</v>
      </c>
      <c r="C755" s="32" t="s">
        <v>366</v>
      </c>
      <c r="D755" s="32">
        <v>504</v>
      </c>
      <c r="E755" s="32">
        <v>5.1766639276910401E-2</v>
      </c>
      <c r="F755" s="32">
        <v>508</v>
      </c>
      <c r="G755" s="32">
        <v>5.4186666666666702E-2</v>
      </c>
      <c r="H755" s="32">
        <v>-4</v>
      </c>
      <c r="I755" s="32">
        <v>-0.78740157480314799</v>
      </c>
    </row>
    <row r="756" spans="1:9" x14ac:dyDescent="0.2">
      <c r="A756" s="32" t="s">
        <v>600</v>
      </c>
      <c r="B756" s="32" t="s">
        <v>187</v>
      </c>
      <c r="C756" s="32" t="s">
        <v>373</v>
      </c>
      <c r="D756" s="32">
        <v>46</v>
      </c>
      <c r="E756" s="32">
        <v>7.2100313479623798E-2</v>
      </c>
      <c r="F756" s="32">
        <v>51</v>
      </c>
      <c r="G756" s="32">
        <v>7.8582434514637894E-2</v>
      </c>
      <c r="H756" s="32">
        <v>-5</v>
      </c>
      <c r="I756" s="32">
        <v>-9.8039215686274499</v>
      </c>
    </row>
    <row r="757" spans="1:9" x14ac:dyDescent="0.2">
      <c r="A757" s="32" t="s">
        <v>463</v>
      </c>
      <c r="B757" s="32" t="s">
        <v>275</v>
      </c>
      <c r="C757" s="32" t="s">
        <v>370</v>
      </c>
      <c r="D757" s="32">
        <v>315</v>
      </c>
      <c r="E757" s="32">
        <v>6.0576923076923098E-2</v>
      </c>
      <c r="F757" s="32">
        <v>320</v>
      </c>
      <c r="G757" s="32">
        <v>6.2256809338521402E-2</v>
      </c>
      <c r="H757" s="32">
        <v>-5</v>
      </c>
      <c r="I757" s="32">
        <v>-1.5625</v>
      </c>
    </row>
    <row r="758" spans="1:9" x14ac:dyDescent="0.2">
      <c r="A758" s="32" t="s">
        <v>556</v>
      </c>
      <c r="B758" s="32" t="s">
        <v>253</v>
      </c>
      <c r="C758" s="32" t="s">
        <v>366</v>
      </c>
      <c r="D758" s="32">
        <v>132</v>
      </c>
      <c r="E758" s="32">
        <v>1.6905737704918E-2</v>
      </c>
      <c r="F758" s="32">
        <v>137</v>
      </c>
      <c r="G758" s="32">
        <v>1.73132819411096E-2</v>
      </c>
      <c r="H758" s="32">
        <v>-5</v>
      </c>
      <c r="I758" s="32">
        <v>-3.6496350364963499</v>
      </c>
    </row>
    <row r="759" spans="1:9" x14ac:dyDescent="0.2">
      <c r="A759" s="32" t="s">
        <v>493</v>
      </c>
      <c r="B759" s="32" t="s">
        <v>262</v>
      </c>
      <c r="C759" s="32" t="s">
        <v>367</v>
      </c>
      <c r="D759" s="32">
        <v>41</v>
      </c>
      <c r="E759" s="32">
        <v>2.40187463386057E-2</v>
      </c>
      <c r="F759" s="32">
        <v>46</v>
      </c>
      <c r="G759" s="32">
        <v>2.69794721407625E-2</v>
      </c>
      <c r="H759" s="32">
        <v>-5</v>
      </c>
      <c r="I759" s="32">
        <v>-10.869565217391299</v>
      </c>
    </row>
    <row r="760" spans="1:9" x14ac:dyDescent="0.2">
      <c r="A760" s="32" t="s">
        <v>496</v>
      </c>
      <c r="B760" s="32" t="s">
        <v>176</v>
      </c>
      <c r="C760" s="32" t="s">
        <v>371</v>
      </c>
      <c r="D760" s="32">
        <v>199</v>
      </c>
      <c r="E760" s="32">
        <v>0.133378016085791</v>
      </c>
      <c r="F760" s="32">
        <v>204</v>
      </c>
      <c r="G760" s="32">
        <v>0.13500992720052901</v>
      </c>
      <c r="H760" s="32">
        <v>-5</v>
      </c>
      <c r="I760" s="32">
        <v>-2.45098039215687</v>
      </c>
    </row>
    <row r="761" spans="1:9" x14ac:dyDescent="0.2">
      <c r="A761" s="32" t="s">
        <v>551</v>
      </c>
      <c r="B761" s="32" t="s">
        <v>182</v>
      </c>
      <c r="C761" s="32" t="s">
        <v>367</v>
      </c>
      <c r="D761" s="32">
        <v>97</v>
      </c>
      <c r="E761" s="32">
        <v>1.4317343173431699E-2</v>
      </c>
      <c r="F761" s="32">
        <v>102</v>
      </c>
      <c r="G761" s="32">
        <v>1.5095456563563699E-2</v>
      </c>
      <c r="H761" s="32">
        <v>-5</v>
      </c>
      <c r="I761" s="32">
        <v>-4.9019607843137303</v>
      </c>
    </row>
    <row r="762" spans="1:9" x14ac:dyDescent="0.2">
      <c r="A762" s="32" t="s">
        <v>557</v>
      </c>
      <c r="B762" s="32" t="s">
        <v>251</v>
      </c>
      <c r="C762" s="32" t="s">
        <v>368</v>
      </c>
      <c r="D762" s="32">
        <v>81</v>
      </c>
      <c r="E762" s="32">
        <v>0.33196721311475402</v>
      </c>
      <c r="F762" s="32">
        <v>86</v>
      </c>
      <c r="G762" s="32">
        <v>0.35684647302904599</v>
      </c>
      <c r="H762" s="32">
        <v>-5</v>
      </c>
      <c r="I762" s="32">
        <v>-5.81395348837209</v>
      </c>
    </row>
    <row r="763" spans="1:9" x14ac:dyDescent="0.2">
      <c r="A763" s="32" t="s">
        <v>555</v>
      </c>
      <c r="B763" s="32" t="s">
        <v>158</v>
      </c>
      <c r="C763" s="32" t="s">
        <v>370</v>
      </c>
      <c r="D763" s="32">
        <v>238</v>
      </c>
      <c r="E763" s="32">
        <v>1.8265541059094399E-2</v>
      </c>
      <c r="F763" s="32">
        <v>243</v>
      </c>
      <c r="G763" s="32">
        <v>1.8857674996119799E-2</v>
      </c>
      <c r="H763" s="32">
        <v>-5</v>
      </c>
      <c r="I763" s="32">
        <v>-2.0576131687242798</v>
      </c>
    </row>
    <row r="764" spans="1:9" x14ac:dyDescent="0.2">
      <c r="A764" s="32" t="s">
        <v>530</v>
      </c>
      <c r="B764" s="32" t="s">
        <v>163</v>
      </c>
      <c r="C764" s="32" t="s">
        <v>367</v>
      </c>
      <c r="D764" s="32">
        <v>247</v>
      </c>
      <c r="E764" s="32">
        <v>3.3437119263571097E-2</v>
      </c>
      <c r="F764" s="32">
        <v>252</v>
      </c>
      <c r="G764" s="32">
        <v>3.3925686591276302E-2</v>
      </c>
      <c r="H764" s="32">
        <v>-5</v>
      </c>
      <c r="I764" s="32">
        <v>-1.98412698412699</v>
      </c>
    </row>
    <row r="765" spans="1:9" x14ac:dyDescent="0.2">
      <c r="A765" s="32" t="s">
        <v>537</v>
      </c>
      <c r="B765" s="32" t="s">
        <v>173</v>
      </c>
      <c r="C765" s="32" t="s">
        <v>371</v>
      </c>
      <c r="D765" s="32">
        <v>82</v>
      </c>
      <c r="E765" s="32">
        <v>0.13290113452187999</v>
      </c>
      <c r="F765" s="32">
        <v>87</v>
      </c>
      <c r="G765" s="32">
        <v>0.13636363636363599</v>
      </c>
      <c r="H765" s="32">
        <v>-5</v>
      </c>
      <c r="I765" s="32">
        <v>-5.7471264367816097</v>
      </c>
    </row>
    <row r="766" spans="1:9" x14ac:dyDescent="0.2">
      <c r="A766" s="32" t="s">
        <v>600</v>
      </c>
      <c r="B766" s="32" t="s">
        <v>187</v>
      </c>
      <c r="C766" s="32" t="s">
        <v>369</v>
      </c>
      <c r="D766" s="32">
        <v>80</v>
      </c>
      <c r="E766" s="32">
        <v>0.125391849529781</v>
      </c>
      <c r="F766" s="32">
        <v>86</v>
      </c>
      <c r="G766" s="32">
        <v>0.13251155624037</v>
      </c>
      <c r="H766" s="32">
        <v>-6</v>
      </c>
      <c r="I766" s="32">
        <v>-6.9767441860465098</v>
      </c>
    </row>
    <row r="767" spans="1:9" x14ac:dyDescent="0.2">
      <c r="A767" s="32" t="s">
        <v>597</v>
      </c>
      <c r="B767" s="32" t="s">
        <v>159</v>
      </c>
      <c r="C767" s="32" t="s">
        <v>366</v>
      </c>
      <c r="D767" s="32">
        <v>301</v>
      </c>
      <c r="E767" s="32">
        <v>5.3330970942593897E-2</v>
      </c>
      <c r="F767" s="32">
        <v>307</v>
      </c>
      <c r="G767" s="32">
        <v>5.41255289139633E-2</v>
      </c>
      <c r="H767" s="32">
        <v>-6</v>
      </c>
      <c r="I767" s="32">
        <v>-1.95439739413681</v>
      </c>
    </row>
    <row r="768" spans="1:9" x14ac:dyDescent="0.2">
      <c r="A768" s="32" t="s">
        <v>596</v>
      </c>
      <c r="B768" s="32" t="s">
        <v>237</v>
      </c>
      <c r="C768" s="32" t="s">
        <v>371</v>
      </c>
      <c r="D768" s="32">
        <v>1917</v>
      </c>
      <c r="E768" s="32">
        <v>0.27103068005089798</v>
      </c>
      <c r="F768" s="32">
        <v>1923</v>
      </c>
      <c r="G768" s="32">
        <v>0.27346416382252597</v>
      </c>
      <c r="H768" s="32">
        <v>-6</v>
      </c>
      <c r="I768" s="32">
        <v>-0.31201248049922398</v>
      </c>
    </row>
    <row r="769" spans="1:9" x14ac:dyDescent="0.2">
      <c r="A769" s="32" t="s">
        <v>469</v>
      </c>
      <c r="B769" s="32" t="s">
        <v>175</v>
      </c>
      <c r="C769" s="32" t="s">
        <v>370</v>
      </c>
      <c r="D769" s="32">
        <v>209</v>
      </c>
      <c r="E769" s="32">
        <v>6.3141993957703896E-2</v>
      </c>
      <c r="F769" s="32">
        <v>215</v>
      </c>
      <c r="G769" s="32">
        <v>6.4700571772494705E-2</v>
      </c>
      <c r="H769" s="32">
        <v>-6</v>
      </c>
      <c r="I769" s="32">
        <v>-2.7906976744186101</v>
      </c>
    </row>
    <row r="770" spans="1:9" x14ac:dyDescent="0.2">
      <c r="A770" s="32" t="s">
        <v>489</v>
      </c>
      <c r="B770" s="32" t="s">
        <v>256</v>
      </c>
      <c r="C770" s="32" t="s">
        <v>371</v>
      </c>
      <c r="D770" s="32">
        <v>1304</v>
      </c>
      <c r="E770" s="32">
        <v>0.18166620228475899</v>
      </c>
      <c r="F770" s="32">
        <v>1310</v>
      </c>
      <c r="G770" s="32">
        <v>0.190739662201514</v>
      </c>
      <c r="H770" s="32">
        <v>-6</v>
      </c>
      <c r="I770" s="32">
        <v>-0.45801526717557101</v>
      </c>
    </row>
    <row r="771" spans="1:9" x14ac:dyDescent="0.2">
      <c r="A771" s="32" t="s">
        <v>508</v>
      </c>
      <c r="B771" s="32" t="s">
        <v>157</v>
      </c>
      <c r="C771" s="32" t="s">
        <v>368</v>
      </c>
      <c r="D771" s="32">
        <v>195</v>
      </c>
      <c r="E771" s="32">
        <v>8.53989664535342E-3</v>
      </c>
      <c r="F771" s="32">
        <v>201</v>
      </c>
      <c r="G771" s="32">
        <v>8.7895749518978501E-3</v>
      </c>
      <c r="H771" s="32">
        <v>-6</v>
      </c>
      <c r="I771" s="32">
        <v>-2.98507462686567</v>
      </c>
    </row>
    <row r="772" spans="1:9" x14ac:dyDescent="0.2">
      <c r="A772" s="32" t="s">
        <v>522</v>
      </c>
      <c r="B772" s="32" t="s">
        <v>190</v>
      </c>
      <c r="C772" s="32" t="s">
        <v>370</v>
      </c>
      <c r="D772" s="32">
        <v>146</v>
      </c>
      <c r="E772" s="32">
        <v>0.107431935246505</v>
      </c>
      <c r="F772" s="32">
        <v>152</v>
      </c>
      <c r="G772" s="32">
        <v>0.114028507126782</v>
      </c>
      <c r="H772" s="32">
        <v>-6</v>
      </c>
      <c r="I772" s="32">
        <v>-3.9473684210526301</v>
      </c>
    </row>
    <row r="773" spans="1:9" x14ac:dyDescent="0.2">
      <c r="A773" s="32" t="s">
        <v>524</v>
      </c>
      <c r="B773" s="32" t="s">
        <v>248</v>
      </c>
      <c r="C773" s="32" t="s">
        <v>370</v>
      </c>
      <c r="D773" s="32">
        <v>78</v>
      </c>
      <c r="E773" s="32">
        <v>2.6351351351351401E-2</v>
      </c>
      <c r="F773" s="32">
        <v>84</v>
      </c>
      <c r="G773" s="32">
        <v>2.92479108635097E-2</v>
      </c>
      <c r="H773" s="32">
        <v>-6</v>
      </c>
      <c r="I773" s="32">
        <v>-7.1428571428571397</v>
      </c>
    </row>
    <row r="774" spans="1:9" x14ac:dyDescent="0.2">
      <c r="A774" s="32" t="s">
        <v>531</v>
      </c>
      <c r="B774" s="32" t="s">
        <v>165</v>
      </c>
      <c r="C774" s="32" t="s">
        <v>371</v>
      </c>
      <c r="D774" s="32">
        <v>192</v>
      </c>
      <c r="E774" s="32">
        <v>6.46247054863682E-2</v>
      </c>
      <c r="F774" s="32">
        <v>198</v>
      </c>
      <c r="G774" s="32">
        <v>6.7854694996572998E-2</v>
      </c>
      <c r="H774" s="32">
        <v>-6</v>
      </c>
      <c r="I774" s="32">
        <v>-3.0303030303030298</v>
      </c>
    </row>
    <row r="775" spans="1:9" x14ac:dyDescent="0.2">
      <c r="A775" s="32" t="s">
        <v>532</v>
      </c>
      <c r="B775" s="32" t="s">
        <v>243</v>
      </c>
      <c r="C775" s="32" t="s">
        <v>372</v>
      </c>
      <c r="D775" s="32">
        <v>19</v>
      </c>
      <c r="E775" s="32">
        <v>2.71816881258941E-2</v>
      </c>
      <c r="F775" s="32">
        <v>25</v>
      </c>
      <c r="G775" s="32">
        <v>3.4674063800277398E-2</v>
      </c>
      <c r="H775" s="32">
        <v>-6</v>
      </c>
      <c r="I775" s="32">
        <v>-24</v>
      </c>
    </row>
    <row r="776" spans="1:9" x14ac:dyDescent="0.2">
      <c r="A776" s="32" t="s">
        <v>545</v>
      </c>
      <c r="B776" s="32" t="s">
        <v>268</v>
      </c>
      <c r="C776" s="32" t="s">
        <v>371</v>
      </c>
      <c r="D776" s="32">
        <v>1078</v>
      </c>
      <c r="E776" s="32">
        <v>0.30607609312890399</v>
      </c>
      <c r="F776" s="32">
        <v>1084</v>
      </c>
      <c r="G776" s="32">
        <v>0.31985836529949802</v>
      </c>
      <c r="H776" s="32">
        <v>-6</v>
      </c>
      <c r="I776" s="32">
        <v>-0.55350553505535405</v>
      </c>
    </row>
    <row r="777" spans="1:9" x14ac:dyDescent="0.2">
      <c r="A777" s="32" t="s">
        <v>540</v>
      </c>
      <c r="B777" s="32" t="s">
        <v>171</v>
      </c>
      <c r="C777" s="32" t="s">
        <v>371</v>
      </c>
      <c r="D777" s="32">
        <v>29</v>
      </c>
      <c r="E777" s="32">
        <v>7.0048309178743995E-2</v>
      </c>
      <c r="F777" s="32">
        <v>35</v>
      </c>
      <c r="G777" s="32">
        <v>8.3732057416267894E-2</v>
      </c>
      <c r="H777" s="32">
        <v>-6</v>
      </c>
      <c r="I777" s="32">
        <v>-17.1428571428571</v>
      </c>
    </row>
    <row r="778" spans="1:9" x14ac:dyDescent="0.2">
      <c r="A778" s="32" t="s">
        <v>542</v>
      </c>
      <c r="B778" s="32" t="s">
        <v>153</v>
      </c>
      <c r="C778" s="32" t="s">
        <v>368</v>
      </c>
      <c r="D778" s="32">
        <v>1475</v>
      </c>
      <c r="E778" s="32">
        <v>1.29548468693185E-2</v>
      </c>
      <c r="F778" s="32">
        <v>1481</v>
      </c>
      <c r="G778" s="32">
        <v>1.3093333097576701E-2</v>
      </c>
      <c r="H778" s="32">
        <v>-6</v>
      </c>
      <c r="I778" s="32">
        <v>-0.40513166779203602</v>
      </c>
    </row>
    <row r="779" spans="1:9" x14ac:dyDescent="0.2">
      <c r="A779" s="32" t="s">
        <v>600</v>
      </c>
      <c r="B779" s="32" t="s">
        <v>187</v>
      </c>
      <c r="C779" s="32" t="s">
        <v>371</v>
      </c>
      <c r="D779" s="32">
        <v>353</v>
      </c>
      <c r="E779" s="32">
        <v>0.55329153605015702</v>
      </c>
      <c r="F779" s="32">
        <v>360</v>
      </c>
      <c r="G779" s="32">
        <v>0.55469953775038505</v>
      </c>
      <c r="H779" s="32">
        <v>-7</v>
      </c>
      <c r="I779" s="32">
        <v>-1.94444444444445</v>
      </c>
    </row>
    <row r="780" spans="1:9" x14ac:dyDescent="0.2">
      <c r="A780" s="32" t="s">
        <v>463</v>
      </c>
      <c r="B780" s="32" t="s">
        <v>275</v>
      </c>
      <c r="C780" s="32" t="s">
        <v>371</v>
      </c>
      <c r="D780" s="32">
        <v>1511</v>
      </c>
      <c r="E780" s="32">
        <v>0.29057692307692301</v>
      </c>
      <c r="F780" s="32">
        <v>1518</v>
      </c>
      <c r="G780" s="32">
        <v>0.29533073929961101</v>
      </c>
      <c r="H780" s="32">
        <v>-7</v>
      </c>
      <c r="I780" s="32">
        <v>-0.46113306982872299</v>
      </c>
    </row>
    <row r="781" spans="1:9" x14ac:dyDescent="0.2">
      <c r="A781" s="32" t="s">
        <v>468</v>
      </c>
      <c r="B781" s="32" t="s">
        <v>156</v>
      </c>
      <c r="C781" s="32" t="s">
        <v>372</v>
      </c>
      <c r="D781" s="32">
        <v>173</v>
      </c>
      <c r="E781" s="32">
        <v>4.5000520237228198E-3</v>
      </c>
      <c r="F781" s="32">
        <v>180</v>
      </c>
      <c r="G781" s="32">
        <v>4.6502015087320396E-3</v>
      </c>
      <c r="H781" s="32">
        <v>-7</v>
      </c>
      <c r="I781" s="32">
        <v>-3.8888888888888902</v>
      </c>
    </row>
    <row r="782" spans="1:9" x14ac:dyDescent="0.2">
      <c r="A782" s="32" t="s">
        <v>469</v>
      </c>
      <c r="B782" s="32" t="s">
        <v>175</v>
      </c>
      <c r="C782" s="32" t="s">
        <v>369</v>
      </c>
      <c r="D782" s="32">
        <v>723</v>
      </c>
      <c r="E782" s="32">
        <v>0.21842900302114801</v>
      </c>
      <c r="F782" s="32">
        <v>730</v>
      </c>
      <c r="G782" s="32">
        <v>0.21968101113451699</v>
      </c>
      <c r="H782" s="32">
        <v>-7</v>
      </c>
      <c r="I782" s="32">
        <v>-0.95890410958904304</v>
      </c>
    </row>
    <row r="783" spans="1:9" x14ac:dyDescent="0.2">
      <c r="A783" s="32" t="s">
        <v>478</v>
      </c>
      <c r="B783" s="32" t="s">
        <v>201</v>
      </c>
      <c r="C783" s="32" t="s">
        <v>368</v>
      </c>
      <c r="D783" s="32">
        <v>450</v>
      </c>
      <c r="E783" s="32">
        <v>0.41133455210237702</v>
      </c>
      <c r="F783" s="32">
        <v>457</v>
      </c>
      <c r="G783" s="32">
        <v>0.42003676470588203</v>
      </c>
      <c r="H783" s="32">
        <v>-7</v>
      </c>
      <c r="I783" s="32">
        <v>-1.5317286652078801</v>
      </c>
    </row>
    <row r="784" spans="1:9" x14ac:dyDescent="0.2">
      <c r="A784" s="32" t="s">
        <v>496</v>
      </c>
      <c r="B784" s="32" t="s">
        <v>176</v>
      </c>
      <c r="C784" s="32" t="s">
        <v>369</v>
      </c>
      <c r="D784" s="32">
        <v>792</v>
      </c>
      <c r="E784" s="32">
        <v>0.53083109919571003</v>
      </c>
      <c r="F784" s="32">
        <v>799</v>
      </c>
      <c r="G784" s="32">
        <v>0.52878888153540704</v>
      </c>
      <c r="H784" s="32">
        <v>-7</v>
      </c>
      <c r="I784" s="32">
        <v>-0.87609511889862302</v>
      </c>
    </row>
    <row r="785" spans="1:9" x14ac:dyDescent="0.2">
      <c r="A785" s="32" t="s">
        <v>591</v>
      </c>
      <c r="B785" s="32" t="s">
        <v>258</v>
      </c>
      <c r="C785" s="32" t="s">
        <v>369</v>
      </c>
      <c r="D785" s="32">
        <v>957</v>
      </c>
      <c r="E785" s="32">
        <v>0.48284561049445002</v>
      </c>
      <c r="F785" s="32">
        <v>965</v>
      </c>
      <c r="G785" s="32">
        <v>0.483224837255884</v>
      </c>
      <c r="H785" s="32">
        <v>-8</v>
      </c>
      <c r="I785" s="32">
        <v>-0.82901554404145605</v>
      </c>
    </row>
    <row r="786" spans="1:9" x14ac:dyDescent="0.2">
      <c r="A786" s="32" t="s">
        <v>475</v>
      </c>
      <c r="B786" s="32" t="s">
        <v>178</v>
      </c>
      <c r="C786" s="32" t="s">
        <v>370</v>
      </c>
      <c r="D786" s="32">
        <v>279</v>
      </c>
      <c r="E786" s="32">
        <v>3.8156455142231899E-2</v>
      </c>
      <c r="F786" s="32">
        <v>287</v>
      </c>
      <c r="G786" s="32">
        <v>3.8492489270386301E-2</v>
      </c>
      <c r="H786" s="32">
        <v>-8</v>
      </c>
      <c r="I786" s="32">
        <v>-2.7874564459930302</v>
      </c>
    </row>
    <row r="787" spans="1:9" x14ac:dyDescent="0.2">
      <c r="A787" s="32" t="s">
        <v>494</v>
      </c>
      <c r="B787" s="32" t="s">
        <v>245</v>
      </c>
      <c r="C787" s="32" t="s">
        <v>367</v>
      </c>
      <c r="D787" s="32">
        <v>3</v>
      </c>
      <c r="E787" s="32">
        <v>4.91803278688525E-2</v>
      </c>
      <c r="F787" s="32">
        <v>11</v>
      </c>
      <c r="G787" s="32">
        <v>0.164179104477612</v>
      </c>
      <c r="H787" s="32">
        <v>-8</v>
      </c>
      <c r="I787" s="32">
        <v>-72.727272727272705</v>
      </c>
    </row>
    <row r="788" spans="1:9" x14ac:dyDescent="0.2">
      <c r="A788" s="32" t="s">
        <v>508</v>
      </c>
      <c r="B788" s="32" t="s">
        <v>157</v>
      </c>
      <c r="C788" s="32" t="s">
        <v>371</v>
      </c>
      <c r="D788" s="32">
        <v>4304</v>
      </c>
      <c r="E788" s="32">
        <v>0.18849084698256999</v>
      </c>
      <c r="F788" s="32">
        <v>4312</v>
      </c>
      <c r="G788" s="32">
        <v>0.18856043379394799</v>
      </c>
      <c r="H788" s="32">
        <v>-8</v>
      </c>
      <c r="I788" s="32">
        <v>-0.18552875695733201</v>
      </c>
    </row>
    <row r="789" spans="1:9" x14ac:dyDescent="0.2">
      <c r="A789" s="32" t="s">
        <v>513</v>
      </c>
      <c r="B789" s="32" t="s">
        <v>228</v>
      </c>
      <c r="C789" s="32" t="s">
        <v>367</v>
      </c>
      <c r="D789" s="32">
        <v>10</v>
      </c>
      <c r="E789" s="32">
        <v>8.1300813008130093E-2</v>
      </c>
      <c r="F789" s="32">
        <v>18</v>
      </c>
      <c r="G789" s="32">
        <v>0.138461538461538</v>
      </c>
      <c r="H789" s="32">
        <v>-8</v>
      </c>
      <c r="I789" s="32">
        <v>-44.4444444444444</v>
      </c>
    </row>
    <row r="790" spans="1:9" x14ac:dyDescent="0.2">
      <c r="A790" s="32" t="s">
        <v>524</v>
      </c>
      <c r="B790" s="32" t="s">
        <v>248</v>
      </c>
      <c r="C790" s="32" t="s">
        <v>367</v>
      </c>
      <c r="D790" s="32">
        <v>54</v>
      </c>
      <c r="E790" s="32">
        <v>1.8243243243243199E-2</v>
      </c>
      <c r="F790" s="32">
        <v>62</v>
      </c>
      <c r="G790" s="32">
        <v>2.1587743732590502E-2</v>
      </c>
      <c r="H790" s="32">
        <v>-8</v>
      </c>
      <c r="I790" s="32">
        <v>-12.9032258064516</v>
      </c>
    </row>
    <row r="791" spans="1:9" x14ac:dyDescent="0.2">
      <c r="A791" s="32" t="s">
        <v>527</v>
      </c>
      <c r="B791" s="32" t="s">
        <v>174</v>
      </c>
      <c r="C791" s="32" t="s">
        <v>370</v>
      </c>
      <c r="D791" s="32">
        <v>268</v>
      </c>
      <c r="E791" s="32">
        <v>4.1679626749611197E-2</v>
      </c>
      <c r="F791" s="32">
        <v>276</v>
      </c>
      <c r="G791" s="32">
        <v>4.3872198378636103E-2</v>
      </c>
      <c r="H791" s="32">
        <v>-8</v>
      </c>
      <c r="I791" s="32">
        <v>-2.8985507246376798</v>
      </c>
    </row>
    <row r="792" spans="1:9" x14ac:dyDescent="0.2">
      <c r="A792" s="32" t="s">
        <v>530</v>
      </c>
      <c r="B792" s="32" t="s">
        <v>163</v>
      </c>
      <c r="C792" s="32" t="s">
        <v>372</v>
      </c>
      <c r="D792" s="32">
        <v>31</v>
      </c>
      <c r="E792" s="32">
        <v>4.1965615270068996E-3</v>
      </c>
      <c r="F792" s="32">
        <v>39</v>
      </c>
      <c r="G792" s="32">
        <v>5.2504038772213197E-3</v>
      </c>
      <c r="H792" s="32">
        <v>-8</v>
      </c>
      <c r="I792" s="32">
        <v>-20.5128205128205</v>
      </c>
    </row>
    <row r="793" spans="1:9" x14ac:dyDescent="0.2">
      <c r="A793" s="32" t="s">
        <v>545</v>
      </c>
      <c r="B793" s="32" t="s">
        <v>268</v>
      </c>
      <c r="C793" s="32" t="s">
        <v>368</v>
      </c>
      <c r="D793" s="32">
        <v>190</v>
      </c>
      <c r="E793" s="32">
        <v>5.3946621237933E-2</v>
      </c>
      <c r="F793" s="32">
        <v>198</v>
      </c>
      <c r="G793" s="32">
        <v>5.8424313956919403E-2</v>
      </c>
      <c r="H793" s="32">
        <v>-8</v>
      </c>
      <c r="I793" s="32">
        <v>-4.0404040404040398</v>
      </c>
    </row>
    <row r="794" spans="1:9" x14ac:dyDescent="0.2">
      <c r="A794" s="32" t="s">
        <v>597</v>
      </c>
      <c r="B794" s="32" t="s">
        <v>159</v>
      </c>
      <c r="C794" s="32" t="s">
        <v>370</v>
      </c>
      <c r="D794" s="32">
        <v>569</v>
      </c>
      <c r="E794" s="32">
        <v>0.100815024805103</v>
      </c>
      <c r="F794" s="32">
        <v>578</v>
      </c>
      <c r="G794" s="32">
        <v>0.101904090267983</v>
      </c>
      <c r="H794" s="32">
        <v>-9</v>
      </c>
      <c r="I794" s="32">
        <v>-1.55709342560554</v>
      </c>
    </row>
    <row r="795" spans="1:9" x14ac:dyDescent="0.2">
      <c r="A795" s="32" t="s">
        <v>470</v>
      </c>
      <c r="B795" s="32" t="s">
        <v>238</v>
      </c>
      <c r="C795" s="32" t="s">
        <v>371</v>
      </c>
      <c r="D795" s="32">
        <v>279</v>
      </c>
      <c r="E795" s="32">
        <v>0.43799058084772402</v>
      </c>
      <c r="F795" s="32">
        <v>288</v>
      </c>
      <c r="G795" s="32">
        <v>0.465266558966074</v>
      </c>
      <c r="H795" s="32">
        <v>-9</v>
      </c>
      <c r="I795" s="32">
        <v>-3.125</v>
      </c>
    </row>
    <row r="796" spans="1:9" x14ac:dyDescent="0.2">
      <c r="A796" s="32" t="s">
        <v>495</v>
      </c>
      <c r="B796" s="32" t="s">
        <v>162</v>
      </c>
      <c r="C796" s="32" t="s">
        <v>373</v>
      </c>
      <c r="D796" s="32">
        <v>718</v>
      </c>
      <c r="E796" s="32">
        <v>9.2669075890552399E-2</v>
      </c>
      <c r="F796" s="32">
        <v>727</v>
      </c>
      <c r="G796" s="32">
        <v>9.3264913406029507E-2</v>
      </c>
      <c r="H796" s="32">
        <v>-9</v>
      </c>
      <c r="I796" s="32">
        <v>-1.23796423658872</v>
      </c>
    </row>
    <row r="797" spans="1:9" x14ac:dyDescent="0.2">
      <c r="A797" s="32" t="s">
        <v>530</v>
      </c>
      <c r="B797" s="32" t="s">
        <v>163</v>
      </c>
      <c r="C797" s="32" t="s">
        <v>369</v>
      </c>
      <c r="D797" s="32">
        <v>962</v>
      </c>
      <c r="E797" s="32">
        <v>0.130228780289698</v>
      </c>
      <c r="F797" s="32">
        <v>971</v>
      </c>
      <c r="G797" s="32">
        <v>0.13072159396876701</v>
      </c>
      <c r="H797" s="32">
        <v>-9</v>
      </c>
      <c r="I797" s="32">
        <v>-0.92687950566426902</v>
      </c>
    </row>
    <row r="798" spans="1:9" x14ac:dyDescent="0.2">
      <c r="A798" s="32" t="s">
        <v>539</v>
      </c>
      <c r="B798" s="32" t="s">
        <v>261</v>
      </c>
      <c r="C798" s="32" t="s">
        <v>370</v>
      </c>
      <c r="D798" s="32">
        <v>521</v>
      </c>
      <c r="E798" s="32">
        <v>5.3512736236647498E-2</v>
      </c>
      <c r="F798" s="32">
        <v>530</v>
      </c>
      <c r="G798" s="32">
        <v>5.6533333333333297E-2</v>
      </c>
      <c r="H798" s="32">
        <v>-9</v>
      </c>
      <c r="I798" s="32">
        <v>-1.6981132075471701</v>
      </c>
    </row>
    <row r="799" spans="1:9" x14ac:dyDescent="0.2">
      <c r="A799" s="32" t="s">
        <v>541</v>
      </c>
      <c r="B799" s="32" t="s">
        <v>204</v>
      </c>
      <c r="C799" s="32" t="s">
        <v>368</v>
      </c>
      <c r="D799" s="32">
        <v>235</v>
      </c>
      <c r="E799" s="32">
        <v>0.42805100182149403</v>
      </c>
      <c r="F799" s="32">
        <v>244</v>
      </c>
      <c r="G799" s="32">
        <v>0.43493761140819998</v>
      </c>
      <c r="H799" s="32">
        <v>-9</v>
      </c>
      <c r="I799" s="32">
        <v>-3.6885245901639299</v>
      </c>
    </row>
    <row r="800" spans="1:9" x14ac:dyDescent="0.2">
      <c r="A800" s="32" t="s">
        <v>596</v>
      </c>
      <c r="B800" s="32" t="s">
        <v>237</v>
      </c>
      <c r="C800" s="32" t="s">
        <v>367</v>
      </c>
      <c r="D800" s="32">
        <v>663</v>
      </c>
      <c r="E800" s="32">
        <v>9.3736745369715796E-2</v>
      </c>
      <c r="F800" s="32">
        <v>673</v>
      </c>
      <c r="G800" s="32">
        <v>9.5705346985210493E-2</v>
      </c>
      <c r="H800" s="32">
        <v>-10</v>
      </c>
      <c r="I800" s="32">
        <v>-1.48588410104011</v>
      </c>
    </row>
    <row r="801" spans="1:9" x14ac:dyDescent="0.2">
      <c r="A801" s="32" t="s">
        <v>504</v>
      </c>
      <c r="B801" s="32" t="s">
        <v>250</v>
      </c>
      <c r="C801" s="32" t="s">
        <v>373</v>
      </c>
      <c r="D801" s="32">
        <v>248</v>
      </c>
      <c r="E801" s="32">
        <v>0.25025227043390502</v>
      </c>
      <c r="F801" s="32">
        <v>258</v>
      </c>
      <c r="G801" s="32">
        <v>0.26113360323886597</v>
      </c>
      <c r="H801" s="32">
        <v>-10</v>
      </c>
      <c r="I801" s="32">
        <v>-3.87596899224806</v>
      </c>
    </row>
    <row r="802" spans="1:9" x14ac:dyDescent="0.2">
      <c r="A802" s="32" t="s">
        <v>547</v>
      </c>
      <c r="B802" s="32" t="s">
        <v>184</v>
      </c>
      <c r="C802" s="32" t="s">
        <v>367</v>
      </c>
      <c r="D802" s="32">
        <v>604</v>
      </c>
      <c r="E802" s="32">
        <v>0.110907087770841</v>
      </c>
      <c r="F802" s="32">
        <v>615</v>
      </c>
      <c r="G802" s="32">
        <v>0.113113849549384</v>
      </c>
      <c r="H802" s="32">
        <v>-11</v>
      </c>
      <c r="I802" s="32">
        <v>-1.78861788617887</v>
      </c>
    </row>
    <row r="803" spans="1:9" x14ac:dyDescent="0.2">
      <c r="A803" s="32" t="s">
        <v>492</v>
      </c>
      <c r="B803" s="32" t="s">
        <v>189</v>
      </c>
      <c r="C803" s="32" t="s">
        <v>367</v>
      </c>
      <c r="D803" s="32">
        <v>43</v>
      </c>
      <c r="E803" s="32">
        <v>3.3307513555383403E-2</v>
      </c>
      <c r="F803" s="32">
        <v>54</v>
      </c>
      <c r="G803" s="32">
        <v>4.2121684867394697E-2</v>
      </c>
      <c r="H803" s="32">
        <v>-11</v>
      </c>
      <c r="I803" s="32">
        <v>-20.370370370370399</v>
      </c>
    </row>
    <row r="804" spans="1:9" x14ac:dyDescent="0.2">
      <c r="A804" s="32" t="s">
        <v>597</v>
      </c>
      <c r="B804" s="32" t="s">
        <v>159</v>
      </c>
      <c r="C804" s="32" t="s">
        <v>369</v>
      </c>
      <c r="D804" s="32">
        <v>879</v>
      </c>
      <c r="E804" s="32">
        <v>0.15574060949681101</v>
      </c>
      <c r="F804" s="32">
        <v>891</v>
      </c>
      <c r="G804" s="32">
        <v>0.15708744710860401</v>
      </c>
      <c r="H804" s="32">
        <v>-12</v>
      </c>
      <c r="I804" s="32">
        <v>-1.34680134680135</v>
      </c>
    </row>
    <row r="805" spans="1:9" x14ac:dyDescent="0.2">
      <c r="A805" s="32" t="s">
        <v>460</v>
      </c>
      <c r="B805" s="32" t="s">
        <v>265</v>
      </c>
      <c r="C805" s="32" t="s">
        <v>373</v>
      </c>
      <c r="D805" s="32">
        <v>1266</v>
      </c>
      <c r="E805" s="32">
        <v>0.111522198731501</v>
      </c>
      <c r="F805" s="32">
        <v>1278</v>
      </c>
      <c r="G805" s="32">
        <v>0.111859956236324</v>
      </c>
      <c r="H805" s="32">
        <v>-12</v>
      </c>
      <c r="I805" s="32">
        <v>-0.93896713615023697</v>
      </c>
    </row>
    <row r="806" spans="1:9" x14ac:dyDescent="0.2">
      <c r="A806" s="32" t="s">
        <v>480</v>
      </c>
      <c r="B806" s="32" t="s">
        <v>179</v>
      </c>
      <c r="C806" s="32" t="s">
        <v>370</v>
      </c>
      <c r="D806" s="32">
        <v>167</v>
      </c>
      <c r="E806" s="32">
        <v>4.6376006664815297E-2</v>
      </c>
      <c r="F806" s="32">
        <v>179</v>
      </c>
      <c r="G806" s="32">
        <v>5.0140056022409001E-2</v>
      </c>
      <c r="H806" s="32">
        <v>-12</v>
      </c>
      <c r="I806" s="32">
        <v>-6.7039106145251397</v>
      </c>
    </row>
    <row r="807" spans="1:9" x14ac:dyDescent="0.2">
      <c r="A807" s="32" t="s">
        <v>552</v>
      </c>
      <c r="B807" s="32" t="s">
        <v>186</v>
      </c>
      <c r="C807" s="32" t="s">
        <v>367</v>
      </c>
      <c r="D807" s="32">
        <v>145</v>
      </c>
      <c r="E807" s="32">
        <v>3.1854130052724097E-2</v>
      </c>
      <c r="F807" s="32">
        <v>157</v>
      </c>
      <c r="G807" s="32">
        <v>3.57468123861567E-2</v>
      </c>
      <c r="H807" s="32">
        <v>-12</v>
      </c>
      <c r="I807" s="32">
        <v>-7.6433121019108299</v>
      </c>
    </row>
    <row r="808" spans="1:9" x14ac:dyDescent="0.2">
      <c r="A808" s="32" t="s">
        <v>532</v>
      </c>
      <c r="B808" s="32" t="s">
        <v>243</v>
      </c>
      <c r="C808" s="32" t="s">
        <v>370</v>
      </c>
      <c r="D808" s="32">
        <v>94</v>
      </c>
      <c r="E808" s="32">
        <v>0.13447782546494999</v>
      </c>
      <c r="F808" s="32">
        <v>106</v>
      </c>
      <c r="G808" s="32">
        <v>0.147018030513176</v>
      </c>
      <c r="H808" s="32">
        <v>-12</v>
      </c>
      <c r="I808" s="32">
        <v>-11.320754716981099</v>
      </c>
    </row>
    <row r="809" spans="1:9" x14ac:dyDescent="0.2">
      <c r="A809" s="32" t="s">
        <v>591</v>
      </c>
      <c r="B809" s="32" t="s">
        <v>258</v>
      </c>
      <c r="C809" s="32" t="s">
        <v>368</v>
      </c>
      <c r="D809" s="32">
        <v>338</v>
      </c>
      <c r="E809" s="32">
        <v>0.17053481331987899</v>
      </c>
      <c r="F809" s="32">
        <v>351</v>
      </c>
      <c r="G809" s="32">
        <v>0.175763645468202</v>
      </c>
      <c r="H809" s="32">
        <v>-13</v>
      </c>
      <c r="I809" s="32">
        <v>-3.7037037037037099</v>
      </c>
    </row>
    <row r="810" spans="1:9" x14ac:dyDescent="0.2">
      <c r="A810" s="32" t="s">
        <v>597</v>
      </c>
      <c r="B810" s="32" t="s">
        <v>159</v>
      </c>
      <c r="C810" s="32" t="s">
        <v>367</v>
      </c>
      <c r="D810" s="32">
        <v>263</v>
      </c>
      <c r="E810" s="32">
        <v>4.6598157335223198E-2</v>
      </c>
      <c r="F810" s="32">
        <v>276</v>
      </c>
      <c r="G810" s="32">
        <v>4.8660084626234099E-2</v>
      </c>
      <c r="H810" s="32">
        <v>-13</v>
      </c>
      <c r="I810" s="32">
        <v>-4.7101449275362297</v>
      </c>
    </row>
    <row r="811" spans="1:9" x14ac:dyDescent="0.2">
      <c r="A811" s="32" t="s">
        <v>510</v>
      </c>
      <c r="B811" s="32" t="s">
        <v>207</v>
      </c>
      <c r="C811" s="32" t="s">
        <v>373</v>
      </c>
      <c r="D811" s="32">
        <v>259</v>
      </c>
      <c r="E811" s="32">
        <v>0.45359019264448303</v>
      </c>
      <c r="F811" s="32">
        <v>272</v>
      </c>
      <c r="G811" s="32">
        <v>0.46896551724137903</v>
      </c>
      <c r="H811" s="32">
        <v>-13</v>
      </c>
      <c r="I811" s="32">
        <v>-4.7794117647058902</v>
      </c>
    </row>
    <row r="812" spans="1:9" x14ac:dyDescent="0.2">
      <c r="A812" s="32" t="s">
        <v>590</v>
      </c>
      <c r="B812" s="32" t="s">
        <v>246</v>
      </c>
      <c r="C812" s="32" t="s">
        <v>368</v>
      </c>
      <c r="D812" s="32">
        <v>224</v>
      </c>
      <c r="E812" s="32">
        <v>0.24751381215469601</v>
      </c>
      <c r="F812" s="32">
        <v>238</v>
      </c>
      <c r="G812" s="32">
        <v>0.26415094339622602</v>
      </c>
      <c r="H812" s="32">
        <v>-14</v>
      </c>
      <c r="I812" s="32">
        <v>-5.8823529411764701</v>
      </c>
    </row>
    <row r="813" spans="1:9" x14ac:dyDescent="0.2">
      <c r="A813" s="32" t="s">
        <v>605</v>
      </c>
      <c r="B813" s="32" t="s">
        <v>274</v>
      </c>
      <c r="C813" s="32" t="s">
        <v>371</v>
      </c>
      <c r="D813" s="32">
        <v>547</v>
      </c>
      <c r="E813" s="32">
        <v>0.203270159791899</v>
      </c>
      <c r="F813" s="32">
        <v>561</v>
      </c>
      <c r="G813" s="32">
        <v>0.17686002522068101</v>
      </c>
      <c r="H813" s="32">
        <v>-14</v>
      </c>
      <c r="I813" s="32">
        <v>-2.4955436720142599</v>
      </c>
    </row>
    <row r="814" spans="1:9" x14ac:dyDescent="0.2">
      <c r="A814" s="32" t="s">
        <v>518</v>
      </c>
      <c r="B814" s="32" t="s">
        <v>192</v>
      </c>
      <c r="C814" s="32" t="s">
        <v>367</v>
      </c>
      <c r="D814" s="32">
        <v>690</v>
      </c>
      <c r="E814" s="32">
        <v>4.1641520820760398E-2</v>
      </c>
      <c r="F814" s="32">
        <v>704</v>
      </c>
      <c r="G814" s="32">
        <v>4.24454359098035E-2</v>
      </c>
      <c r="H814" s="32">
        <v>-14</v>
      </c>
      <c r="I814" s="32">
        <v>-1.98863636363636</v>
      </c>
    </row>
    <row r="815" spans="1:9" x14ac:dyDescent="0.2">
      <c r="A815" s="32" t="s">
        <v>608</v>
      </c>
      <c r="B815" s="32" t="s">
        <v>252</v>
      </c>
      <c r="C815" s="32" t="s">
        <v>367</v>
      </c>
      <c r="D815" s="32">
        <v>71</v>
      </c>
      <c r="E815" s="32">
        <v>0.13601532567049801</v>
      </c>
      <c r="F815" s="32">
        <v>86</v>
      </c>
      <c r="G815" s="32">
        <v>0.16135084427767399</v>
      </c>
      <c r="H815" s="32">
        <v>-15</v>
      </c>
      <c r="I815" s="32">
        <v>-17.441860465116299</v>
      </c>
    </row>
    <row r="816" spans="1:9" x14ac:dyDescent="0.2">
      <c r="A816" s="32" t="s">
        <v>495</v>
      </c>
      <c r="B816" s="32" t="s">
        <v>162</v>
      </c>
      <c r="C816" s="32" t="s">
        <v>371</v>
      </c>
      <c r="D816" s="32">
        <v>618</v>
      </c>
      <c r="E816" s="32">
        <v>7.9762519359834805E-2</v>
      </c>
      <c r="F816" s="32">
        <v>633</v>
      </c>
      <c r="G816" s="32">
        <v>8.1205901218730003E-2</v>
      </c>
      <c r="H816" s="32">
        <v>-15</v>
      </c>
      <c r="I816" s="32">
        <v>-2.3696682464454999</v>
      </c>
    </row>
    <row r="817" spans="1:9" x14ac:dyDescent="0.2">
      <c r="A817" s="32" t="s">
        <v>521</v>
      </c>
      <c r="B817" s="32" t="s">
        <v>217</v>
      </c>
      <c r="C817" s="32" t="s">
        <v>372</v>
      </c>
      <c r="D817" s="32">
        <v>0</v>
      </c>
      <c r="E817" s="32">
        <v>0</v>
      </c>
      <c r="F817" s="32">
        <v>15</v>
      </c>
      <c r="G817" s="32">
        <v>0.21126760563380301</v>
      </c>
      <c r="H817" s="32">
        <v>-15</v>
      </c>
      <c r="I817" s="32">
        <v>-100</v>
      </c>
    </row>
    <row r="818" spans="1:9" x14ac:dyDescent="0.2">
      <c r="A818" s="32" t="s">
        <v>528</v>
      </c>
      <c r="B818" s="32" t="s">
        <v>170</v>
      </c>
      <c r="C818" s="32" t="s">
        <v>369</v>
      </c>
      <c r="D818" s="32">
        <v>2616</v>
      </c>
      <c r="E818" s="32">
        <v>0.152893045002922</v>
      </c>
      <c r="F818" s="32">
        <v>2631</v>
      </c>
      <c r="G818" s="32">
        <v>0.15252173913043501</v>
      </c>
      <c r="H818" s="32">
        <v>-15</v>
      </c>
      <c r="I818" s="32">
        <v>-0.57012542759407003</v>
      </c>
    </row>
    <row r="819" spans="1:9" x14ac:dyDescent="0.2">
      <c r="A819" s="32" t="s">
        <v>587</v>
      </c>
      <c r="B819" s="32" t="s">
        <v>152</v>
      </c>
      <c r="C819" s="32" t="s">
        <v>372</v>
      </c>
      <c r="D819" s="32">
        <v>190</v>
      </c>
      <c r="E819" s="32">
        <v>4.0973177664011299E-4</v>
      </c>
      <c r="F819" s="32">
        <v>206</v>
      </c>
      <c r="G819" s="32">
        <v>4.4596756560161201E-4</v>
      </c>
      <c r="H819" s="32">
        <v>-16</v>
      </c>
      <c r="I819" s="32">
        <v>-7.7669902912621298</v>
      </c>
    </row>
    <row r="820" spans="1:9" x14ac:dyDescent="0.2">
      <c r="A820" s="32" t="s">
        <v>474</v>
      </c>
      <c r="B820" s="32" t="s">
        <v>222</v>
      </c>
      <c r="C820" s="32" t="s">
        <v>368</v>
      </c>
      <c r="D820" s="32">
        <v>15</v>
      </c>
      <c r="E820" s="32">
        <v>6.8181818181818205E-2</v>
      </c>
      <c r="F820" s="32">
        <v>31</v>
      </c>
      <c r="G820" s="32">
        <v>0.13080168776371301</v>
      </c>
      <c r="H820" s="32">
        <v>-16</v>
      </c>
      <c r="I820" s="32">
        <v>-51.612903225806399</v>
      </c>
    </row>
    <row r="821" spans="1:9" x14ac:dyDescent="0.2">
      <c r="A821" s="32" t="s">
        <v>480</v>
      </c>
      <c r="B821" s="32" t="s">
        <v>179</v>
      </c>
      <c r="C821" s="32" t="s">
        <v>367</v>
      </c>
      <c r="D821" s="32">
        <v>239</v>
      </c>
      <c r="E821" s="32">
        <v>6.6370452652041098E-2</v>
      </c>
      <c r="F821" s="32">
        <v>255</v>
      </c>
      <c r="G821" s="32">
        <v>7.1428571428571397E-2</v>
      </c>
      <c r="H821" s="32">
        <v>-16</v>
      </c>
      <c r="I821" s="32">
        <v>-6.2745098039215703</v>
      </c>
    </row>
    <row r="822" spans="1:9" x14ac:dyDescent="0.2">
      <c r="A822" s="32" t="s">
        <v>508</v>
      </c>
      <c r="B822" s="32" t="s">
        <v>157</v>
      </c>
      <c r="C822" s="32" t="s">
        <v>373</v>
      </c>
      <c r="D822" s="32">
        <v>2566</v>
      </c>
      <c r="E822" s="32">
        <v>0.11237628098449701</v>
      </c>
      <c r="F822" s="32">
        <v>2582</v>
      </c>
      <c r="G822" s="32">
        <v>0.112908868287563</v>
      </c>
      <c r="H822" s="32">
        <v>-16</v>
      </c>
      <c r="I822" s="32">
        <v>-0.61967467079783201</v>
      </c>
    </row>
    <row r="823" spans="1:9" x14ac:dyDescent="0.2">
      <c r="A823" s="32" t="s">
        <v>538</v>
      </c>
      <c r="B823" s="32" t="s">
        <v>269</v>
      </c>
      <c r="C823" s="32" t="s">
        <v>370</v>
      </c>
      <c r="D823" s="32">
        <v>1711</v>
      </c>
      <c r="E823" s="32">
        <v>4.3382352941176497E-2</v>
      </c>
      <c r="F823" s="32">
        <v>1727</v>
      </c>
      <c r="G823" s="32">
        <v>4.4128168438266599E-2</v>
      </c>
      <c r="H823" s="32">
        <v>-16</v>
      </c>
      <c r="I823" s="32">
        <v>-0.92646207295888905</v>
      </c>
    </row>
    <row r="824" spans="1:9" x14ac:dyDescent="0.2">
      <c r="A824" s="32" t="s">
        <v>543</v>
      </c>
      <c r="B824" s="32" t="s">
        <v>155</v>
      </c>
      <c r="C824" s="32" t="s">
        <v>370</v>
      </c>
      <c r="D824" s="32">
        <v>14365</v>
      </c>
      <c r="E824" s="32">
        <v>0.10909021871202899</v>
      </c>
      <c r="F824" s="32">
        <v>14381</v>
      </c>
      <c r="G824" s="32">
        <v>0.109480271321665</v>
      </c>
      <c r="H824" s="32">
        <v>-16</v>
      </c>
      <c r="I824" s="32">
        <v>-0.111257909742024</v>
      </c>
    </row>
    <row r="825" spans="1:9" x14ac:dyDescent="0.2">
      <c r="A825" s="32" t="s">
        <v>588</v>
      </c>
      <c r="B825" s="32" t="s">
        <v>181</v>
      </c>
      <c r="C825" s="32" t="s">
        <v>367</v>
      </c>
      <c r="D825" s="32">
        <v>41</v>
      </c>
      <c r="E825" s="32">
        <v>1.2242460435950999E-2</v>
      </c>
      <c r="F825" s="32">
        <v>58</v>
      </c>
      <c r="G825" s="32">
        <v>1.7868145409735098E-2</v>
      </c>
      <c r="H825" s="32">
        <v>-17</v>
      </c>
      <c r="I825" s="32">
        <v>-29.310344827586199</v>
      </c>
    </row>
    <row r="826" spans="1:9" x14ac:dyDescent="0.2">
      <c r="A826" s="32" t="s">
        <v>469</v>
      </c>
      <c r="B826" s="32" t="s">
        <v>175</v>
      </c>
      <c r="C826" s="32" t="s">
        <v>371</v>
      </c>
      <c r="D826" s="32">
        <v>664</v>
      </c>
      <c r="E826" s="32">
        <v>0.20060422960725099</v>
      </c>
      <c r="F826" s="32">
        <v>681</v>
      </c>
      <c r="G826" s="32">
        <v>0.204935299428227</v>
      </c>
      <c r="H826" s="32">
        <v>-17</v>
      </c>
      <c r="I826" s="32">
        <v>-2.49632892804699</v>
      </c>
    </row>
    <row r="827" spans="1:9" x14ac:dyDescent="0.2">
      <c r="A827" s="32" t="s">
        <v>475</v>
      </c>
      <c r="B827" s="32" t="s">
        <v>178</v>
      </c>
      <c r="C827" s="32" t="s">
        <v>371</v>
      </c>
      <c r="D827" s="32">
        <v>1332</v>
      </c>
      <c r="E827" s="32">
        <v>0.18216630196936501</v>
      </c>
      <c r="F827" s="32">
        <v>1349</v>
      </c>
      <c r="G827" s="32">
        <v>0.180928111587983</v>
      </c>
      <c r="H827" s="32">
        <v>-17</v>
      </c>
      <c r="I827" s="32">
        <v>-1.2601927353595199</v>
      </c>
    </row>
    <row r="828" spans="1:9" x14ac:dyDescent="0.2">
      <c r="A828" s="32" t="s">
        <v>537</v>
      </c>
      <c r="B828" s="32" t="s">
        <v>173</v>
      </c>
      <c r="C828" s="32" t="s">
        <v>368</v>
      </c>
      <c r="D828" s="32">
        <v>293</v>
      </c>
      <c r="E828" s="32">
        <v>0.47487844408427898</v>
      </c>
      <c r="F828" s="32">
        <v>310</v>
      </c>
      <c r="G828" s="32">
        <v>0.4858934169279</v>
      </c>
      <c r="H828" s="32">
        <v>-17</v>
      </c>
      <c r="I828" s="32">
        <v>-5.4838709677419297</v>
      </c>
    </row>
    <row r="829" spans="1:9" x14ac:dyDescent="0.2">
      <c r="A829" s="32" t="s">
        <v>556</v>
      </c>
      <c r="B829" s="32" t="s">
        <v>253</v>
      </c>
      <c r="C829" s="32" t="s">
        <v>373</v>
      </c>
      <c r="D829" s="32">
        <v>326</v>
      </c>
      <c r="E829" s="32">
        <v>4.1752049180327898E-2</v>
      </c>
      <c r="F829" s="32">
        <v>344</v>
      </c>
      <c r="G829" s="32">
        <v>4.3472766333881002E-2</v>
      </c>
      <c r="H829" s="32">
        <v>-18</v>
      </c>
      <c r="I829" s="32">
        <v>-5.2325581395348797</v>
      </c>
    </row>
    <row r="830" spans="1:9" x14ac:dyDescent="0.2">
      <c r="A830" s="32" t="s">
        <v>469</v>
      </c>
      <c r="B830" s="32" t="s">
        <v>175</v>
      </c>
      <c r="C830" s="32" t="s">
        <v>367</v>
      </c>
      <c r="D830" s="32">
        <v>47</v>
      </c>
      <c r="E830" s="32">
        <v>1.4199395770392699E-2</v>
      </c>
      <c r="F830" s="32">
        <v>65</v>
      </c>
      <c r="G830" s="32">
        <v>1.9560637977730999E-2</v>
      </c>
      <c r="H830" s="32">
        <v>-18</v>
      </c>
      <c r="I830" s="32">
        <v>-27.692307692307701</v>
      </c>
    </row>
    <row r="831" spans="1:9" x14ac:dyDescent="0.2">
      <c r="A831" s="32" t="s">
        <v>498</v>
      </c>
      <c r="B831" s="32" t="s">
        <v>161</v>
      </c>
      <c r="C831" s="32" t="s">
        <v>370</v>
      </c>
      <c r="D831" s="32">
        <v>1433</v>
      </c>
      <c r="E831" s="32">
        <v>3.8441934705045998E-2</v>
      </c>
      <c r="F831" s="32">
        <v>1451</v>
      </c>
      <c r="G831" s="32">
        <v>3.9739270944595097E-2</v>
      </c>
      <c r="H831" s="32">
        <v>-18</v>
      </c>
      <c r="I831" s="32">
        <v>-1.24052377670572</v>
      </c>
    </row>
    <row r="832" spans="1:9" x14ac:dyDescent="0.2">
      <c r="A832" s="32" t="s">
        <v>538</v>
      </c>
      <c r="B832" s="32" t="s">
        <v>269</v>
      </c>
      <c r="C832" s="32" t="s">
        <v>367</v>
      </c>
      <c r="D832" s="32">
        <v>4251</v>
      </c>
      <c r="E832" s="32">
        <v>0.10778397565922899</v>
      </c>
      <c r="F832" s="32">
        <v>4269</v>
      </c>
      <c r="G832" s="32">
        <v>0.109081152902698</v>
      </c>
      <c r="H832" s="32">
        <v>-18</v>
      </c>
      <c r="I832" s="32">
        <v>-0.42164441321153001</v>
      </c>
    </row>
    <row r="833" spans="1:9" x14ac:dyDescent="0.2">
      <c r="A833" s="32" t="s">
        <v>496</v>
      </c>
      <c r="B833" s="32" t="s">
        <v>176</v>
      </c>
      <c r="C833" s="32" t="s">
        <v>367</v>
      </c>
      <c r="D833" s="32">
        <v>51</v>
      </c>
      <c r="E833" s="32">
        <v>3.4182305630026798E-2</v>
      </c>
      <c r="F833" s="32">
        <v>71</v>
      </c>
      <c r="G833" s="32">
        <v>4.6988749172733303E-2</v>
      </c>
      <c r="H833" s="32">
        <v>-20</v>
      </c>
      <c r="I833" s="32">
        <v>-28.169014084507001</v>
      </c>
    </row>
    <row r="834" spans="1:9" x14ac:dyDescent="0.2">
      <c r="A834" s="32" t="s">
        <v>549</v>
      </c>
      <c r="B834" s="32" t="s">
        <v>167</v>
      </c>
      <c r="C834" s="32" t="s">
        <v>369</v>
      </c>
      <c r="D834" s="32">
        <v>86</v>
      </c>
      <c r="E834" s="32">
        <v>5.1251489868891498E-2</v>
      </c>
      <c r="F834" s="32">
        <v>107</v>
      </c>
      <c r="G834" s="32">
        <v>6.3995215311004799E-2</v>
      </c>
      <c r="H834" s="32">
        <v>-21</v>
      </c>
      <c r="I834" s="32">
        <v>-19.6261682242991</v>
      </c>
    </row>
    <row r="835" spans="1:9" x14ac:dyDescent="0.2">
      <c r="A835" s="32" t="s">
        <v>542</v>
      </c>
      <c r="B835" s="32" t="s">
        <v>153</v>
      </c>
      <c r="C835" s="32" t="s">
        <v>374</v>
      </c>
      <c r="D835" s="32">
        <v>86</v>
      </c>
      <c r="E835" s="32">
        <v>7.5533344458399599E-4</v>
      </c>
      <c r="F835" s="32">
        <v>108</v>
      </c>
      <c r="G835" s="32">
        <v>9.5481429746001702E-4</v>
      </c>
      <c r="H835" s="32">
        <v>-22</v>
      </c>
      <c r="I835" s="32">
        <v>-20.370370370370399</v>
      </c>
    </row>
    <row r="836" spans="1:9" x14ac:dyDescent="0.2">
      <c r="A836" s="32" t="s">
        <v>613</v>
      </c>
      <c r="B836" s="32" t="s">
        <v>266</v>
      </c>
      <c r="C836" s="32" t="s">
        <v>368</v>
      </c>
      <c r="D836" s="32">
        <v>919</v>
      </c>
      <c r="E836" s="32">
        <v>0.94840041279669796</v>
      </c>
      <c r="F836" s="32">
        <v>941</v>
      </c>
      <c r="G836" s="32">
        <v>0.94954591321897097</v>
      </c>
      <c r="H836" s="32">
        <v>-22</v>
      </c>
      <c r="I836" s="32">
        <v>-2.3379383634431501</v>
      </c>
    </row>
    <row r="837" spans="1:9" x14ac:dyDescent="0.2">
      <c r="A837" s="32" t="s">
        <v>468</v>
      </c>
      <c r="B837" s="32" t="s">
        <v>156</v>
      </c>
      <c r="C837" s="32" t="s">
        <v>367</v>
      </c>
      <c r="D837" s="32">
        <v>1645</v>
      </c>
      <c r="E837" s="32">
        <v>4.2789512017479998E-2</v>
      </c>
      <c r="F837" s="32">
        <v>1671</v>
      </c>
      <c r="G837" s="32">
        <v>4.31693706727291E-2</v>
      </c>
      <c r="H837" s="32">
        <v>-26</v>
      </c>
      <c r="I837" s="32">
        <v>-1.5559545182525401</v>
      </c>
    </row>
    <row r="838" spans="1:9" x14ac:dyDescent="0.2">
      <c r="A838" s="32" t="s">
        <v>484</v>
      </c>
      <c r="B838" s="32" t="s">
        <v>56</v>
      </c>
      <c r="C838" s="32" t="s">
        <v>370</v>
      </c>
      <c r="D838" s="32">
        <v>33033</v>
      </c>
      <c r="E838" s="32">
        <v>4.8198378942300002E-2</v>
      </c>
      <c r="F838" s="32">
        <v>33059</v>
      </c>
      <c r="G838" s="32">
        <v>4.8445903369041199E-2</v>
      </c>
      <c r="H838" s="32">
        <v>-26</v>
      </c>
      <c r="I838" s="32">
        <v>-7.8647267007470004E-2</v>
      </c>
    </row>
    <row r="839" spans="1:9" x14ac:dyDescent="0.2">
      <c r="A839" s="32" t="s">
        <v>508</v>
      </c>
      <c r="B839" s="32" t="s">
        <v>157</v>
      </c>
      <c r="C839" s="32" t="s">
        <v>374</v>
      </c>
      <c r="D839" s="32">
        <v>210</v>
      </c>
      <c r="E839" s="32">
        <v>9.1968117719190695E-3</v>
      </c>
      <c r="F839" s="32">
        <v>236</v>
      </c>
      <c r="G839" s="32">
        <v>1.03200979534721E-2</v>
      </c>
      <c r="H839" s="32">
        <v>-26</v>
      </c>
      <c r="I839" s="32">
        <v>-11.0169491525424</v>
      </c>
    </row>
    <row r="840" spans="1:9" x14ac:dyDescent="0.2">
      <c r="A840" s="32" t="s">
        <v>531</v>
      </c>
      <c r="B840" s="32" t="s">
        <v>165</v>
      </c>
      <c r="C840" s="32" t="s">
        <v>367</v>
      </c>
      <c r="D840" s="32">
        <v>444</v>
      </c>
      <c r="E840" s="32">
        <v>0.149444631437227</v>
      </c>
      <c r="F840" s="32">
        <v>470</v>
      </c>
      <c r="G840" s="32">
        <v>0.16106922549691599</v>
      </c>
      <c r="H840" s="32">
        <v>-26</v>
      </c>
      <c r="I840" s="32">
        <v>-5.5319148936170199</v>
      </c>
    </row>
    <row r="841" spans="1:9" x14ac:dyDescent="0.2">
      <c r="A841" s="32" t="s">
        <v>548</v>
      </c>
      <c r="B841" s="32" t="s">
        <v>196</v>
      </c>
      <c r="C841" s="32" t="s">
        <v>367</v>
      </c>
      <c r="D841" s="32">
        <v>2120</v>
      </c>
      <c r="E841" s="32">
        <v>0.16083756922843501</v>
      </c>
      <c r="F841" s="32">
        <v>2147</v>
      </c>
      <c r="G841" s="32">
        <v>0.16405593336899199</v>
      </c>
      <c r="H841" s="32">
        <v>-27</v>
      </c>
      <c r="I841" s="32">
        <v>-1.2575687005123499</v>
      </c>
    </row>
    <row r="842" spans="1:9" x14ac:dyDescent="0.2">
      <c r="A842" s="32" t="s">
        <v>466</v>
      </c>
      <c r="B842" s="32" t="s">
        <v>197</v>
      </c>
      <c r="C842" s="32" t="s">
        <v>368</v>
      </c>
      <c r="D842" s="32">
        <v>2089</v>
      </c>
      <c r="E842" s="32">
        <v>0.61423110849750095</v>
      </c>
      <c r="F842" s="32">
        <v>2120</v>
      </c>
      <c r="G842" s="32">
        <v>0.621336459554513</v>
      </c>
      <c r="H842" s="32">
        <v>-31</v>
      </c>
      <c r="I842" s="32">
        <v>-1.46226415094339</v>
      </c>
    </row>
    <row r="843" spans="1:9" x14ac:dyDescent="0.2">
      <c r="A843" s="32" t="s">
        <v>467</v>
      </c>
      <c r="B843" s="32" t="s">
        <v>180</v>
      </c>
      <c r="C843" s="32" t="s">
        <v>369</v>
      </c>
      <c r="D843" s="32">
        <v>127</v>
      </c>
      <c r="E843" s="32">
        <v>6.1204819277108399E-2</v>
      </c>
      <c r="F843" s="32">
        <v>158</v>
      </c>
      <c r="G843" s="32">
        <v>7.4352941176470594E-2</v>
      </c>
      <c r="H843" s="32">
        <v>-31</v>
      </c>
      <c r="I843" s="32">
        <v>-19.620253164556999</v>
      </c>
    </row>
    <row r="844" spans="1:9" x14ac:dyDescent="0.2">
      <c r="A844" s="32" t="s">
        <v>525</v>
      </c>
      <c r="B844" s="32" t="s">
        <v>193</v>
      </c>
      <c r="C844" s="32" t="s">
        <v>373</v>
      </c>
      <c r="D844" s="32">
        <v>76</v>
      </c>
      <c r="E844" s="32">
        <v>0.322033898305085</v>
      </c>
      <c r="F844" s="32">
        <v>109</v>
      </c>
      <c r="G844" s="32">
        <v>0.35275080906148898</v>
      </c>
      <c r="H844" s="32">
        <v>-33</v>
      </c>
      <c r="I844" s="32">
        <v>-30.275229357798199</v>
      </c>
    </row>
    <row r="845" spans="1:9" x14ac:dyDescent="0.2">
      <c r="A845" s="32" t="s">
        <v>464</v>
      </c>
      <c r="B845" s="32" t="s">
        <v>270</v>
      </c>
      <c r="C845" s="32" t="s">
        <v>372</v>
      </c>
      <c r="D845" s="32">
        <v>588</v>
      </c>
      <c r="E845" s="32">
        <v>0.96235679214402603</v>
      </c>
      <c r="F845" s="32">
        <v>622</v>
      </c>
      <c r="G845" s="32">
        <v>0.97952755905511801</v>
      </c>
      <c r="H845" s="32">
        <v>-34</v>
      </c>
      <c r="I845" s="32">
        <v>-5.4662379421221896</v>
      </c>
    </row>
    <row r="846" spans="1:9" x14ac:dyDescent="0.2">
      <c r="A846" s="32" t="s">
        <v>491</v>
      </c>
      <c r="B846" s="32" t="s">
        <v>177</v>
      </c>
      <c r="C846" s="32" t="s">
        <v>367</v>
      </c>
      <c r="D846" s="32">
        <v>144</v>
      </c>
      <c r="E846" s="32">
        <v>5.3077773682270499E-2</v>
      </c>
      <c r="F846" s="32">
        <v>178</v>
      </c>
      <c r="G846" s="32">
        <v>6.6343645173313495E-2</v>
      </c>
      <c r="H846" s="32">
        <v>-34</v>
      </c>
      <c r="I846" s="32">
        <v>-19.101123595505602</v>
      </c>
    </row>
    <row r="847" spans="1:9" x14ac:dyDescent="0.2">
      <c r="A847" s="32" t="s">
        <v>512</v>
      </c>
      <c r="B847" s="32" t="s">
        <v>154</v>
      </c>
      <c r="C847" s="32" t="s">
        <v>372</v>
      </c>
      <c r="D847" s="32">
        <v>47</v>
      </c>
      <c r="E847" s="32">
        <v>6.0035510365705701E-4</v>
      </c>
      <c r="F847" s="32">
        <v>82</v>
      </c>
      <c r="G847" s="32">
        <v>1.04874087147809E-3</v>
      </c>
      <c r="H847" s="32">
        <v>-35</v>
      </c>
      <c r="I847" s="32">
        <v>-42.682926829268297</v>
      </c>
    </row>
    <row r="848" spans="1:9" x14ac:dyDescent="0.2">
      <c r="A848" s="32" t="s">
        <v>467</v>
      </c>
      <c r="B848" s="32" t="s">
        <v>180</v>
      </c>
      <c r="C848" s="32" t="s">
        <v>368</v>
      </c>
      <c r="D848" s="32">
        <v>174</v>
      </c>
      <c r="E848" s="32">
        <v>8.3855421686747006E-2</v>
      </c>
      <c r="F848" s="32">
        <v>211</v>
      </c>
      <c r="G848" s="32">
        <v>9.9294117647058797E-2</v>
      </c>
      <c r="H848" s="32">
        <v>-37</v>
      </c>
      <c r="I848" s="32">
        <v>-17.535545023696699</v>
      </c>
    </row>
    <row r="849" spans="1:9" x14ac:dyDescent="0.2">
      <c r="A849" s="32" t="s">
        <v>511</v>
      </c>
      <c r="B849" s="32" t="s">
        <v>172</v>
      </c>
      <c r="C849" s="32" t="s">
        <v>368</v>
      </c>
      <c r="D849" s="32">
        <v>1111</v>
      </c>
      <c r="E849" s="32">
        <v>0.24032013843824401</v>
      </c>
      <c r="F849" s="32">
        <v>1148</v>
      </c>
      <c r="G849" s="32">
        <v>0.25049094479598499</v>
      </c>
      <c r="H849" s="32">
        <v>-37</v>
      </c>
      <c r="I849" s="32">
        <v>-3.2229965156794398</v>
      </c>
    </row>
    <row r="850" spans="1:9" x14ac:dyDescent="0.2">
      <c r="A850" s="32" t="s">
        <v>530</v>
      </c>
      <c r="B850" s="32" t="s">
        <v>163</v>
      </c>
      <c r="C850" s="32" t="s">
        <v>368</v>
      </c>
      <c r="D850" s="32">
        <v>3610</v>
      </c>
      <c r="E850" s="32">
        <v>0.48869635846757797</v>
      </c>
      <c r="F850" s="32">
        <v>3647</v>
      </c>
      <c r="G850" s="32">
        <v>0.49098007539041499</v>
      </c>
      <c r="H850" s="32">
        <v>-37</v>
      </c>
      <c r="I850" s="32">
        <v>-1.01453249245955</v>
      </c>
    </row>
    <row r="851" spans="1:9" x14ac:dyDescent="0.2">
      <c r="A851" s="32" t="s">
        <v>543</v>
      </c>
      <c r="B851" s="32" t="s">
        <v>155</v>
      </c>
      <c r="C851" s="32" t="s">
        <v>373</v>
      </c>
      <c r="D851" s="32">
        <v>17967</v>
      </c>
      <c r="E851" s="32">
        <v>0.136444410692588</v>
      </c>
      <c r="F851" s="32">
        <v>18006</v>
      </c>
      <c r="G851" s="32">
        <v>0.13707682118197001</v>
      </c>
      <c r="H851" s="32">
        <v>-39</v>
      </c>
      <c r="I851" s="32">
        <v>-0.21659446851049999</v>
      </c>
    </row>
    <row r="852" spans="1:9" x14ac:dyDescent="0.2">
      <c r="A852" s="32" t="s">
        <v>495</v>
      </c>
      <c r="B852" s="32" t="s">
        <v>162</v>
      </c>
      <c r="C852" s="32" t="s">
        <v>368</v>
      </c>
      <c r="D852" s="32">
        <v>5560</v>
      </c>
      <c r="E852" s="32">
        <v>0.71760454310789901</v>
      </c>
      <c r="F852" s="32">
        <v>5600</v>
      </c>
      <c r="G852" s="32">
        <v>0.71840923669018597</v>
      </c>
      <c r="H852" s="32">
        <v>-40</v>
      </c>
      <c r="I852" s="32">
        <v>-0.71428571428571197</v>
      </c>
    </row>
    <row r="853" spans="1:9" x14ac:dyDescent="0.2">
      <c r="A853" s="32" t="s">
        <v>524</v>
      </c>
      <c r="B853" s="32" t="s">
        <v>248</v>
      </c>
      <c r="C853" s="32" t="s">
        <v>369</v>
      </c>
      <c r="D853" s="32">
        <v>603</v>
      </c>
      <c r="E853" s="32">
        <v>0.203716216216216</v>
      </c>
      <c r="F853" s="32">
        <v>643</v>
      </c>
      <c r="G853" s="32">
        <v>0.223885793871866</v>
      </c>
      <c r="H853" s="32">
        <v>-40</v>
      </c>
      <c r="I853" s="32">
        <v>-6.2208398133748002</v>
      </c>
    </row>
    <row r="854" spans="1:9" x14ac:dyDescent="0.2">
      <c r="A854" s="32" t="s">
        <v>589</v>
      </c>
      <c r="B854" s="32" t="s">
        <v>164</v>
      </c>
      <c r="C854" s="32" t="s">
        <v>370</v>
      </c>
      <c r="D854" s="32">
        <v>5322</v>
      </c>
      <c r="E854" s="32">
        <v>0.165913271191196</v>
      </c>
      <c r="F854" s="32">
        <v>5363</v>
      </c>
      <c r="G854" s="32">
        <v>0.16660971139208999</v>
      </c>
      <c r="H854" s="32">
        <v>-41</v>
      </c>
      <c r="I854" s="32">
        <v>-0.76449748275219098</v>
      </c>
    </row>
    <row r="855" spans="1:9" x14ac:dyDescent="0.2">
      <c r="A855" s="32" t="s">
        <v>488</v>
      </c>
      <c r="B855" s="32" t="s">
        <v>169</v>
      </c>
      <c r="C855" s="32" t="s">
        <v>367</v>
      </c>
      <c r="D855" s="32">
        <v>324</v>
      </c>
      <c r="E855" s="32">
        <v>0.13923506660936799</v>
      </c>
      <c r="F855" s="32">
        <v>365</v>
      </c>
      <c r="G855" s="32">
        <v>0.15598290598290601</v>
      </c>
      <c r="H855" s="32">
        <v>-41</v>
      </c>
      <c r="I855" s="32">
        <v>-11.2328767123288</v>
      </c>
    </row>
    <row r="856" spans="1:9" x14ac:dyDescent="0.2">
      <c r="A856" s="32" t="s">
        <v>515</v>
      </c>
      <c r="B856" s="32" t="s">
        <v>166</v>
      </c>
      <c r="C856" s="32" t="s">
        <v>367</v>
      </c>
      <c r="D856" s="32">
        <v>3217</v>
      </c>
      <c r="E856" s="32">
        <v>4.7226177718404601E-2</v>
      </c>
      <c r="F856" s="32">
        <v>3258</v>
      </c>
      <c r="G856" s="32">
        <v>4.8482864328338197E-2</v>
      </c>
      <c r="H856" s="32">
        <v>-41</v>
      </c>
      <c r="I856" s="32">
        <v>-1.25844076120319</v>
      </c>
    </row>
    <row r="857" spans="1:9" x14ac:dyDescent="0.2">
      <c r="A857" s="32" t="s">
        <v>542</v>
      </c>
      <c r="B857" s="32" t="s">
        <v>153</v>
      </c>
      <c r="C857" s="32" t="s">
        <v>367</v>
      </c>
      <c r="D857" s="32">
        <v>9073</v>
      </c>
      <c r="E857" s="32">
        <v>7.9687678403611503E-2</v>
      </c>
      <c r="F857" s="32">
        <v>9114</v>
      </c>
      <c r="G857" s="32">
        <v>8.0575717657875898E-2</v>
      </c>
      <c r="H857" s="32">
        <v>-41</v>
      </c>
      <c r="I857" s="32">
        <v>-0.44985736229975498</v>
      </c>
    </row>
    <row r="858" spans="1:9" x14ac:dyDescent="0.2">
      <c r="A858" s="32" t="s">
        <v>460</v>
      </c>
      <c r="B858" s="32" t="s">
        <v>265</v>
      </c>
      <c r="C858" s="32" t="s">
        <v>368</v>
      </c>
      <c r="D858" s="32">
        <v>3989</v>
      </c>
      <c r="E858" s="32">
        <v>0.351391825229035</v>
      </c>
      <c r="F858" s="32">
        <v>4032</v>
      </c>
      <c r="G858" s="32">
        <v>0.352910284463895</v>
      </c>
      <c r="H858" s="32">
        <v>-43</v>
      </c>
      <c r="I858" s="32">
        <v>-1.0664682539682599</v>
      </c>
    </row>
    <row r="859" spans="1:9" x14ac:dyDescent="0.2">
      <c r="A859" s="32" t="s">
        <v>589</v>
      </c>
      <c r="B859" s="32" t="s">
        <v>164</v>
      </c>
      <c r="C859" s="32" t="s">
        <v>367</v>
      </c>
      <c r="D859" s="32">
        <v>2500</v>
      </c>
      <c r="E859" s="32">
        <v>7.7937462979705094E-2</v>
      </c>
      <c r="F859" s="32">
        <v>2546</v>
      </c>
      <c r="G859" s="32">
        <v>7.9095343129640602E-2</v>
      </c>
      <c r="H859" s="32">
        <v>-46</v>
      </c>
      <c r="I859" s="32">
        <v>-1.80675569520817</v>
      </c>
    </row>
    <row r="860" spans="1:9" x14ac:dyDescent="0.2">
      <c r="A860" s="32" t="s">
        <v>536</v>
      </c>
      <c r="B860" s="32" t="s">
        <v>188</v>
      </c>
      <c r="C860" s="32" t="s">
        <v>371</v>
      </c>
      <c r="D860" s="32">
        <v>427</v>
      </c>
      <c r="E860" s="32">
        <v>0.34771986970683999</v>
      </c>
      <c r="F860" s="32">
        <v>475</v>
      </c>
      <c r="G860" s="32">
        <v>0.37022603273577598</v>
      </c>
      <c r="H860" s="32">
        <v>-48</v>
      </c>
      <c r="I860" s="32">
        <v>-10.105263157894701</v>
      </c>
    </row>
    <row r="861" spans="1:9" x14ac:dyDescent="0.2">
      <c r="A861" s="32" t="s">
        <v>460</v>
      </c>
      <c r="B861" s="32" t="s">
        <v>265</v>
      </c>
      <c r="C861" s="32" t="s">
        <v>367</v>
      </c>
      <c r="D861" s="32">
        <v>455</v>
      </c>
      <c r="E861" s="32">
        <v>4.0081042988019698E-2</v>
      </c>
      <c r="F861" s="32">
        <v>509</v>
      </c>
      <c r="G861" s="32">
        <v>4.4551422319474801E-2</v>
      </c>
      <c r="H861" s="32">
        <v>-54</v>
      </c>
      <c r="I861" s="32">
        <v>-10.609037328094299</v>
      </c>
    </row>
    <row r="862" spans="1:9" x14ac:dyDescent="0.2">
      <c r="A862" s="32" t="s">
        <v>525</v>
      </c>
      <c r="B862" s="32" t="s">
        <v>193</v>
      </c>
      <c r="C862" s="32" t="s">
        <v>372</v>
      </c>
      <c r="D862" s="32">
        <v>0</v>
      </c>
      <c r="E862" s="32">
        <v>0</v>
      </c>
      <c r="F862" s="32">
        <v>66</v>
      </c>
      <c r="G862" s="32">
        <v>0.213592233009709</v>
      </c>
      <c r="H862" s="32">
        <v>-66</v>
      </c>
      <c r="I862" s="32">
        <v>-100</v>
      </c>
    </row>
    <row r="863" spans="1:9" x14ac:dyDescent="0.2">
      <c r="A863" s="32" t="s">
        <v>542</v>
      </c>
      <c r="B863" s="32" t="s">
        <v>153</v>
      </c>
      <c r="C863" s="32" t="s">
        <v>370</v>
      </c>
      <c r="D863" s="32">
        <v>12332</v>
      </c>
      <c r="E863" s="32">
        <v>0.10831130277453301</v>
      </c>
      <c r="F863" s="32">
        <v>12398</v>
      </c>
      <c r="G863" s="32">
        <v>0.10960914499916</v>
      </c>
      <c r="H863" s="32">
        <v>-66</v>
      </c>
      <c r="I863" s="32">
        <v>-0.53234392643974904</v>
      </c>
    </row>
    <row r="864" spans="1:9" x14ac:dyDescent="0.2">
      <c r="A864" s="32" t="s">
        <v>475</v>
      </c>
      <c r="B864" s="32" t="s">
        <v>178</v>
      </c>
      <c r="C864" s="32" t="s">
        <v>369</v>
      </c>
      <c r="D864" s="32">
        <v>991</v>
      </c>
      <c r="E864" s="32">
        <v>0.135530634573304</v>
      </c>
      <c r="F864" s="32">
        <v>1060</v>
      </c>
      <c r="G864" s="32">
        <v>0.142167381974249</v>
      </c>
      <c r="H864" s="32">
        <v>-69</v>
      </c>
      <c r="I864" s="32">
        <v>-6.5094339622641604</v>
      </c>
    </row>
    <row r="865" spans="1:9" x14ac:dyDescent="0.2">
      <c r="A865" s="32" t="s">
        <v>550</v>
      </c>
      <c r="B865" s="32" t="s">
        <v>212</v>
      </c>
      <c r="C865" s="32" t="s">
        <v>368</v>
      </c>
      <c r="D865" s="32">
        <v>771</v>
      </c>
      <c r="E865" s="32">
        <v>0.91027154663518295</v>
      </c>
      <c r="F865" s="32">
        <v>849</v>
      </c>
      <c r="G865" s="32">
        <v>0.919826652221018</v>
      </c>
      <c r="H865" s="32">
        <v>-78</v>
      </c>
      <c r="I865" s="32">
        <v>-9.1872791519434607</v>
      </c>
    </row>
    <row r="866" spans="1:9" x14ac:dyDescent="0.2">
      <c r="A866" s="32" t="s">
        <v>590</v>
      </c>
      <c r="B866" s="32" t="s">
        <v>246</v>
      </c>
      <c r="C866" s="32" t="s">
        <v>373</v>
      </c>
      <c r="D866" s="32">
        <v>56</v>
      </c>
      <c r="E866" s="32">
        <v>6.1878453038674001E-2</v>
      </c>
      <c r="F866" s="32">
        <v>139</v>
      </c>
      <c r="G866" s="32">
        <v>0.154273029966704</v>
      </c>
      <c r="H866" s="32">
        <v>-83</v>
      </c>
      <c r="I866" s="32">
        <v>-59.712230215827297</v>
      </c>
    </row>
    <row r="867" spans="1:9" x14ac:dyDescent="0.2">
      <c r="A867" s="32" t="s">
        <v>508</v>
      </c>
      <c r="B867" s="32" t="s">
        <v>157</v>
      </c>
      <c r="C867" s="32" t="s">
        <v>367</v>
      </c>
      <c r="D867" s="32">
        <v>2424</v>
      </c>
      <c r="E867" s="32">
        <v>0.106157484453009</v>
      </c>
      <c r="F867" s="32">
        <v>2509</v>
      </c>
      <c r="G867" s="32">
        <v>0.109716634598566</v>
      </c>
      <c r="H867" s="32">
        <v>-85</v>
      </c>
      <c r="I867" s="32">
        <v>-3.38780390593862</v>
      </c>
    </row>
    <row r="868" spans="1:9" x14ac:dyDescent="0.2">
      <c r="A868" s="32" t="s">
        <v>518</v>
      </c>
      <c r="B868" s="32" t="s">
        <v>192</v>
      </c>
      <c r="C868" s="32" t="s">
        <v>368</v>
      </c>
      <c r="D868" s="32">
        <v>7713</v>
      </c>
      <c r="E868" s="32">
        <v>0.46547978273989099</v>
      </c>
      <c r="F868" s="32">
        <v>7815</v>
      </c>
      <c r="G868" s="32">
        <v>0.47118051368624098</v>
      </c>
      <c r="H868" s="32">
        <v>-102</v>
      </c>
      <c r="I868" s="32">
        <v>-1.30518234165067</v>
      </c>
    </row>
    <row r="869" spans="1:9" x14ac:dyDescent="0.2">
      <c r="A869" s="32" t="s">
        <v>533</v>
      </c>
      <c r="B869" s="32" t="s">
        <v>198</v>
      </c>
      <c r="C869" s="32" t="s">
        <v>368</v>
      </c>
      <c r="D869" s="32">
        <v>402</v>
      </c>
      <c r="E869" s="32">
        <v>0.29844097995545699</v>
      </c>
      <c r="F869" s="32">
        <v>524</v>
      </c>
      <c r="G869" s="32">
        <v>0.35549525101763901</v>
      </c>
      <c r="H869" s="32">
        <v>-122</v>
      </c>
      <c r="I869" s="32">
        <v>-23.282442748091601</v>
      </c>
    </row>
    <row r="870" spans="1:9" x14ac:dyDescent="0.2">
      <c r="A870" s="32" t="s">
        <v>589</v>
      </c>
      <c r="B870" s="32" t="s">
        <v>164</v>
      </c>
      <c r="C870" s="32" t="s">
        <v>373</v>
      </c>
      <c r="D870" s="32">
        <v>3723</v>
      </c>
      <c r="E870" s="32">
        <v>0.116064469869377</v>
      </c>
      <c r="F870" s="32">
        <v>3852</v>
      </c>
      <c r="G870" s="32">
        <v>0.119668209636832</v>
      </c>
      <c r="H870" s="32">
        <v>-129</v>
      </c>
      <c r="I870" s="32">
        <v>-3.3489096573208799</v>
      </c>
    </row>
    <row r="871" spans="1:9" x14ac:dyDescent="0.2">
      <c r="A871" s="32" t="s">
        <v>587</v>
      </c>
      <c r="B871" s="32" t="s">
        <v>152</v>
      </c>
      <c r="C871" s="32" t="s">
        <v>373</v>
      </c>
      <c r="D871" s="32">
        <v>109157</v>
      </c>
      <c r="E871" s="32">
        <v>0.235395218645815</v>
      </c>
      <c r="F871" s="32">
        <v>109291</v>
      </c>
      <c r="G871" s="32">
        <v>0.236603112680417</v>
      </c>
      <c r="H871" s="32">
        <v>-134</v>
      </c>
      <c r="I871" s="32">
        <v>-0.12260844900312499</v>
      </c>
    </row>
    <row r="872" spans="1:9" x14ac:dyDescent="0.2">
      <c r="A872" s="32" t="s">
        <v>512</v>
      </c>
      <c r="B872" s="32" t="s">
        <v>154</v>
      </c>
      <c r="C872" s="32" t="s">
        <v>368</v>
      </c>
      <c r="D872" s="32">
        <v>629</v>
      </c>
      <c r="E872" s="32">
        <v>8.0345395787295507E-3</v>
      </c>
      <c r="F872" s="32">
        <v>772</v>
      </c>
      <c r="G872" s="32">
        <v>9.8735116192814904E-3</v>
      </c>
      <c r="H872" s="32">
        <v>-143</v>
      </c>
      <c r="I872" s="32">
        <v>-18.5233160621762</v>
      </c>
    </row>
    <row r="873" spans="1:9" x14ac:dyDescent="0.2">
      <c r="A873" s="32" t="s">
        <v>475</v>
      </c>
      <c r="B873" s="32" t="s">
        <v>178</v>
      </c>
      <c r="C873" s="32" t="s">
        <v>373</v>
      </c>
      <c r="D873" s="32">
        <v>1942</v>
      </c>
      <c r="E873" s="32">
        <v>0.26559080962800902</v>
      </c>
      <c r="F873" s="32">
        <v>2122</v>
      </c>
      <c r="G873" s="32">
        <v>0.28460300429184499</v>
      </c>
      <c r="H873" s="32">
        <v>-180</v>
      </c>
      <c r="I873" s="32">
        <v>-8.4825636192271503</v>
      </c>
    </row>
    <row r="874" spans="1:9" x14ac:dyDescent="0.2">
      <c r="A874" s="32" t="s">
        <v>556</v>
      </c>
      <c r="B874" s="32" t="s">
        <v>253</v>
      </c>
      <c r="C874" s="32" t="s">
        <v>367</v>
      </c>
      <c r="D874" s="32">
        <v>655</v>
      </c>
      <c r="E874" s="32">
        <v>8.3888319672131104E-2</v>
      </c>
      <c r="F874" s="32">
        <v>854</v>
      </c>
      <c r="G874" s="32">
        <v>0.10792366991027399</v>
      </c>
      <c r="H874" s="32">
        <v>-199</v>
      </c>
      <c r="I874" s="32">
        <v>-23.302107728337202</v>
      </c>
    </row>
    <row r="875" spans="1:9" x14ac:dyDescent="0.2">
      <c r="A875" s="32" t="s">
        <v>528</v>
      </c>
      <c r="B875" s="32" t="s">
        <v>170</v>
      </c>
      <c r="C875" s="32" t="s">
        <v>368</v>
      </c>
      <c r="D875" s="32">
        <v>10153</v>
      </c>
      <c r="E875" s="32">
        <v>0.59339567504383395</v>
      </c>
      <c r="F875" s="32">
        <v>10390</v>
      </c>
      <c r="G875" s="32">
        <v>0.60231884057970997</v>
      </c>
      <c r="H875" s="32">
        <v>-237</v>
      </c>
      <c r="I875" s="32">
        <v>-2.2810394610202098</v>
      </c>
    </row>
    <row r="876" spans="1:9" x14ac:dyDescent="0.2">
      <c r="A876" s="32" t="s">
        <v>599</v>
      </c>
      <c r="B876" s="32" t="s">
        <v>273</v>
      </c>
      <c r="C876" s="32" t="s">
        <v>368</v>
      </c>
      <c r="D876" s="32">
        <v>2204</v>
      </c>
      <c r="E876" s="32">
        <v>0.63958212420197302</v>
      </c>
      <c r="F876" s="32">
        <v>2483</v>
      </c>
      <c r="G876" s="32">
        <v>0.67126250337929205</v>
      </c>
      <c r="H876" s="32">
        <v>-279</v>
      </c>
      <c r="I876" s="32">
        <v>-11.236407571486099</v>
      </c>
    </row>
    <row r="877" spans="1:9" x14ac:dyDescent="0.2">
      <c r="A877" s="32" t="s">
        <v>484</v>
      </c>
      <c r="B877" s="32" t="s">
        <v>56</v>
      </c>
      <c r="C877" s="32" t="s">
        <v>367</v>
      </c>
      <c r="D877" s="32">
        <v>42499</v>
      </c>
      <c r="E877" s="32">
        <v>6.2010199093900202E-2</v>
      </c>
      <c r="F877" s="32">
        <v>42794</v>
      </c>
      <c r="G877" s="32">
        <v>6.2711938920558596E-2</v>
      </c>
      <c r="H877" s="32">
        <v>-295</v>
      </c>
      <c r="I877" s="32">
        <v>-0.68934897415525698</v>
      </c>
    </row>
    <row r="878" spans="1:9" x14ac:dyDescent="0.2">
      <c r="A878" s="32" t="s">
        <v>484</v>
      </c>
      <c r="B878" s="32" t="s">
        <v>56</v>
      </c>
      <c r="C878" s="32" t="s">
        <v>369</v>
      </c>
      <c r="D878" s="32">
        <v>109676</v>
      </c>
      <c r="E878" s="32">
        <v>0.16002801467852401</v>
      </c>
      <c r="F878" s="32">
        <v>109992</v>
      </c>
      <c r="G878" s="32">
        <v>0.16118641832383199</v>
      </c>
      <c r="H878" s="32">
        <v>-316</v>
      </c>
      <c r="I878" s="32">
        <v>-0.28729362135427899</v>
      </c>
    </row>
    <row r="879" spans="1:9" x14ac:dyDescent="0.2">
      <c r="A879" s="32" t="s">
        <v>468</v>
      </c>
      <c r="B879" s="32" t="s">
        <v>156</v>
      </c>
      <c r="C879" s="32" t="s">
        <v>368</v>
      </c>
      <c r="D879" s="32">
        <v>16906</v>
      </c>
      <c r="E879" s="32">
        <v>0.43975652897721401</v>
      </c>
      <c r="F879" s="32">
        <v>17234</v>
      </c>
      <c r="G879" s="32">
        <v>0.44523096000826701</v>
      </c>
      <c r="H879" s="32">
        <v>-328</v>
      </c>
      <c r="I879" s="32">
        <v>-1.90321457583846</v>
      </c>
    </row>
    <row r="880" spans="1:9" x14ac:dyDescent="0.2">
      <c r="A880" s="32" t="s">
        <v>512</v>
      </c>
      <c r="B880" s="32" t="s">
        <v>154</v>
      </c>
      <c r="C880" s="32" t="s">
        <v>367</v>
      </c>
      <c r="D880" s="32">
        <v>8661</v>
      </c>
      <c r="E880" s="32">
        <v>0.110631394739867</v>
      </c>
      <c r="F880" s="32">
        <v>9042</v>
      </c>
      <c r="G880" s="32">
        <v>0.115642865364693</v>
      </c>
      <c r="H880" s="32">
        <v>-381</v>
      </c>
      <c r="I880" s="32">
        <v>-4.2136695421367003</v>
      </c>
    </row>
    <row r="881" spans="1:9" x14ac:dyDescent="0.2">
      <c r="A881" s="32" t="s">
        <v>605</v>
      </c>
      <c r="B881" s="32" t="s">
        <v>274</v>
      </c>
      <c r="C881" s="32" t="s">
        <v>368</v>
      </c>
      <c r="D881" s="32">
        <v>1474</v>
      </c>
      <c r="E881" s="32">
        <v>0.547751765143069</v>
      </c>
      <c r="F881" s="32">
        <v>1950</v>
      </c>
      <c r="G881" s="32">
        <v>0.61475409836065598</v>
      </c>
      <c r="H881" s="32">
        <v>-476</v>
      </c>
      <c r="I881" s="32">
        <v>-24.410256410256402</v>
      </c>
    </row>
    <row r="882" spans="1:9" x14ac:dyDescent="0.2">
      <c r="A882" s="32"/>
      <c r="B882" s="32"/>
      <c r="C882" s="32"/>
      <c r="D882" s="32"/>
      <c r="E882" s="32"/>
      <c r="F882" s="32"/>
      <c r="G882" s="32"/>
      <c r="H882" s="32"/>
      <c r="I882" s="32"/>
    </row>
    <row r="883" spans="1:9" x14ac:dyDescent="0.2">
      <c r="A883" s="32"/>
      <c r="B883" s="32"/>
      <c r="C883" s="32"/>
      <c r="D883" s="32"/>
      <c r="E883" s="32"/>
      <c r="F883" s="32"/>
      <c r="G883" s="32"/>
      <c r="H883" s="32"/>
      <c r="I883" s="32"/>
    </row>
    <row r="884" spans="1:9" x14ac:dyDescent="0.2">
      <c r="A884" s="32"/>
      <c r="B884" s="32"/>
      <c r="C884" s="32"/>
      <c r="D884" s="32"/>
      <c r="E884" s="32"/>
      <c r="F884" s="32"/>
      <c r="G884" s="32"/>
      <c r="H884" s="32"/>
      <c r="I884" s="32"/>
    </row>
    <row r="885" spans="1:9" x14ac:dyDescent="0.2">
      <c r="A885" s="32"/>
      <c r="B885" s="32"/>
      <c r="C885" s="32"/>
      <c r="D885" s="32"/>
      <c r="E885" s="32"/>
      <c r="F885" s="32"/>
      <c r="G885" s="32"/>
      <c r="H885" s="32"/>
      <c r="I885" s="32"/>
    </row>
    <row r="886" spans="1:9" x14ac:dyDescent="0.2">
      <c r="A886" s="32"/>
      <c r="B886" s="32"/>
      <c r="C886" s="32"/>
      <c r="D886" s="32"/>
      <c r="E886" s="32"/>
      <c r="F886" s="32"/>
      <c r="G886" s="32"/>
      <c r="H886" s="32"/>
      <c r="I886" s="32"/>
    </row>
    <row r="887" spans="1:9" x14ac:dyDescent="0.2">
      <c r="A887" s="32"/>
      <c r="B887" s="32"/>
      <c r="C887" s="32"/>
      <c r="D887" s="32"/>
      <c r="E887" s="32"/>
      <c r="F887" s="32"/>
      <c r="G887" s="32"/>
      <c r="H887" s="32"/>
      <c r="I887" s="32"/>
    </row>
    <row r="888" spans="1:9" x14ac:dyDescent="0.2">
      <c r="A888" s="32"/>
      <c r="B888" s="32"/>
      <c r="C888" s="32"/>
      <c r="D888" s="32"/>
      <c r="E888" s="32"/>
      <c r="F888" s="32"/>
      <c r="G888" s="32"/>
      <c r="H888" s="32"/>
      <c r="I888" s="32"/>
    </row>
  </sheetData>
  <mergeCells count="1">
    <mergeCell ref="H1:I1"/>
  </mergeCells>
  <hyperlinks>
    <hyperlink ref="H1:I1" location="Index!A1" display="Regresar al Índice" xr:uid="{00000000-0004-0000-AE00-000000000000}"/>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BCC31-ADB0-420A-818A-00FFE3786C4B}">
  <sheetPr codeName="Hoja78"/>
  <dimension ref="A1:J216"/>
  <sheetViews>
    <sheetView zoomScaleNormal="100" workbookViewId="0">
      <selection activeCell="A3" sqref="A3"/>
    </sheetView>
  </sheetViews>
  <sheetFormatPr baseColWidth="10" defaultColWidth="11.42578125" defaultRowHeight="12.75" x14ac:dyDescent="0.2"/>
  <cols>
    <col min="1" max="1" width="32.42578125" style="302" customWidth="1"/>
    <col min="2" max="2" width="13.7109375" style="96" customWidth="1"/>
    <col min="3" max="3" width="12.85546875" style="302" customWidth="1"/>
    <col min="4" max="4" width="11.42578125" style="302" customWidth="1"/>
    <col min="5" max="6" width="10.5703125" style="302" customWidth="1"/>
    <col min="7" max="7" width="7.85546875" style="302" bestFit="1" customWidth="1"/>
    <col min="8" max="8" width="6.140625" style="302" bestFit="1" customWidth="1"/>
    <col min="9" max="9" width="7.85546875" style="302" bestFit="1" customWidth="1"/>
    <col min="10" max="10" width="6.42578125" style="302" bestFit="1" customWidth="1"/>
    <col min="11" max="16384" width="11.42578125" style="302"/>
  </cols>
  <sheetData>
    <row r="1" spans="1:10" x14ac:dyDescent="0.2">
      <c r="A1" s="120" t="s">
        <v>1649</v>
      </c>
      <c r="H1" s="202" t="s">
        <v>38</v>
      </c>
      <c r="I1" s="202"/>
      <c r="J1" s="202"/>
    </row>
    <row r="2" spans="1:10" x14ac:dyDescent="0.2">
      <c r="A2" s="302" t="s">
        <v>1817</v>
      </c>
    </row>
    <row r="4" spans="1:10" ht="15.75" customHeight="1" x14ac:dyDescent="0.2"/>
    <row r="5" spans="1:10" ht="13.5" thickBot="1" x14ac:dyDescent="0.25"/>
    <row r="6" spans="1:10" x14ac:dyDescent="0.2">
      <c r="A6" s="208" t="s">
        <v>292</v>
      </c>
      <c r="B6" s="185">
        <v>2022</v>
      </c>
      <c r="C6" s="185">
        <v>2023</v>
      </c>
      <c r="D6" s="208" t="s">
        <v>52</v>
      </c>
      <c r="E6" s="208"/>
    </row>
    <row r="7" spans="1:10" ht="15.75" customHeight="1" thickBot="1" x14ac:dyDescent="0.25">
      <c r="A7" s="209"/>
      <c r="B7" s="188" t="s">
        <v>50</v>
      </c>
      <c r="C7" s="188" t="s">
        <v>41</v>
      </c>
      <c r="D7" s="164" t="s">
        <v>293</v>
      </c>
      <c r="E7" s="164" t="s">
        <v>294</v>
      </c>
    </row>
    <row r="8" spans="1:10" ht="15.75" customHeight="1" thickBot="1" x14ac:dyDescent="0.25">
      <c r="A8" s="132" t="s">
        <v>279</v>
      </c>
      <c r="B8" s="165">
        <v>3956</v>
      </c>
      <c r="C8" s="165">
        <v>4003</v>
      </c>
      <c r="D8" s="166">
        <v>47</v>
      </c>
      <c r="E8" s="167">
        <v>1.1900000000000001E-2</v>
      </c>
    </row>
    <row r="9" spans="1:10" ht="15.75" customHeight="1" thickBot="1" x14ac:dyDescent="0.25">
      <c r="A9" s="168" t="s">
        <v>280</v>
      </c>
      <c r="B9" s="169">
        <v>31947</v>
      </c>
      <c r="C9" s="169">
        <v>32034</v>
      </c>
      <c r="D9" s="170">
        <v>87</v>
      </c>
      <c r="E9" s="171">
        <v>2.7000000000000001E-3</v>
      </c>
    </row>
    <row r="10" spans="1:10" ht="15.75" customHeight="1" thickBot="1" x14ac:dyDescent="0.25">
      <c r="A10" s="172" t="s">
        <v>281</v>
      </c>
      <c r="B10" s="173">
        <v>13340</v>
      </c>
      <c r="C10" s="173">
        <v>13481</v>
      </c>
      <c r="D10" s="174">
        <v>141</v>
      </c>
      <c r="E10" s="175">
        <v>1.06E-2</v>
      </c>
    </row>
    <row r="11" spans="1:10" ht="15.75" customHeight="1" thickBot="1" x14ac:dyDescent="0.25">
      <c r="A11" s="168" t="s">
        <v>295</v>
      </c>
      <c r="B11" s="170">
        <v>206</v>
      </c>
      <c r="C11" s="170">
        <v>206</v>
      </c>
      <c r="D11" s="170">
        <v>0</v>
      </c>
      <c r="E11" s="171">
        <v>0</v>
      </c>
    </row>
    <row r="12" spans="1:10" ht="15.75" customHeight="1" thickBot="1" x14ac:dyDescent="0.25">
      <c r="A12" s="172" t="s">
        <v>283</v>
      </c>
      <c r="B12" s="173">
        <v>15927</v>
      </c>
      <c r="C12" s="173">
        <v>16020</v>
      </c>
      <c r="D12" s="174">
        <v>93</v>
      </c>
      <c r="E12" s="175">
        <v>5.7999999999999996E-3</v>
      </c>
    </row>
    <row r="13" spans="1:10" ht="15.75" customHeight="1" thickBot="1" x14ac:dyDescent="0.25">
      <c r="A13" s="168" t="s">
        <v>284</v>
      </c>
      <c r="B13" s="170">
        <v>123</v>
      </c>
      <c r="C13" s="170">
        <v>118</v>
      </c>
      <c r="D13" s="170">
        <v>-5</v>
      </c>
      <c r="E13" s="171">
        <v>-4.07E-2</v>
      </c>
    </row>
    <row r="14" spans="1:10" ht="13.5" thickBot="1" x14ac:dyDescent="0.25">
      <c r="A14" s="172" t="s">
        <v>285</v>
      </c>
      <c r="B14" s="173">
        <v>33990</v>
      </c>
      <c r="C14" s="173">
        <v>34220</v>
      </c>
      <c r="D14" s="174">
        <v>230</v>
      </c>
      <c r="E14" s="175">
        <v>6.7999999999999996E-3</v>
      </c>
    </row>
    <row r="15" spans="1:10" ht="13.5" thickBot="1" x14ac:dyDescent="0.25">
      <c r="A15" s="168" t="s">
        <v>286</v>
      </c>
      <c r="B15" s="169">
        <v>6186</v>
      </c>
      <c r="C15" s="169">
        <v>6259</v>
      </c>
      <c r="D15" s="170">
        <v>73</v>
      </c>
      <c r="E15" s="171">
        <v>1.18E-2</v>
      </c>
    </row>
    <row r="16" spans="1:10" ht="13.5" thickBot="1" x14ac:dyDescent="0.25">
      <c r="A16" s="176" t="s">
        <v>296</v>
      </c>
      <c r="B16" s="177">
        <v>105675</v>
      </c>
      <c r="C16" s="177">
        <v>106341</v>
      </c>
      <c r="D16" s="178">
        <v>666</v>
      </c>
      <c r="E16" s="179">
        <v>6.3E-3</v>
      </c>
    </row>
    <row r="17" spans="2:2" x14ac:dyDescent="0.2">
      <c r="B17" s="29"/>
    </row>
    <row r="18" spans="2:2" x14ac:dyDescent="0.2">
      <c r="B18" s="29"/>
    </row>
    <row r="19" spans="2:2" x14ac:dyDescent="0.2">
      <c r="B19" s="29"/>
    </row>
    <row r="20" spans="2:2" x14ac:dyDescent="0.2">
      <c r="B20" s="29"/>
    </row>
    <row r="21" spans="2:2" x14ac:dyDescent="0.2">
      <c r="B21" s="29"/>
    </row>
    <row r="22" spans="2:2" x14ac:dyDescent="0.2">
      <c r="B22" s="29"/>
    </row>
    <row r="23" spans="2:2" x14ac:dyDescent="0.2">
      <c r="B23" s="29"/>
    </row>
    <row r="24" spans="2:2" x14ac:dyDescent="0.2">
      <c r="B24" s="29"/>
    </row>
    <row r="26" spans="2:2" ht="12.75" customHeight="1" x14ac:dyDescent="0.2"/>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3">
    <mergeCell ref="H1:J1"/>
    <mergeCell ref="A6:A7"/>
    <mergeCell ref="D6:E6"/>
  </mergeCells>
  <hyperlinks>
    <hyperlink ref="H1:I1" location="Index!A1" display="Regresar al Índice" xr:uid="{06AC808B-C075-4900-BA52-133DF3875D08}"/>
  </hyperlink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3"/>
  <dimension ref="A1:J216"/>
  <sheetViews>
    <sheetView zoomScaleNormal="100" workbookViewId="0">
      <selection activeCell="A3" sqref="A3"/>
    </sheetView>
  </sheetViews>
  <sheetFormatPr baseColWidth="10" defaultColWidth="11.42578125" defaultRowHeight="12.75" x14ac:dyDescent="0.2"/>
  <cols>
    <col min="1" max="1" width="27.140625" style="302" customWidth="1"/>
    <col min="2" max="2" width="14.5703125" style="96" customWidth="1"/>
    <col min="3" max="3" width="11.42578125" style="302" customWidth="1"/>
    <col min="4" max="4" width="11.5703125" style="302" customWidth="1"/>
    <col min="5" max="5" width="12.42578125" style="302" customWidth="1"/>
    <col min="6" max="6" width="5.85546875" style="302" bestFit="1" customWidth="1"/>
    <col min="7" max="7" width="7.85546875" style="302" bestFit="1" customWidth="1"/>
    <col min="8" max="8" width="6.140625" style="302" bestFit="1" customWidth="1"/>
    <col min="9" max="9" width="7.85546875" style="302" bestFit="1" customWidth="1"/>
    <col min="10" max="10" width="6" style="302" bestFit="1" customWidth="1"/>
    <col min="11" max="16384" width="11.42578125" style="302"/>
  </cols>
  <sheetData>
    <row r="1" spans="1:10" x14ac:dyDescent="0.2">
      <c r="A1" s="120" t="s">
        <v>1650</v>
      </c>
      <c r="H1" s="202" t="s">
        <v>38</v>
      </c>
      <c r="I1" s="202"/>
      <c r="J1" s="202"/>
    </row>
    <row r="2" spans="1:10" x14ac:dyDescent="0.2">
      <c r="A2" s="302" t="s">
        <v>1817</v>
      </c>
    </row>
    <row r="4" spans="1:10" ht="19.5" customHeight="1" x14ac:dyDescent="0.2"/>
    <row r="5" spans="1:10" ht="17.45" customHeight="1" thickBot="1" x14ac:dyDescent="0.25"/>
    <row r="6" spans="1:10" ht="17.45" customHeight="1" thickBot="1" x14ac:dyDescent="0.25">
      <c r="A6" s="210" t="s">
        <v>406</v>
      </c>
      <c r="B6" s="187">
        <v>2023</v>
      </c>
      <c r="C6" s="187">
        <v>2023</v>
      </c>
      <c r="D6" s="212" t="s">
        <v>414</v>
      </c>
      <c r="E6" s="212"/>
    </row>
    <row r="7" spans="1:10" ht="17.45" customHeight="1" thickBot="1" x14ac:dyDescent="0.25">
      <c r="A7" s="211"/>
      <c r="B7" s="186" t="s">
        <v>40</v>
      </c>
      <c r="C7" s="186" t="s">
        <v>41</v>
      </c>
      <c r="D7" s="186" t="s">
        <v>293</v>
      </c>
      <c r="E7" s="186" t="s">
        <v>294</v>
      </c>
    </row>
    <row r="8" spans="1:10" ht="26.25" thickBot="1" x14ac:dyDescent="0.25">
      <c r="A8" s="168" t="s">
        <v>1073</v>
      </c>
      <c r="B8" s="169">
        <v>26514</v>
      </c>
      <c r="C8" s="169">
        <v>26590</v>
      </c>
      <c r="D8" s="170">
        <v>76</v>
      </c>
      <c r="E8" s="171">
        <v>2.8999999999999998E-3</v>
      </c>
    </row>
    <row r="9" spans="1:10" ht="13.5" thickBot="1" x14ac:dyDescent="0.25">
      <c r="A9" s="172" t="s">
        <v>1074</v>
      </c>
      <c r="B9" s="173">
        <v>41596</v>
      </c>
      <c r="C9" s="173">
        <v>41825</v>
      </c>
      <c r="D9" s="174">
        <v>229</v>
      </c>
      <c r="E9" s="175">
        <v>5.4999999999999997E-3</v>
      </c>
    </row>
    <row r="10" spans="1:10" ht="13.5" thickBot="1" x14ac:dyDescent="0.25">
      <c r="A10" s="168" t="s">
        <v>1075</v>
      </c>
      <c r="B10" s="169">
        <v>32671</v>
      </c>
      <c r="C10" s="169">
        <v>32721</v>
      </c>
      <c r="D10" s="170">
        <v>50</v>
      </c>
      <c r="E10" s="171">
        <v>1.5E-3</v>
      </c>
    </row>
    <row r="11" spans="1:10" ht="26.25" thickBot="1" x14ac:dyDescent="0.25">
      <c r="A11" s="172" t="s">
        <v>1076</v>
      </c>
      <c r="B11" s="173">
        <v>4183</v>
      </c>
      <c r="C11" s="173">
        <v>4202</v>
      </c>
      <c r="D11" s="174">
        <v>19</v>
      </c>
      <c r="E11" s="175">
        <v>4.4999999999999997E-3</v>
      </c>
    </row>
    <row r="12" spans="1:10" ht="26.25" thickBot="1" x14ac:dyDescent="0.25">
      <c r="A12" s="168" t="s">
        <v>1077</v>
      </c>
      <c r="B12" s="170">
        <v>565</v>
      </c>
      <c r="C12" s="170">
        <v>558</v>
      </c>
      <c r="D12" s="170">
        <v>-7</v>
      </c>
      <c r="E12" s="171">
        <v>-1.24E-2</v>
      </c>
    </row>
    <row r="13" spans="1:10" ht="26.25" thickBot="1" x14ac:dyDescent="0.25">
      <c r="A13" s="172" t="s">
        <v>1078</v>
      </c>
      <c r="B13" s="174">
        <v>276</v>
      </c>
      <c r="C13" s="174">
        <v>277</v>
      </c>
      <c r="D13" s="174">
        <v>1</v>
      </c>
      <c r="E13" s="175">
        <v>3.5999999999999999E-3</v>
      </c>
    </row>
    <row r="14" spans="1:10" ht="13.5" thickBot="1" x14ac:dyDescent="0.25">
      <c r="A14" s="168" t="s">
        <v>1079</v>
      </c>
      <c r="B14" s="170">
        <v>166</v>
      </c>
      <c r="C14" s="170">
        <v>168</v>
      </c>
      <c r="D14" s="170">
        <v>2</v>
      </c>
      <c r="E14" s="171">
        <v>1.2E-2</v>
      </c>
    </row>
    <row r="15" spans="1:10" ht="13.5" thickBot="1" x14ac:dyDescent="0.25">
      <c r="A15" s="176" t="s">
        <v>297</v>
      </c>
      <c r="B15" s="177">
        <v>105971</v>
      </c>
      <c r="C15" s="177">
        <v>106341</v>
      </c>
      <c r="D15" s="178">
        <v>370</v>
      </c>
      <c r="E15" s="179">
        <v>3.5000000000000001E-3</v>
      </c>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3">
    <mergeCell ref="H1:J1"/>
    <mergeCell ref="A6:A7"/>
    <mergeCell ref="D6:E6"/>
  </mergeCells>
  <hyperlinks>
    <hyperlink ref="H1:I1" location="Index!A1" display="Regresar al Índice" xr:uid="{00000000-0004-0000-0D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4"/>
  <dimension ref="A1:P216"/>
  <sheetViews>
    <sheetView zoomScaleNormal="100" workbookViewId="0">
      <selection activeCell="A3" sqref="A3"/>
    </sheetView>
  </sheetViews>
  <sheetFormatPr baseColWidth="10" defaultColWidth="10.85546875" defaultRowHeight="12.75" x14ac:dyDescent="0.2"/>
  <cols>
    <col min="1" max="1" width="28.140625" style="302" customWidth="1"/>
    <col min="2" max="2" width="13.5703125" style="96" customWidth="1"/>
    <col min="3" max="3" width="15.140625" style="302" customWidth="1"/>
    <col min="4" max="4" width="11.85546875" style="302" customWidth="1"/>
    <col min="5" max="5" width="10" style="302" customWidth="1"/>
    <col min="6" max="7" width="8.28515625" style="302" bestFit="1" customWidth="1"/>
    <col min="8" max="9" width="7.140625" style="302" customWidth="1"/>
    <col min="10" max="10" width="7.42578125" style="302" customWidth="1"/>
    <col min="11" max="11" width="8.42578125" style="302" customWidth="1"/>
    <col min="12" max="12" width="8" style="302" bestFit="1" customWidth="1"/>
    <col min="13" max="13" width="6.140625" style="302" bestFit="1" customWidth="1"/>
    <col min="14" max="14" width="7.7109375" style="302" bestFit="1" customWidth="1"/>
    <col min="15" max="16" width="5.42578125" style="302" customWidth="1"/>
    <col min="17" max="17" width="6.140625" style="302" customWidth="1"/>
    <col min="18" max="16384" width="10.85546875" style="302"/>
  </cols>
  <sheetData>
    <row r="1" spans="1:16" x14ac:dyDescent="0.2">
      <c r="A1" s="120" t="s">
        <v>1651</v>
      </c>
      <c r="H1" s="202" t="s">
        <v>38</v>
      </c>
      <c r="I1" s="202"/>
      <c r="J1" s="202"/>
      <c r="K1" s="202"/>
      <c r="L1" s="11"/>
      <c r="M1" s="11"/>
      <c r="N1" s="11"/>
      <c r="O1" s="11"/>
      <c r="P1" s="11"/>
    </row>
    <row r="2" spans="1:16" x14ac:dyDescent="0.2">
      <c r="A2" s="302" t="s">
        <v>1817</v>
      </c>
    </row>
    <row r="4" spans="1:16" ht="15" customHeight="1" x14ac:dyDescent="0.2"/>
    <row r="6" spans="1:16" ht="19.5" customHeight="1" thickBot="1" x14ac:dyDescent="0.25">
      <c r="A6" s="213" t="s">
        <v>406</v>
      </c>
      <c r="B6" s="188">
        <v>2022</v>
      </c>
      <c r="C6" s="188">
        <v>2023</v>
      </c>
      <c r="D6" s="215" t="s">
        <v>134</v>
      </c>
      <c r="E6" s="215"/>
    </row>
    <row r="7" spans="1:16" ht="19.5" customHeight="1" thickBot="1" x14ac:dyDescent="0.25">
      <c r="A7" s="214"/>
      <c r="B7" s="188" t="s">
        <v>41</v>
      </c>
      <c r="C7" s="188" t="s">
        <v>41</v>
      </c>
      <c r="D7" s="188" t="s">
        <v>293</v>
      </c>
      <c r="E7" s="188" t="s">
        <v>294</v>
      </c>
    </row>
    <row r="8" spans="1:16" ht="19.5" customHeight="1" thickBot="1" x14ac:dyDescent="0.25">
      <c r="A8" s="168" t="s">
        <v>1073</v>
      </c>
      <c r="B8" s="169">
        <v>26185</v>
      </c>
      <c r="C8" s="169">
        <v>26590</v>
      </c>
      <c r="D8" s="166">
        <v>405</v>
      </c>
      <c r="E8" s="171">
        <v>1.55E-2</v>
      </c>
    </row>
    <row r="9" spans="1:16" ht="19.5" customHeight="1" thickBot="1" x14ac:dyDescent="0.25">
      <c r="A9" s="172" t="s">
        <v>1074</v>
      </c>
      <c r="B9" s="173">
        <v>40881</v>
      </c>
      <c r="C9" s="173">
        <v>41825</v>
      </c>
      <c r="D9" s="166">
        <v>944</v>
      </c>
      <c r="E9" s="175">
        <v>2.3099999999999999E-2</v>
      </c>
    </row>
    <row r="10" spans="1:16" ht="19.5" customHeight="1" thickBot="1" x14ac:dyDescent="0.25">
      <c r="A10" s="168" t="s">
        <v>1075</v>
      </c>
      <c r="B10" s="169">
        <v>31920</v>
      </c>
      <c r="C10" s="169">
        <v>32721</v>
      </c>
      <c r="D10" s="166">
        <v>801</v>
      </c>
      <c r="E10" s="171">
        <v>2.5100000000000001E-2</v>
      </c>
    </row>
    <row r="11" spans="1:16" ht="19.5" customHeight="1" thickBot="1" x14ac:dyDescent="0.25">
      <c r="A11" s="172" t="s">
        <v>1076</v>
      </c>
      <c r="B11" s="173">
        <v>4042</v>
      </c>
      <c r="C11" s="173">
        <v>4202</v>
      </c>
      <c r="D11" s="166">
        <v>160</v>
      </c>
      <c r="E11" s="175">
        <v>3.9600000000000003E-2</v>
      </c>
    </row>
    <row r="12" spans="1:16" ht="19.5" customHeight="1" thickBot="1" x14ac:dyDescent="0.25">
      <c r="A12" s="168" t="s">
        <v>1077</v>
      </c>
      <c r="B12" s="170">
        <v>513</v>
      </c>
      <c r="C12" s="170">
        <v>558</v>
      </c>
      <c r="D12" s="166">
        <v>45</v>
      </c>
      <c r="E12" s="171">
        <v>8.77E-2</v>
      </c>
    </row>
    <row r="13" spans="1:16" ht="26.25" thickBot="1" x14ac:dyDescent="0.25">
      <c r="A13" s="172" t="s">
        <v>1078</v>
      </c>
      <c r="B13" s="174">
        <v>272</v>
      </c>
      <c r="C13" s="174">
        <v>277</v>
      </c>
      <c r="D13" s="166">
        <v>5</v>
      </c>
      <c r="E13" s="175">
        <v>1.84E-2</v>
      </c>
    </row>
    <row r="14" spans="1:16" ht="13.5" thickBot="1" x14ac:dyDescent="0.25">
      <c r="A14" s="168" t="s">
        <v>1079</v>
      </c>
      <c r="B14" s="170">
        <v>163</v>
      </c>
      <c r="C14" s="170">
        <v>168</v>
      </c>
      <c r="D14" s="166">
        <v>5</v>
      </c>
      <c r="E14" s="171">
        <v>3.0700000000000002E-2</v>
      </c>
    </row>
    <row r="15" spans="1:16" ht="13.5" thickBot="1" x14ac:dyDescent="0.25">
      <c r="A15" s="176" t="s">
        <v>297</v>
      </c>
      <c r="B15" s="177">
        <v>103976</v>
      </c>
      <c r="C15" s="177">
        <v>106341</v>
      </c>
      <c r="D15" s="183">
        <v>2365</v>
      </c>
      <c r="E15" s="179">
        <v>2.2700000000000001E-2</v>
      </c>
    </row>
    <row r="16" spans="1:16" x14ac:dyDescent="0.2">
      <c r="B16"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3">
    <mergeCell ref="H1:K1"/>
    <mergeCell ref="A6:A7"/>
    <mergeCell ref="D6:E6"/>
  </mergeCells>
  <hyperlinks>
    <hyperlink ref="H1:J1" location="Index!A1" display="Regresar al Índice" xr:uid="{00000000-0004-0000-0E00-000000000000}"/>
    <hyperlink ref="H1:I1" location="Index!A1" display="Regresar al Índice" xr:uid="{00000000-0004-0000-0E00-00000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779DF-5185-4ED5-AAC7-018207A93874}">
  <sheetPr codeName="Hoja79"/>
  <dimension ref="A1:J216"/>
  <sheetViews>
    <sheetView zoomScaleNormal="100" workbookViewId="0">
      <selection activeCell="A3" sqref="A3"/>
    </sheetView>
  </sheetViews>
  <sheetFormatPr baseColWidth="10" defaultColWidth="11.42578125" defaultRowHeight="12.75" x14ac:dyDescent="0.2"/>
  <cols>
    <col min="1" max="1" width="27.140625" style="302" customWidth="1"/>
    <col min="2" max="2" width="14.5703125" style="96" customWidth="1"/>
    <col min="3" max="3" width="11.42578125" style="302" customWidth="1"/>
    <col min="4" max="4" width="11.5703125" style="302" customWidth="1"/>
    <col min="5" max="5" width="12.42578125" style="302" customWidth="1"/>
    <col min="6" max="6" width="5.85546875" style="302" bestFit="1" customWidth="1"/>
    <col min="7" max="7" width="7.85546875" style="302" bestFit="1" customWidth="1"/>
    <col min="8" max="8" width="6.140625" style="302" bestFit="1" customWidth="1"/>
    <col min="9" max="9" width="7.85546875" style="302" bestFit="1" customWidth="1"/>
    <col min="10" max="10" width="6" style="302" bestFit="1" customWidth="1"/>
    <col min="11" max="16384" width="11.42578125" style="302"/>
  </cols>
  <sheetData>
    <row r="1" spans="1:10" x14ac:dyDescent="0.2">
      <c r="A1" s="120" t="s">
        <v>1652</v>
      </c>
      <c r="H1" s="202" t="s">
        <v>38</v>
      </c>
      <c r="I1" s="202"/>
      <c r="J1" s="202"/>
    </row>
    <row r="2" spans="1:10" x14ac:dyDescent="0.2">
      <c r="A2" s="302" t="s">
        <v>1817</v>
      </c>
    </row>
    <row r="4" spans="1:10" ht="19.5" customHeight="1" x14ac:dyDescent="0.2"/>
    <row r="5" spans="1:10" ht="17.45" customHeight="1" thickBot="1" x14ac:dyDescent="0.25"/>
    <row r="6" spans="1:10" ht="17.45" customHeight="1" thickBot="1" x14ac:dyDescent="0.25">
      <c r="A6" s="210" t="s">
        <v>406</v>
      </c>
      <c r="B6" s="187">
        <v>2022</v>
      </c>
      <c r="C6" s="187">
        <v>2023</v>
      </c>
      <c r="D6" s="212" t="s">
        <v>414</v>
      </c>
      <c r="E6" s="212"/>
    </row>
    <row r="7" spans="1:10" ht="17.45" customHeight="1" thickBot="1" x14ac:dyDescent="0.25">
      <c r="A7" s="211"/>
      <c r="B7" s="188" t="s">
        <v>50</v>
      </c>
      <c r="C7" s="188" t="s">
        <v>41</v>
      </c>
      <c r="D7" s="188" t="s">
        <v>293</v>
      </c>
      <c r="E7" s="188" t="s">
        <v>294</v>
      </c>
    </row>
    <row r="8" spans="1:10" ht="17.45" customHeight="1" thickBot="1" x14ac:dyDescent="0.25">
      <c r="A8" s="168" t="s">
        <v>1073</v>
      </c>
      <c r="B8" s="169">
        <v>26489</v>
      </c>
      <c r="C8" s="169">
        <v>26590</v>
      </c>
      <c r="D8" s="170">
        <v>101</v>
      </c>
      <c r="E8" s="171">
        <v>3.8E-3</v>
      </c>
    </row>
    <row r="9" spans="1:10" ht="17.45" customHeight="1" thickBot="1" x14ac:dyDescent="0.25">
      <c r="A9" s="172" t="s">
        <v>1074</v>
      </c>
      <c r="B9" s="173">
        <v>41568</v>
      </c>
      <c r="C9" s="173">
        <v>41825</v>
      </c>
      <c r="D9" s="174">
        <v>257</v>
      </c>
      <c r="E9" s="175">
        <v>6.1999999999999998E-3</v>
      </c>
    </row>
    <row r="10" spans="1:10" ht="17.45" customHeight="1" thickBot="1" x14ac:dyDescent="0.25">
      <c r="A10" s="168" t="s">
        <v>1075</v>
      </c>
      <c r="B10" s="169">
        <v>32488</v>
      </c>
      <c r="C10" s="169">
        <v>32721</v>
      </c>
      <c r="D10" s="170">
        <v>233</v>
      </c>
      <c r="E10" s="171">
        <v>7.1999999999999998E-3</v>
      </c>
    </row>
    <row r="11" spans="1:10" ht="17.45" customHeight="1" thickBot="1" x14ac:dyDescent="0.25">
      <c r="A11" s="172" t="s">
        <v>1076</v>
      </c>
      <c r="B11" s="173">
        <v>4153</v>
      </c>
      <c r="C11" s="173">
        <v>4202</v>
      </c>
      <c r="D11" s="174">
        <v>49</v>
      </c>
      <c r="E11" s="175">
        <v>1.18E-2</v>
      </c>
    </row>
    <row r="12" spans="1:10" ht="17.45" customHeight="1" thickBot="1" x14ac:dyDescent="0.25">
      <c r="A12" s="168" t="s">
        <v>1077</v>
      </c>
      <c r="B12" s="170">
        <v>542</v>
      </c>
      <c r="C12" s="170">
        <v>558</v>
      </c>
      <c r="D12" s="170">
        <v>16</v>
      </c>
      <c r="E12" s="171">
        <v>2.9499999999999998E-2</v>
      </c>
    </row>
    <row r="13" spans="1:10" ht="17.45" customHeight="1" thickBot="1" x14ac:dyDescent="0.25">
      <c r="A13" s="172" t="s">
        <v>1078</v>
      </c>
      <c r="B13" s="174">
        <v>276</v>
      </c>
      <c r="C13" s="174">
        <v>277</v>
      </c>
      <c r="D13" s="174">
        <v>1</v>
      </c>
      <c r="E13" s="175">
        <v>3.5999999999999999E-3</v>
      </c>
    </row>
    <row r="14" spans="1:10" ht="13.5" thickBot="1" x14ac:dyDescent="0.25">
      <c r="A14" s="168" t="s">
        <v>1079</v>
      </c>
      <c r="B14" s="170">
        <v>159</v>
      </c>
      <c r="C14" s="170">
        <v>168</v>
      </c>
      <c r="D14" s="170">
        <v>9</v>
      </c>
      <c r="E14" s="171">
        <v>5.6599999999999998E-2</v>
      </c>
    </row>
    <row r="15" spans="1:10" ht="13.5" thickBot="1" x14ac:dyDescent="0.25">
      <c r="A15" s="176" t="s">
        <v>297</v>
      </c>
      <c r="B15" s="177">
        <v>105675</v>
      </c>
      <c r="C15" s="177">
        <v>106341</v>
      </c>
      <c r="D15" s="178">
        <v>666</v>
      </c>
      <c r="E15" s="179">
        <v>6.3E-3</v>
      </c>
    </row>
    <row r="16" spans="1:10" x14ac:dyDescent="0.2">
      <c r="B16" s="29"/>
    </row>
    <row r="32" spans="2:2" x14ac:dyDescent="0.2">
      <c r="B32"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3">
    <mergeCell ref="H1:J1"/>
    <mergeCell ref="A6:A7"/>
    <mergeCell ref="D6:E6"/>
  </mergeCells>
  <hyperlinks>
    <hyperlink ref="H1:I1" location="Index!A1" display="Regresar al Índice" xr:uid="{257A241B-63B2-45C6-8EB5-062FE19CCEC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8"/>
  <dimension ref="A1:AN216"/>
  <sheetViews>
    <sheetView zoomScaleNormal="100" workbookViewId="0">
      <selection activeCell="A3" sqref="A3"/>
    </sheetView>
  </sheetViews>
  <sheetFormatPr baseColWidth="10" defaultColWidth="11.42578125" defaultRowHeight="12.75" x14ac:dyDescent="0.2"/>
  <cols>
    <col min="1" max="1" width="34.42578125" style="33" customWidth="1"/>
    <col min="2" max="2" width="9.140625" style="33" bestFit="1" customWidth="1"/>
    <col min="3" max="3" width="13" style="33" customWidth="1"/>
    <col min="4" max="4" width="9.42578125" style="33" customWidth="1"/>
    <col min="5" max="5" width="10.5703125" style="33" customWidth="1"/>
    <col min="6" max="6" width="8" style="33" customWidth="1"/>
    <col min="7" max="7" width="12.7109375" style="33" customWidth="1"/>
    <col min="8" max="8" width="8" style="33" customWidth="1"/>
    <col min="9" max="9" width="8.140625" style="33" customWidth="1"/>
    <col min="10" max="14" width="11.42578125" style="33" customWidth="1"/>
    <col min="15" max="15" width="11.42578125" style="33"/>
    <col min="16" max="25" width="11.42578125" style="33" customWidth="1"/>
    <col min="26" max="16384" width="11.42578125" style="33"/>
  </cols>
  <sheetData>
    <row r="1" spans="1:40" x14ac:dyDescent="0.2">
      <c r="A1" s="120" t="s">
        <v>1635</v>
      </c>
      <c r="H1" s="202" t="s">
        <v>38</v>
      </c>
      <c r="I1" s="202"/>
    </row>
    <row r="2" spans="1:40" x14ac:dyDescent="0.2">
      <c r="A2" s="101" t="s">
        <v>1817</v>
      </c>
    </row>
    <row r="3" spans="1:40" x14ac:dyDescent="0.2">
      <c r="A3" s="101"/>
    </row>
    <row r="4" spans="1:40" x14ac:dyDescent="0.2">
      <c r="A4" s="101"/>
    </row>
    <row r="5" spans="1:40" x14ac:dyDescent="0.2">
      <c r="A5" s="101"/>
      <c r="B5" s="29"/>
    </row>
    <row r="6" spans="1:40" ht="12.75" customHeight="1" x14ac:dyDescent="0.2">
      <c r="A6" s="401" t="s">
        <v>35</v>
      </c>
      <c r="B6" s="402">
        <v>2020</v>
      </c>
      <c r="C6" s="402"/>
      <c r="D6" s="402"/>
      <c r="E6" s="402"/>
      <c r="F6" s="402"/>
      <c r="G6" s="402"/>
      <c r="H6" s="402"/>
      <c r="I6" s="402"/>
      <c r="J6" s="403">
        <v>2021</v>
      </c>
      <c r="K6" s="403"/>
      <c r="L6" s="403"/>
      <c r="M6" s="403"/>
      <c r="N6" s="403"/>
      <c r="O6" s="403"/>
      <c r="P6" s="403"/>
      <c r="Q6" s="403"/>
      <c r="R6" s="403"/>
      <c r="S6" s="403"/>
      <c r="T6" s="403"/>
      <c r="U6" s="403"/>
      <c r="V6" s="403">
        <v>2022</v>
      </c>
      <c r="W6" s="403"/>
      <c r="X6" s="403"/>
      <c r="Y6" s="403"/>
      <c r="Z6" s="403"/>
      <c r="AA6" s="403"/>
      <c r="AB6" s="403"/>
      <c r="AC6" s="403"/>
      <c r="AD6" s="403"/>
      <c r="AE6" s="403"/>
      <c r="AF6" s="403"/>
      <c r="AG6" s="403"/>
      <c r="AH6" s="403">
        <v>2023</v>
      </c>
      <c r="AI6" s="403"/>
      <c r="AJ6" s="403"/>
      <c r="AK6" s="402" t="s">
        <v>414</v>
      </c>
      <c r="AL6" s="402"/>
      <c r="AM6" s="402" t="s">
        <v>134</v>
      </c>
      <c r="AN6" s="402"/>
    </row>
    <row r="7" spans="1:40" ht="25.5" x14ac:dyDescent="0.2">
      <c r="A7" s="401"/>
      <c r="B7" s="404" t="s">
        <v>40</v>
      </c>
      <c r="C7" s="404" t="s">
        <v>44</v>
      </c>
      <c r="D7" s="404" t="s">
        <v>45</v>
      </c>
      <c r="E7" s="404" t="s">
        <v>46</v>
      </c>
      <c r="F7" s="404" t="s">
        <v>47</v>
      </c>
      <c r="G7" s="404" t="s">
        <v>48</v>
      </c>
      <c r="H7" s="404" t="s">
        <v>49</v>
      </c>
      <c r="I7" s="404" t="s">
        <v>50</v>
      </c>
      <c r="J7" s="404" t="s">
        <v>39</v>
      </c>
      <c r="K7" s="404" t="s">
        <v>40</v>
      </c>
      <c r="L7" s="404" t="s">
        <v>41</v>
      </c>
      <c r="M7" s="404" t="s">
        <v>42</v>
      </c>
      <c r="N7" s="404" t="s">
        <v>43</v>
      </c>
      <c r="O7" s="404" t="s">
        <v>44</v>
      </c>
      <c r="P7" s="404" t="s">
        <v>45</v>
      </c>
      <c r="Q7" s="404" t="s">
        <v>46</v>
      </c>
      <c r="R7" s="404" t="s">
        <v>47</v>
      </c>
      <c r="S7" s="404" t="s">
        <v>48</v>
      </c>
      <c r="T7" s="404" t="s">
        <v>49</v>
      </c>
      <c r="U7" s="404" t="s">
        <v>50</v>
      </c>
      <c r="V7" s="404" t="s">
        <v>39</v>
      </c>
      <c r="W7" s="404" t="s">
        <v>40</v>
      </c>
      <c r="X7" s="404" t="s">
        <v>41</v>
      </c>
      <c r="Y7" s="404" t="s">
        <v>42</v>
      </c>
      <c r="Z7" s="404" t="s">
        <v>43</v>
      </c>
      <c r="AA7" s="404" t="s">
        <v>44</v>
      </c>
      <c r="AB7" s="404" t="s">
        <v>45</v>
      </c>
      <c r="AC7" s="404" t="s">
        <v>46</v>
      </c>
      <c r="AD7" s="404" t="s">
        <v>47</v>
      </c>
      <c r="AE7" s="404" t="s">
        <v>48</v>
      </c>
      <c r="AF7" s="404" t="s">
        <v>49</v>
      </c>
      <c r="AG7" s="404" t="s">
        <v>50</v>
      </c>
      <c r="AH7" s="404" t="s">
        <v>1232</v>
      </c>
      <c r="AI7" s="404" t="s">
        <v>40</v>
      </c>
      <c r="AJ7" s="404" t="s">
        <v>41</v>
      </c>
      <c r="AK7" s="404" t="s">
        <v>294</v>
      </c>
      <c r="AL7" s="404" t="s">
        <v>415</v>
      </c>
      <c r="AM7" s="404" t="s">
        <v>294</v>
      </c>
      <c r="AN7" s="404" t="s">
        <v>415</v>
      </c>
    </row>
    <row r="8" spans="1:40" ht="12.75" customHeight="1" x14ac:dyDescent="0.2">
      <c r="A8" s="405" t="s">
        <v>36</v>
      </c>
      <c r="B8" s="356">
        <v>41.838602329450907</v>
      </c>
      <c r="C8" s="356">
        <v>35.235715067593461</v>
      </c>
      <c r="D8" s="356">
        <v>32.712146422628948</v>
      </c>
      <c r="E8" s="356">
        <v>33.68552412645591</v>
      </c>
      <c r="F8" s="356">
        <v>33.815609090054785</v>
      </c>
      <c r="G8" s="356">
        <v>32.251655629139073</v>
      </c>
      <c r="H8" s="356">
        <v>32.138103161397666</v>
      </c>
      <c r="I8" s="356">
        <v>32.371048252911812</v>
      </c>
      <c r="J8" s="356">
        <v>33.760399334442596</v>
      </c>
      <c r="K8" s="356">
        <v>34.134775374376041</v>
      </c>
      <c r="L8" s="356">
        <v>37.868988391376448</v>
      </c>
      <c r="M8" s="356">
        <v>39.692179700499167</v>
      </c>
      <c r="N8" s="356">
        <v>38.885191347753747</v>
      </c>
      <c r="O8" s="356">
        <v>41.229235880398669</v>
      </c>
      <c r="P8" s="356">
        <v>37.034883720930239</v>
      </c>
      <c r="Q8" s="356">
        <v>36.608623548922054</v>
      </c>
      <c r="R8" s="356">
        <v>38.843594009983363</v>
      </c>
      <c r="S8" s="356">
        <v>38.928571428571431</v>
      </c>
      <c r="T8" s="356">
        <v>37.895174708818629</v>
      </c>
      <c r="U8" s="356">
        <v>39.084858569051583</v>
      </c>
      <c r="V8" s="356">
        <v>38.391376451077946</v>
      </c>
      <c r="W8" s="356">
        <v>38.828903654485046</v>
      </c>
      <c r="X8" s="356">
        <v>37.441860465116278</v>
      </c>
      <c r="Y8" s="356">
        <v>37.753743760399331</v>
      </c>
      <c r="Z8" s="356">
        <v>38.098006644518271</v>
      </c>
      <c r="AA8" s="356">
        <v>39.029850746268664</v>
      </c>
      <c r="AB8" s="356">
        <v>38.228476821192046</v>
      </c>
      <c r="AC8" s="356">
        <v>39.168526140063797</v>
      </c>
      <c r="AD8" s="356">
        <v>39.908637873754152</v>
      </c>
      <c r="AE8" s="356">
        <v>40.897009966777411</v>
      </c>
      <c r="AF8" s="356">
        <v>39.036544850498338</v>
      </c>
      <c r="AG8" s="356">
        <v>40.463458110516932</v>
      </c>
      <c r="AH8" s="356">
        <v>39.485049833887047</v>
      </c>
      <c r="AI8" s="356">
        <v>38.696013289036543</v>
      </c>
      <c r="AJ8" s="356">
        <v>43.421926910298993</v>
      </c>
      <c r="AK8" s="406">
        <f>AJ8/AI8-1</f>
        <v>0.12212921227731255</v>
      </c>
      <c r="AL8" s="356">
        <f>AJ8-AI8</f>
        <v>4.7259136212624497</v>
      </c>
      <c r="AM8" s="406">
        <f>AJ8/X8-1</f>
        <v>0.15971606033717811</v>
      </c>
      <c r="AN8" s="356">
        <f>AJ8-X8</f>
        <v>5.9800664451827146</v>
      </c>
    </row>
    <row r="9" spans="1:40" ht="28.5" customHeight="1" x14ac:dyDescent="0.2">
      <c r="A9" s="407" t="s">
        <v>431</v>
      </c>
      <c r="B9" s="408">
        <v>40.557404326123127</v>
      </c>
      <c r="C9" s="408">
        <v>30.504966887417218</v>
      </c>
      <c r="D9" s="408">
        <v>28.868552412645592</v>
      </c>
      <c r="E9" s="408">
        <v>29.118136439267886</v>
      </c>
      <c r="F9" s="408">
        <v>30.897009966777407</v>
      </c>
      <c r="G9" s="408">
        <v>31.125827814569536</v>
      </c>
      <c r="H9" s="408">
        <v>30.199667221297837</v>
      </c>
      <c r="I9" s="408">
        <v>29.700499168053245</v>
      </c>
      <c r="J9" s="408">
        <v>31.447587354409318</v>
      </c>
      <c r="K9" s="408">
        <v>30.865224625623959</v>
      </c>
      <c r="L9" s="408">
        <v>33.540630182421225</v>
      </c>
      <c r="M9" s="408">
        <v>36.522462562396008</v>
      </c>
      <c r="N9" s="408">
        <v>36.938435940099836</v>
      </c>
      <c r="O9" s="408">
        <v>39.036544850498338</v>
      </c>
      <c r="P9" s="408">
        <v>35.963455149501662</v>
      </c>
      <c r="Q9" s="408">
        <v>36.442786069651739</v>
      </c>
      <c r="R9" s="408">
        <v>36.980033277870213</v>
      </c>
      <c r="S9" s="408">
        <v>38.455149501661133</v>
      </c>
      <c r="T9" s="408">
        <v>36.397670549084857</v>
      </c>
      <c r="U9" s="408">
        <v>38.727121464226286</v>
      </c>
      <c r="V9" s="408">
        <v>37.603648424543948</v>
      </c>
      <c r="W9" s="408">
        <v>38.870431893687709</v>
      </c>
      <c r="X9" s="408">
        <v>38.081395348837212</v>
      </c>
      <c r="Y9" s="408">
        <v>39.018302828618971</v>
      </c>
      <c r="Z9" s="408">
        <v>38.953488372093027</v>
      </c>
      <c r="AA9" s="408">
        <v>41.542288557213929</v>
      </c>
      <c r="AB9" s="408">
        <v>38.162251655629142</v>
      </c>
      <c r="AC9" s="408">
        <v>38.289036544850497</v>
      </c>
      <c r="AD9" s="408">
        <v>39.202657807308967</v>
      </c>
      <c r="AE9" s="408">
        <v>40.116279069767444</v>
      </c>
      <c r="AF9" s="408">
        <v>39.451827242524914</v>
      </c>
      <c r="AG9" s="408">
        <v>39.304812834224599</v>
      </c>
      <c r="AH9" s="408">
        <v>41.320598006644516</v>
      </c>
      <c r="AI9" s="408">
        <v>41.985049833887047</v>
      </c>
      <c r="AJ9" s="408">
        <v>45.473421926910298</v>
      </c>
      <c r="AK9" s="409">
        <f t="shared" ref="AK9:AK13" si="0">AJ9/AI9-1</f>
        <v>8.308605341246289E-2</v>
      </c>
      <c r="AL9" s="408">
        <f t="shared" ref="AL9:AL13" si="1">AJ9-AI9</f>
        <v>3.4883720930232514</v>
      </c>
      <c r="AM9" s="409">
        <f t="shared" ref="AM9:AM13" si="2">AJ9/X9-1</f>
        <v>0.19411123227917115</v>
      </c>
      <c r="AN9" s="408">
        <f t="shared" ref="AN9:AN13" si="3">AJ9-X9</f>
        <v>7.3920265780730858</v>
      </c>
    </row>
    <row r="10" spans="1:40" ht="38.25" x14ac:dyDescent="0.2">
      <c r="A10" s="410" t="s">
        <v>432</v>
      </c>
      <c r="B10" s="355">
        <v>48.211314475873543</v>
      </c>
      <c r="C10" s="355">
        <v>50.703642384105962</v>
      </c>
      <c r="D10" s="355">
        <v>49.667221297836939</v>
      </c>
      <c r="E10" s="355">
        <v>53.078202995008319</v>
      </c>
      <c r="F10" s="355">
        <v>50.166112956810629</v>
      </c>
      <c r="G10" s="355">
        <v>47.226821192052981</v>
      </c>
      <c r="H10" s="355">
        <v>46.339434276206326</v>
      </c>
      <c r="I10" s="355">
        <v>48.336106489184694</v>
      </c>
      <c r="J10" s="355">
        <v>49.084858569051583</v>
      </c>
      <c r="K10" s="355">
        <v>48.960066555740433</v>
      </c>
      <c r="L10" s="355">
        <v>54.892205638474294</v>
      </c>
      <c r="M10" s="355">
        <v>56.198003327787021</v>
      </c>
      <c r="N10" s="355">
        <v>53.577371048252914</v>
      </c>
      <c r="O10" s="355">
        <v>57.973421926910298</v>
      </c>
      <c r="P10" s="355">
        <v>50.747508305647841</v>
      </c>
      <c r="Q10" s="355">
        <v>49.087893864013267</v>
      </c>
      <c r="R10" s="355">
        <v>54.700499168053241</v>
      </c>
      <c r="S10" s="355">
        <v>52.616279069767444</v>
      </c>
      <c r="T10" s="355">
        <v>50.873544093178033</v>
      </c>
      <c r="U10" s="355">
        <v>52.163061564059902</v>
      </c>
      <c r="V10" s="355">
        <v>51.907131011608627</v>
      </c>
      <c r="W10" s="355">
        <v>52.740863787375417</v>
      </c>
      <c r="X10" s="355">
        <v>48.421926910299007</v>
      </c>
      <c r="Y10" s="355">
        <v>48.003327787021632</v>
      </c>
      <c r="Z10" s="355">
        <v>50.498338870431894</v>
      </c>
      <c r="AA10" s="355">
        <v>52.653399668325044</v>
      </c>
      <c r="AB10" s="355">
        <v>49.91721854304636</v>
      </c>
      <c r="AC10" s="355">
        <v>52.736318407960198</v>
      </c>
      <c r="AD10" s="355">
        <v>51.121262458471762</v>
      </c>
      <c r="AE10" s="355">
        <v>51.785714285714285</v>
      </c>
      <c r="AF10" s="355">
        <v>49.833887043189371</v>
      </c>
      <c r="AG10" s="355">
        <v>51.292335115864525</v>
      </c>
      <c r="AH10" s="355">
        <v>51.661129568106311</v>
      </c>
      <c r="AI10" s="355">
        <v>49.252491694352159</v>
      </c>
      <c r="AJ10" s="355">
        <v>53.197674418604649</v>
      </c>
      <c r="AK10" s="411">
        <f t="shared" si="0"/>
        <v>8.0101180438448605E-2</v>
      </c>
      <c r="AL10" s="355">
        <f t="shared" si="1"/>
        <v>3.9451827242524899</v>
      </c>
      <c r="AM10" s="411">
        <f t="shared" si="2"/>
        <v>9.8627787307032477E-2</v>
      </c>
      <c r="AN10" s="355">
        <f t="shared" si="3"/>
        <v>4.775747508305642</v>
      </c>
    </row>
    <row r="11" spans="1:40" ht="38.25" x14ac:dyDescent="0.2">
      <c r="A11" s="407" t="s">
        <v>433</v>
      </c>
      <c r="B11" s="408">
        <v>40.806988352745421</v>
      </c>
      <c r="C11" s="408">
        <v>28.766556291390728</v>
      </c>
      <c r="D11" s="408">
        <v>24.292845257903494</v>
      </c>
      <c r="E11" s="408">
        <v>22.795341098169718</v>
      </c>
      <c r="F11" s="408">
        <v>25.498338870431894</v>
      </c>
      <c r="G11" s="408">
        <v>25.082781456953644</v>
      </c>
      <c r="H11" s="408">
        <v>25.623960066555739</v>
      </c>
      <c r="I11" s="408">
        <v>24.916805324459233</v>
      </c>
      <c r="J11" s="408">
        <v>27.495840266222963</v>
      </c>
      <c r="K11" s="408">
        <v>25.9567387687188</v>
      </c>
      <c r="L11" s="408">
        <v>32.048092868988391</v>
      </c>
      <c r="M11" s="408">
        <v>34.193011647254579</v>
      </c>
      <c r="N11" s="408">
        <v>35.024958402662229</v>
      </c>
      <c r="O11" s="408">
        <v>37.043189368770761</v>
      </c>
      <c r="P11" s="408">
        <v>36.544850498338867</v>
      </c>
      <c r="Q11" s="408">
        <v>36.235489220563849</v>
      </c>
      <c r="R11" s="408">
        <v>37.853577371048253</v>
      </c>
      <c r="S11" s="408">
        <v>38.538205980066444</v>
      </c>
      <c r="T11" s="408">
        <v>37.229617304492514</v>
      </c>
      <c r="U11" s="408">
        <v>37.603993344425959</v>
      </c>
      <c r="V11" s="408">
        <v>36.77446102819237</v>
      </c>
      <c r="W11" s="408">
        <v>37.790697674418603</v>
      </c>
      <c r="X11" s="408">
        <v>37.5</v>
      </c>
      <c r="Y11" s="408">
        <v>38.851913477537437</v>
      </c>
      <c r="Z11" s="408">
        <v>38.787375415282391</v>
      </c>
      <c r="AA11" s="408">
        <v>38.847429519071312</v>
      </c>
      <c r="AB11" s="408">
        <v>38.493377483443709</v>
      </c>
      <c r="AC11" s="408">
        <v>38.538205980066444</v>
      </c>
      <c r="AD11" s="408">
        <v>39.700996677740861</v>
      </c>
      <c r="AE11" s="408">
        <v>40.573089700996675</v>
      </c>
      <c r="AF11" s="408">
        <v>39.700996677740861</v>
      </c>
      <c r="AG11" s="408">
        <v>39.795008912655973</v>
      </c>
      <c r="AH11" s="408">
        <v>38.662790697674417</v>
      </c>
      <c r="AI11" s="408">
        <v>39.119601328903656</v>
      </c>
      <c r="AJ11" s="408">
        <v>45.431893687707642</v>
      </c>
      <c r="AK11" s="409">
        <f t="shared" si="0"/>
        <v>0.16135881104033967</v>
      </c>
      <c r="AL11" s="408">
        <f t="shared" si="1"/>
        <v>6.3122923588039868</v>
      </c>
      <c r="AM11" s="409">
        <f t="shared" si="2"/>
        <v>0.21151716500553719</v>
      </c>
      <c r="AN11" s="408">
        <f t="shared" si="3"/>
        <v>7.9318936877076425</v>
      </c>
    </row>
    <row r="12" spans="1:40" ht="38.25" x14ac:dyDescent="0.2">
      <c r="A12" s="410" t="s">
        <v>434</v>
      </c>
      <c r="B12" s="355">
        <v>52.163061564059902</v>
      </c>
      <c r="C12" s="355">
        <v>53.062913907284766</v>
      </c>
      <c r="D12" s="355">
        <v>49.500831946755405</v>
      </c>
      <c r="E12" s="355">
        <v>53.785357737104825</v>
      </c>
      <c r="F12" s="355">
        <v>52.533222591362126</v>
      </c>
      <c r="G12" s="355">
        <v>47.309602649006621</v>
      </c>
      <c r="H12" s="355">
        <v>47.712146422628955</v>
      </c>
      <c r="I12" s="355">
        <v>48.336106489184694</v>
      </c>
      <c r="J12" s="355">
        <v>49.0432612312812</v>
      </c>
      <c r="K12" s="355">
        <v>52.246256239600669</v>
      </c>
      <c r="L12" s="355">
        <v>56.923714759535656</v>
      </c>
      <c r="M12" s="355">
        <v>57.986688851913478</v>
      </c>
      <c r="N12" s="355">
        <v>54.742096505823625</v>
      </c>
      <c r="O12" s="355">
        <v>58.471760797342192</v>
      </c>
      <c r="P12" s="355">
        <v>52.699335548172755</v>
      </c>
      <c r="Q12" s="355">
        <v>50.082918739635154</v>
      </c>
      <c r="R12" s="355">
        <v>55.282861896838604</v>
      </c>
      <c r="S12" s="355">
        <v>52.823920265780728</v>
      </c>
      <c r="T12" s="355">
        <v>52.079866888519135</v>
      </c>
      <c r="U12" s="355">
        <v>53.785357737104825</v>
      </c>
      <c r="V12" s="355">
        <v>53.399668325041461</v>
      </c>
      <c r="W12" s="355">
        <v>52.699335548172755</v>
      </c>
      <c r="X12" s="355">
        <v>49.08637873754153</v>
      </c>
      <c r="Y12" s="355">
        <v>48.502495840266221</v>
      </c>
      <c r="Z12" s="355">
        <v>48.297342192691033</v>
      </c>
      <c r="AA12" s="355">
        <v>48.092868988391373</v>
      </c>
      <c r="AB12" s="355">
        <v>50.165562913907287</v>
      </c>
      <c r="AC12" s="355">
        <v>49.667774086378735</v>
      </c>
      <c r="AD12" s="355">
        <v>50.249169435215947</v>
      </c>
      <c r="AE12" s="355">
        <v>50.91362126245847</v>
      </c>
      <c r="AF12" s="355">
        <v>48.920265780730894</v>
      </c>
      <c r="AG12" s="355">
        <v>53.030303030303031</v>
      </c>
      <c r="AH12" s="355">
        <v>48.338870431893689</v>
      </c>
      <c r="AI12" s="355">
        <v>48.17275747508306</v>
      </c>
      <c r="AJ12" s="355">
        <v>51.578073089700993</v>
      </c>
      <c r="AK12" s="411">
        <f t="shared" si="0"/>
        <v>7.0689655172413657E-2</v>
      </c>
      <c r="AL12" s="355">
        <f t="shared" si="1"/>
        <v>3.4053156146179333</v>
      </c>
      <c r="AM12" s="411">
        <f t="shared" si="2"/>
        <v>5.0761421319796884E-2</v>
      </c>
      <c r="AN12" s="355">
        <f t="shared" si="3"/>
        <v>2.4916943521594632</v>
      </c>
    </row>
    <row r="13" spans="1:40" ht="76.5" x14ac:dyDescent="0.2">
      <c r="A13" s="407" t="s">
        <v>37</v>
      </c>
      <c r="B13" s="408">
        <v>27.45424292845258</v>
      </c>
      <c r="C13" s="408">
        <v>13.16225165562914</v>
      </c>
      <c r="D13" s="408">
        <v>11.231281198003328</v>
      </c>
      <c r="E13" s="408">
        <v>9.6505823627287857</v>
      </c>
      <c r="F13" s="408">
        <v>9.9833610648918469</v>
      </c>
      <c r="G13" s="408">
        <v>10.513245033112582</v>
      </c>
      <c r="H13" s="408">
        <v>10.8153078202995</v>
      </c>
      <c r="I13" s="408">
        <v>10.565723793677204</v>
      </c>
      <c r="J13" s="408">
        <v>11.73044925124792</v>
      </c>
      <c r="K13" s="408">
        <v>12.645590682196339</v>
      </c>
      <c r="L13" s="408">
        <v>11.940298507462687</v>
      </c>
      <c r="M13" s="408">
        <v>13.560732113144759</v>
      </c>
      <c r="N13" s="408">
        <v>14.143094841930116</v>
      </c>
      <c r="O13" s="408">
        <v>13.621262458471762</v>
      </c>
      <c r="P13" s="408">
        <v>9.2192691029900331</v>
      </c>
      <c r="Q13" s="408">
        <v>11.194029850746269</v>
      </c>
      <c r="R13" s="408">
        <v>9.4009983361064897</v>
      </c>
      <c r="S13" s="408">
        <v>12.209302325581396</v>
      </c>
      <c r="T13" s="408">
        <v>12.895174708818635</v>
      </c>
      <c r="U13" s="408">
        <v>13.144758735440933</v>
      </c>
      <c r="V13" s="408">
        <v>12.271973466003317</v>
      </c>
      <c r="W13" s="408">
        <v>12.043189368770765</v>
      </c>
      <c r="X13" s="408">
        <v>14.119601328903654</v>
      </c>
      <c r="Y13" s="408">
        <v>14.392678868552412</v>
      </c>
      <c r="Z13" s="408">
        <v>13.953488372093023</v>
      </c>
      <c r="AA13" s="408">
        <v>14.013266998341626</v>
      </c>
      <c r="AB13" s="408">
        <v>14.403973509933774</v>
      </c>
      <c r="AC13" s="408">
        <v>16.611295681063122</v>
      </c>
      <c r="AD13" s="408">
        <v>19.269102990033222</v>
      </c>
      <c r="AE13" s="408">
        <v>21.096345514950166</v>
      </c>
      <c r="AF13" s="408">
        <v>17.275747508305649</v>
      </c>
      <c r="AG13" s="408">
        <v>18.894830659536542</v>
      </c>
      <c r="AH13" s="408">
        <v>17.441860465116278</v>
      </c>
      <c r="AI13" s="408">
        <v>14.950166112956811</v>
      </c>
      <c r="AJ13" s="408">
        <v>21.428571428571427</v>
      </c>
      <c r="AK13" s="409">
        <f t="shared" si="0"/>
        <v>0.43333333333333313</v>
      </c>
      <c r="AL13" s="408">
        <f t="shared" si="1"/>
        <v>6.4784053156146157</v>
      </c>
      <c r="AM13" s="409">
        <f t="shared" si="2"/>
        <v>0.51764705882352935</v>
      </c>
      <c r="AN13" s="408">
        <f t="shared" si="3"/>
        <v>7.3089700996677731</v>
      </c>
    </row>
    <row r="14" spans="1:40" x14ac:dyDescent="0.2">
      <c r="B14" s="29"/>
    </row>
    <row r="25" spans="2:2" x14ac:dyDescent="0.2">
      <c r="B25" s="29"/>
    </row>
    <row r="26" spans="2:2" x14ac:dyDescent="0.2">
      <c r="B26" s="29"/>
    </row>
    <row r="27" spans="2:2" x14ac:dyDescent="0.2">
      <c r="B27" s="29"/>
    </row>
    <row r="28" spans="2:2" x14ac:dyDescent="0.2">
      <c r="B28" s="29"/>
    </row>
    <row r="29" spans="2:2" x14ac:dyDescent="0.2">
      <c r="B29" s="29"/>
    </row>
    <row r="30" spans="2:2" x14ac:dyDescent="0.2">
      <c r="B30" s="29"/>
    </row>
    <row r="31" spans="2:2" x14ac:dyDescent="0.2">
      <c r="B31" s="29"/>
    </row>
    <row r="32" spans="2:2" x14ac:dyDescent="0.2">
      <c r="B32"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8">
    <mergeCell ref="H1:I1"/>
    <mergeCell ref="AK6:AL6"/>
    <mergeCell ref="AM6:AN6"/>
    <mergeCell ref="A6:A7"/>
    <mergeCell ref="B6:I6"/>
    <mergeCell ref="J6:U6"/>
    <mergeCell ref="V6:AG6"/>
    <mergeCell ref="AH6:AJ6"/>
  </mergeCells>
  <hyperlinks>
    <hyperlink ref="H1:I1" location="Index!A1" display="Regresar al Índice" xr:uid="{00000000-0004-0000-0200-000000000000}"/>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6"/>
  <dimension ref="A1:I216"/>
  <sheetViews>
    <sheetView zoomScaleNormal="100" workbookViewId="0">
      <selection activeCell="A3" sqref="A3"/>
    </sheetView>
  </sheetViews>
  <sheetFormatPr baseColWidth="10" defaultColWidth="9.140625" defaultRowHeight="12.75" x14ac:dyDescent="0.2"/>
  <cols>
    <col min="1" max="1" width="70.7109375" style="35" customWidth="1"/>
    <col min="2" max="2" width="15.7109375" style="34" customWidth="1"/>
    <col min="3" max="4" width="15.7109375" style="35" customWidth="1"/>
    <col min="5" max="16384" width="9.140625" style="35"/>
  </cols>
  <sheetData>
    <row r="1" spans="1:9" x14ac:dyDescent="0.2">
      <c r="A1" s="120" t="s">
        <v>1653</v>
      </c>
      <c r="H1" s="202" t="s">
        <v>38</v>
      </c>
      <c r="I1" s="202"/>
    </row>
    <row r="2" spans="1:9" x14ac:dyDescent="0.2">
      <c r="A2" s="35" t="s">
        <v>1817</v>
      </c>
    </row>
    <row r="3" spans="1:9" x14ac:dyDescent="0.2">
      <c r="A3" s="35" t="s">
        <v>347</v>
      </c>
    </row>
    <row r="6" spans="1:9" ht="25.5" x14ac:dyDescent="0.2">
      <c r="A6" s="384" t="s">
        <v>348</v>
      </c>
      <c r="B6" s="384" t="s">
        <v>420</v>
      </c>
      <c r="C6" s="384" t="s">
        <v>287</v>
      </c>
      <c r="D6" s="384" t="s">
        <v>421</v>
      </c>
    </row>
    <row r="7" spans="1:9" x14ac:dyDescent="0.2">
      <c r="A7" s="385" t="s">
        <v>349</v>
      </c>
      <c r="B7" s="386">
        <v>0.33100000000000002</v>
      </c>
      <c r="C7" s="387">
        <v>19582</v>
      </c>
      <c r="D7" s="386">
        <v>0.11899999999999999</v>
      </c>
    </row>
    <row r="8" spans="1:9" x14ac:dyDescent="0.2">
      <c r="A8" s="388" t="s">
        <v>350</v>
      </c>
      <c r="B8" s="389">
        <v>0.17</v>
      </c>
      <c r="C8" s="390">
        <v>8702</v>
      </c>
      <c r="D8" s="389">
        <v>0.10100000000000001</v>
      </c>
    </row>
    <row r="9" spans="1:9" x14ac:dyDescent="0.2">
      <c r="A9" s="385" t="s">
        <v>352</v>
      </c>
      <c r="B9" s="386">
        <v>0.14099999999999999</v>
      </c>
      <c r="C9" s="387">
        <v>7362</v>
      </c>
      <c r="D9" s="386">
        <v>0.104</v>
      </c>
    </row>
    <row r="10" spans="1:9" x14ac:dyDescent="0.2">
      <c r="A10" s="388" t="s">
        <v>351</v>
      </c>
      <c r="B10" s="389">
        <v>9.5000000000000001E-2</v>
      </c>
      <c r="C10" s="390">
        <v>-657</v>
      </c>
      <c r="D10" s="389">
        <v>-1.2E-2</v>
      </c>
    </row>
    <row r="11" spans="1:9" x14ac:dyDescent="0.2">
      <c r="A11" s="385" t="s">
        <v>354</v>
      </c>
      <c r="B11" s="386">
        <v>5.1999999999999998E-2</v>
      </c>
      <c r="C11" s="387">
        <v>70</v>
      </c>
      <c r="D11" s="386">
        <v>2E-3</v>
      </c>
    </row>
    <row r="12" spans="1:9" x14ac:dyDescent="0.2">
      <c r="A12" s="388" t="s">
        <v>355</v>
      </c>
      <c r="B12" s="389">
        <v>3.6999999999999998E-2</v>
      </c>
      <c r="C12" s="390">
        <v>-59</v>
      </c>
      <c r="D12" s="389">
        <v>-3.0000000000000001E-3</v>
      </c>
    </row>
    <row r="13" spans="1:9" ht="25.5" x14ac:dyDescent="0.2">
      <c r="A13" s="385" t="s">
        <v>353</v>
      </c>
      <c r="B13" s="386">
        <v>3.5000000000000003E-2</v>
      </c>
      <c r="C13" s="387">
        <v>2611</v>
      </c>
      <c r="D13" s="386">
        <v>0.155</v>
      </c>
    </row>
    <row r="14" spans="1:9" x14ac:dyDescent="0.2">
      <c r="A14" s="388" t="s">
        <v>357</v>
      </c>
      <c r="B14" s="389">
        <v>2.8000000000000001E-2</v>
      </c>
      <c r="C14" s="390">
        <v>-888</v>
      </c>
      <c r="D14" s="389">
        <v>-5.3999999999999999E-2</v>
      </c>
    </row>
    <row r="15" spans="1:9" x14ac:dyDescent="0.2">
      <c r="A15" s="385" t="s">
        <v>356</v>
      </c>
      <c r="B15" s="386">
        <v>2.7E-2</v>
      </c>
      <c r="C15" s="387">
        <v>1319</v>
      </c>
      <c r="D15" s="386">
        <v>9.6000000000000002E-2</v>
      </c>
    </row>
    <row r="16" spans="1:9" x14ac:dyDescent="0.2">
      <c r="A16" s="388" t="s">
        <v>358</v>
      </c>
      <c r="B16" s="389">
        <v>2.1999999999999999E-2</v>
      </c>
      <c r="C16" s="390">
        <v>1274</v>
      </c>
      <c r="D16" s="389">
        <v>0.11700000000000001</v>
      </c>
    </row>
    <row r="17" spans="1:4" x14ac:dyDescent="0.2">
      <c r="A17" s="385" t="s">
        <v>359</v>
      </c>
      <c r="B17" s="386">
        <v>6.2E-2</v>
      </c>
      <c r="C17" s="387">
        <v>-636</v>
      </c>
      <c r="D17" s="386">
        <v>-1.7999999999999999E-2</v>
      </c>
    </row>
    <row r="18" spans="1:4" x14ac:dyDescent="0.2">
      <c r="A18" s="391" t="s">
        <v>53</v>
      </c>
      <c r="B18" s="392">
        <v>1</v>
      </c>
      <c r="C18" s="393">
        <v>38679</v>
      </c>
      <c r="D18" s="392">
        <v>7.4999999999999997E-2</v>
      </c>
    </row>
    <row r="19" spans="1:4" x14ac:dyDescent="0.2">
      <c r="B19"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00000000-0004-0000-1000-000000000000}"/>
  </hyperlink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7"/>
  <dimension ref="A1:I216"/>
  <sheetViews>
    <sheetView zoomScaleNormal="100" workbookViewId="0">
      <selection activeCell="A3" sqref="A3"/>
    </sheetView>
  </sheetViews>
  <sheetFormatPr baseColWidth="10" defaultColWidth="9.140625" defaultRowHeight="12.75" x14ac:dyDescent="0.2"/>
  <cols>
    <col min="1" max="1" width="70.7109375" style="35" customWidth="1"/>
    <col min="2" max="2" width="15.7109375" style="34" customWidth="1"/>
    <col min="3" max="4" width="15.7109375" style="35" customWidth="1"/>
    <col min="5" max="16384" width="9.140625" style="35"/>
  </cols>
  <sheetData>
    <row r="1" spans="1:9" x14ac:dyDescent="0.2">
      <c r="A1" s="120" t="s">
        <v>1654</v>
      </c>
      <c r="H1" s="202" t="s">
        <v>38</v>
      </c>
      <c r="I1" s="202"/>
    </row>
    <row r="2" spans="1:9" x14ac:dyDescent="0.2">
      <c r="A2" s="35" t="s">
        <v>1817</v>
      </c>
    </row>
    <row r="3" spans="1:9" x14ac:dyDescent="0.2">
      <c r="A3" s="35" t="s">
        <v>360</v>
      </c>
    </row>
    <row r="6" spans="1:9" ht="25.5" x14ac:dyDescent="0.2">
      <c r="A6" s="384" t="s">
        <v>348</v>
      </c>
      <c r="B6" s="384" t="s">
        <v>420</v>
      </c>
      <c r="C6" s="384" t="s">
        <v>287</v>
      </c>
      <c r="D6" s="384" t="s">
        <v>421</v>
      </c>
    </row>
    <row r="7" spans="1:9" ht="25.5" x14ac:dyDescent="0.2">
      <c r="A7" s="385" t="s">
        <v>353</v>
      </c>
      <c r="B7" s="386">
        <v>0.27100000000000002</v>
      </c>
      <c r="C7" s="387">
        <v>11527</v>
      </c>
      <c r="D7" s="386">
        <v>0.18099999999999999</v>
      </c>
    </row>
    <row r="8" spans="1:9" x14ac:dyDescent="0.2">
      <c r="A8" s="388" t="s">
        <v>349</v>
      </c>
      <c r="B8" s="389">
        <v>0.20799999999999999</v>
      </c>
      <c r="C8" s="390">
        <v>1388</v>
      </c>
      <c r="D8" s="389">
        <v>2.5000000000000001E-2</v>
      </c>
    </row>
    <row r="9" spans="1:9" x14ac:dyDescent="0.2">
      <c r="A9" s="385" t="s">
        <v>352</v>
      </c>
      <c r="B9" s="386">
        <v>8.8999999999999996E-2</v>
      </c>
      <c r="C9" s="387">
        <v>-354</v>
      </c>
      <c r="D9" s="386">
        <v>-1.4E-2</v>
      </c>
    </row>
    <row r="10" spans="1:9" x14ac:dyDescent="0.2">
      <c r="A10" s="388" t="s">
        <v>351</v>
      </c>
      <c r="B10" s="389">
        <v>8.8999999999999996E-2</v>
      </c>
      <c r="C10" s="390">
        <v>2025</v>
      </c>
      <c r="D10" s="389">
        <v>8.8999999999999996E-2</v>
      </c>
    </row>
    <row r="11" spans="1:9" x14ac:dyDescent="0.2">
      <c r="A11" s="385" t="s">
        <v>354</v>
      </c>
      <c r="B11" s="386">
        <v>8.4000000000000005E-2</v>
      </c>
      <c r="C11" s="387">
        <v>190</v>
      </c>
      <c r="D11" s="386">
        <v>8.0000000000000002E-3</v>
      </c>
    </row>
    <row r="12" spans="1:9" x14ac:dyDescent="0.2">
      <c r="A12" s="388" t="s">
        <v>350</v>
      </c>
      <c r="B12" s="389">
        <v>5.8000000000000003E-2</v>
      </c>
      <c r="C12" s="390">
        <v>633</v>
      </c>
      <c r="D12" s="389">
        <v>4.1000000000000002E-2</v>
      </c>
    </row>
    <row r="13" spans="1:9" x14ac:dyDescent="0.2">
      <c r="A13" s="385" t="s">
        <v>355</v>
      </c>
      <c r="B13" s="386">
        <v>5.1999999999999998E-2</v>
      </c>
      <c r="C13" s="387">
        <v>-691</v>
      </c>
      <c r="D13" s="386">
        <v>-4.5999999999999999E-2</v>
      </c>
    </row>
    <row r="14" spans="1:9" x14ac:dyDescent="0.2">
      <c r="A14" s="388" t="s">
        <v>361</v>
      </c>
      <c r="B14" s="389">
        <v>2.9000000000000001E-2</v>
      </c>
      <c r="C14" s="390">
        <v>419</v>
      </c>
      <c r="D14" s="389">
        <v>5.5E-2</v>
      </c>
    </row>
    <row r="15" spans="1:9" x14ac:dyDescent="0.2">
      <c r="A15" s="385" t="s">
        <v>362</v>
      </c>
      <c r="B15" s="386">
        <v>1.9E-2</v>
      </c>
      <c r="C15" s="387">
        <v>-573</v>
      </c>
      <c r="D15" s="386">
        <v>-9.7000000000000003E-2</v>
      </c>
    </row>
    <row r="16" spans="1:9" x14ac:dyDescent="0.2">
      <c r="A16" s="388" t="s">
        <v>358</v>
      </c>
      <c r="B16" s="389">
        <v>1.6E-2</v>
      </c>
      <c r="C16" s="390">
        <v>18</v>
      </c>
      <c r="D16" s="389">
        <v>4.0000000000000001E-3</v>
      </c>
    </row>
    <row r="17" spans="1:4" x14ac:dyDescent="0.2">
      <c r="A17" s="385" t="s">
        <v>359</v>
      </c>
      <c r="B17" s="386">
        <v>8.4000000000000005E-2</v>
      </c>
      <c r="C17" s="387">
        <v>-901</v>
      </c>
      <c r="D17" s="386">
        <v>-3.6999999999999998E-2</v>
      </c>
    </row>
    <row r="18" spans="1:4" x14ac:dyDescent="0.2">
      <c r="A18" s="391" t="s">
        <v>53</v>
      </c>
      <c r="B18" s="392">
        <v>1</v>
      </c>
      <c r="C18" s="393">
        <v>13681</v>
      </c>
      <c r="D18" s="392">
        <v>5.1999999999999998E-2</v>
      </c>
    </row>
    <row r="19" spans="1:4" x14ac:dyDescent="0.2">
      <c r="B19"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00000000-0004-0000-1100-000000000000}"/>
  </hyperlink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216"/>
  <sheetViews>
    <sheetView zoomScaleNormal="100" workbookViewId="0">
      <selection activeCell="A3" sqref="A3"/>
    </sheetView>
  </sheetViews>
  <sheetFormatPr baseColWidth="10" defaultColWidth="9.140625" defaultRowHeight="12.75" x14ac:dyDescent="0.2"/>
  <cols>
    <col min="1" max="1" width="12" style="39" customWidth="1"/>
    <col min="2" max="2" width="14.7109375" style="39" customWidth="1"/>
    <col min="3" max="3" width="15.7109375" style="39" customWidth="1"/>
    <col min="4" max="4" width="11.42578125" style="39" customWidth="1"/>
    <col min="5" max="5" width="13.7109375" style="39" customWidth="1"/>
    <col min="6" max="6" width="15.42578125" style="39" customWidth="1"/>
    <col min="7" max="7" width="12.42578125" style="39" customWidth="1"/>
    <col min="8" max="16384" width="9.140625" style="39"/>
  </cols>
  <sheetData>
    <row r="1" spans="1:9" x14ac:dyDescent="0.2">
      <c r="A1" s="120" t="s">
        <v>1655</v>
      </c>
      <c r="H1" s="202" t="s">
        <v>38</v>
      </c>
      <c r="I1" s="202"/>
    </row>
    <row r="2" spans="1:9" x14ac:dyDescent="0.2">
      <c r="A2" s="33" t="s">
        <v>1817</v>
      </c>
    </row>
    <row r="5" spans="1:9" x14ac:dyDescent="0.2">
      <c r="B5" s="29"/>
    </row>
    <row r="6" spans="1:9" ht="13.7" customHeight="1" thickBot="1" x14ac:dyDescent="0.25">
      <c r="A6" s="203" t="s">
        <v>342</v>
      </c>
      <c r="B6" s="374" t="s">
        <v>614</v>
      </c>
      <c r="C6" s="374"/>
      <c r="D6" s="375"/>
      <c r="E6" s="376" t="s">
        <v>615</v>
      </c>
      <c r="F6" s="374"/>
      <c r="G6" s="374"/>
    </row>
    <row r="7" spans="1:9" ht="30.2" customHeight="1" x14ac:dyDescent="0.2">
      <c r="A7" s="203"/>
      <c r="B7" s="161" t="s">
        <v>363</v>
      </c>
      <c r="C7" s="161" t="s">
        <v>364</v>
      </c>
      <c r="D7" s="377" t="s">
        <v>365</v>
      </c>
      <c r="E7" s="161" t="s">
        <v>363</v>
      </c>
      <c r="F7" s="161" t="s">
        <v>364</v>
      </c>
      <c r="G7" s="161" t="s">
        <v>365</v>
      </c>
    </row>
    <row r="8" spans="1:9" x14ac:dyDescent="0.2">
      <c r="A8" s="378">
        <v>44621</v>
      </c>
      <c r="B8" s="379">
        <v>0.09</v>
      </c>
      <c r="C8" s="379">
        <v>-5.8999999999999997E-2</v>
      </c>
      <c r="D8" s="380">
        <v>8.4000000000000005E-2</v>
      </c>
      <c r="E8" s="379">
        <v>2.1000000000000001E-2</v>
      </c>
      <c r="F8" s="379">
        <v>-5.3999999999999999E-2</v>
      </c>
      <c r="G8" s="379">
        <v>3.6999999999999998E-2</v>
      </c>
    </row>
    <row r="9" spans="1:9" x14ac:dyDescent="0.2">
      <c r="A9" s="378">
        <v>44652</v>
      </c>
      <c r="B9" s="381">
        <v>0.106</v>
      </c>
      <c r="C9" s="381">
        <v>-6.4000000000000001E-2</v>
      </c>
      <c r="D9" s="382">
        <v>7.3999999999999996E-2</v>
      </c>
      <c r="E9" s="381">
        <v>1.7999999999999999E-2</v>
      </c>
      <c r="F9" s="381">
        <v>-4.0000000000000001E-3</v>
      </c>
      <c r="G9" s="381">
        <v>4.9000000000000002E-2</v>
      </c>
    </row>
    <row r="10" spans="1:9" x14ac:dyDescent="0.2">
      <c r="A10" s="378">
        <v>44682</v>
      </c>
      <c r="B10" s="379">
        <v>0.10199999999999999</v>
      </c>
      <c r="C10" s="379">
        <v>-2.3E-2</v>
      </c>
      <c r="D10" s="380">
        <v>0.12</v>
      </c>
      <c r="E10" s="379">
        <v>2.5999999999999999E-2</v>
      </c>
      <c r="F10" s="379">
        <v>-2.1999999999999999E-2</v>
      </c>
      <c r="G10" s="379">
        <v>5.8000000000000003E-2</v>
      </c>
    </row>
    <row r="11" spans="1:9" x14ac:dyDescent="0.2">
      <c r="A11" s="378">
        <v>44713</v>
      </c>
      <c r="B11" s="381">
        <v>0.11</v>
      </c>
      <c r="C11" s="381">
        <v>-0.104</v>
      </c>
      <c r="D11" s="382">
        <v>6.8000000000000005E-2</v>
      </c>
      <c r="E11" s="381">
        <v>3.1E-2</v>
      </c>
      <c r="F11" s="381">
        <v>-2.1000000000000001E-2</v>
      </c>
      <c r="G11" s="381">
        <v>3.3000000000000002E-2</v>
      </c>
    </row>
    <row r="12" spans="1:9" x14ac:dyDescent="0.2">
      <c r="A12" s="378">
        <v>44743</v>
      </c>
      <c r="B12" s="379">
        <v>0.112</v>
      </c>
      <c r="C12" s="379">
        <v>-8.3000000000000004E-2</v>
      </c>
      <c r="D12" s="380">
        <v>3.7999999999999999E-2</v>
      </c>
      <c r="E12" s="379">
        <v>1.9E-2</v>
      </c>
      <c r="F12" s="379">
        <v>8.9999999999999993E-3</v>
      </c>
      <c r="G12" s="379">
        <v>5.6000000000000001E-2</v>
      </c>
    </row>
    <row r="13" spans="1:9" x14ac:dyDescent="0.2">
      <c r="A13" s="378">
        <v>44774</v>
      </c>
      <c r="B13" s="381">
        <v>0.10299999999999999</v>
      </c>
      <c r="C13" s="381">
        <v>-9.6000000000000002E-2</v>
      </c>
      <c r="D13" s="382">
        <v>7.1999999999999995E-2</v>
      </c>
      <c r="E13" s="381">
        <v>2.1999999999999999E-2</v>
      </c>
      <c r="F13" s="381">
        <v>2.5999999999999999E-2</v>
      </c>
      <c r="G13" s="381">
        <v>0.04</v>
      </c>
    </row>
    <row r="14" spans="1:9" x14ac:dyDescent="0.2">
      <c r="A14" s="378">
        <v>44805</v>
      </c>
      <c r="B14" s="379">
        <v>0.109</v>
      </c>
      <c r="C14" s="379">
        <v>-6.9000000000000006E-2</v>
      </c>
      <c r="D14" s="380">
        <v>5.6000000000000001E-2</v>
      </c>
      <c r="E14" s="379">
        <v>1.6E-2</v>
      </c>
      <c r="F14" s="379">
        <v>3.3000000000000002E-2</v>
      </c>
      <c r="G14" s="379">
        <v>2.1999999999999999E-2</v>
      </c>
    </row>
    <row r="15" spans="1:9" x14ac:dyDescent="0.2">
      <c r="A15" s="378">
        <v>44835</v>
      </c>
      <c r="B15" s="381">
        <v>8.5999999999999993E-2</v>
      </c>
      <c r="C15" s="381">
        <v>-3.5999999999999997E-2</v>
      </c>
      <c r="D15" s="382">
        <v>7.2999999999999995E-2</v>
      </c>
      <c r="E15" s="381">
        <v>4.0000000000000001E-3</v>
      </c>
      <c r="F15" s="381">
        <v>4.8000000000000001E-2</v>
      </c>
      <c r="G15" s="381">
        <v>1.6E-2</v>
      </c>
    </row>
    <row r="16" spans="1:9" x14ac:dyDescent="0.2">
      <c r="A16" s="378">
        <v>44866</v>
      </c>
      <c r="B16" s="379">
        <v>6.8000000000000005E-2</v>
      </c>
      <c r="C16" s="379">
        <v>-3.9E-2</v>
      </c>
      <c r="D16" s="380">
        <v>3.5000000000000003E-2</v>
      </c>
      <c r="E16" s="379">
        <v>2.4E-2</v>
      </c>
      <c r="F16" s="379">
        <v>-8.9999999999999993E-3</v>
      </c>
      <c r="G16" s="379">
        <v>8.9999999999999993E-3</v>
      </c>
    </row>
    <row r="17" spans="1:7" x14ac:dyDescent="0.2">
      <c r="A17" s="378">
        <v>44896</v>
      </c>
      <c r="B17" s="381">
        <v>6.7000000000000004E-2</v>
      </c>
      <c r="C17" s="381">
        <v>-0.02</v>
      </c>
      <c r="D17" s="382">
        <v>8.9999999999999993E-3</v>
      </c>
      <c r="E17" s="381">
        <v>2.4E-2</v>
      </c>
      <c r="F17" s="381">
        <v>6.4000000000000001E-2</v>
      </c>
      <c r="G17" s="381">
        <v>2.5000000000000001E-2</v>
      </c>
    </row>
    <row r="18" spans="1:7" x14ac:dyDescent="0.2">
      <c r="A18" s="383" t="s">
        <v>1475</v>
      </c>
      <c r="B18" s="379">
        <v>6.5000000000000002E-2</v>
      </c>
      <c r="C18" s="379">
        <v>-2.5999999999999999E-2</v>
      </c>
      <c r="D18" s="380">
        <v>1.4999999999999999E-2</v>
      </c>
      <c r="E18" s="379">
        <v>2.5999999999999999E-2</v>
      </c>
      <c r="F18" s="379">
        <v>1.4999999999999999E-2</v>
      </c>
      <c r="G18" s="379">
        <v>5.3999999999999999E-2</v>
      </c>
    </row>
    <row r="19" spans="1:7" x14ac:dyDescent="0.2">
      <c r="A19" s="378">
        <v>44958</v>
      </c>
      <c r="B19" s="381">
        <v>6.6000000000000003E-2</v>
      </c>
      <c r="C19" s="381">
        <v>-2.5000000000000001E-2</v>
      </c>
      <c r="D19" s="382">
        <v>-0.01</v>
      </c>
      <c r="E19" s="381">
        <v>2.5000000000000001E-2</v>
      </c>
      <c r="F19" s="381">
        <v>3.1E-2</v>
      </c>
      <c r="G19" s="381">
        <v>2.7E-2</v>
      </c>
    </row>
    <row r="20" spans="1:7" x14ac:dyDescent="0.2">
      <c r="B20"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4">
    <mergeCell ref="H1:I1"/>
    <mergeCell ref="A6:A7"/>
    <mergeCell ref="B6:D6"/>
    <mergeCell ref="E6:G6"/>
  </mergeCells>
  <hyperlinks>
    <hyperlink ref="H1:I1" location="Index!A1" display="Regresar al Índice" xr:uid="{00000000-0004-0000-12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49"/>
  <dimension ref="A1:M216"/>
  <sheetViews>
    <sheetView zoomScaleNormal="100" workbookViewId="0">
      <selection activeCell="A3" sqref="A3"/>
    </sheetView>
  </sheetViews>
  <sheetFormatPr baseColWidth="10" defaultColWidth="11.42578125" defaultRowHeight="12.75" x14ac:dyDescent="0.2"/>
  <cols>
    <col min="1" max="1" width="16.85546875" style="297" customWidth="1"/>
    <col min="2" max="2" width="10.42578125" style="91" bestFit="1" customWidth="1"/>
    <col min="3" max="3" width="10.28515625" style="297" bestFit="1" customWidth="1"/>
    <col min="4" max="4" width="10.42578125" style="297" customWidth="1"/>
    <col min="5" max="5" width="10" style="297" customWidth="1"/>
    <col min="6" max="6" width="10.28515625" style="297" bestFit="1" customWidth="1"/>
    <col min="7" max="7" width="10.140625" style="297" bestFit="1" customWidth="1"/>
    <col min="8" max="8" width="14.7109375" style="297" customWidth="1"/>
    <col min="9" max="9" width="9.42578125" style="297" customWidth="1"/>
    <col min="10" max="10" width="9.28515625" style="297" customWidth="1"/>
    <col min="11" max="16384" width="11.42578125" style="297"/>
  </cols>
  <sheetData>
    <row r="1" spans="1:13" x14ac:dyDescent="0.2">
      <c r="A1" s="120" t="s">
        <v>1656</v>
      </c>
      <c r="H1" s="202" t="s">
        <v>38</v>
      </c>
      <c r="I1" s="202"/>
    </row>
    <row r="2" spans="1:13" x14ac:dyDescent="0.2">
      <c r="A2" s="92" t="s">
        <v>1817</v>
      </c>
    </row>
    <row r="3" spans="1:13" x14ac:dyDescent="0.2">
      <c r="A3" s="92"/>
      <c r="M3" s="299"/>
    </row>
    <row r="4" spans="1:13" ht="39.200000000000003" customHeight="1" x14ac:dyDescent="0.2">
      <c r="A4" s="120"/>
      <c r="B4" s="120"/>
      <c r="C4" s="120"/>
      <c r="D4" s="120"/>
      <c r="E4" s="120"/>
      <c r="F4" s="120"/>
      <c r="G4" s="120"/>
      <c r="H4" s="120"/>
      <c r="I4" s="120"/>
      <c r="J4" s="120"/>
    </row>
    <row r="5" spans="1:13" ht="33" customHeight="1" x14ac:dyDescent="0.2">
      <c r="A5" s="120"/>
      <c r="B5" s="120"/>
      <c r="C5" s="120"/>
      <c r="D5" s="120"/>
      <c r="E5" s="120"/>
      <c r="F5" s="120"/>
      <c r="G5" s="120"/>
      <c r="H5" s="120"/>
      <c r="I5" s="120"/>
      <c r="J5" s="120"/>
    </row>
    <row r="6" spans="1:13" x14ac:dyDescent="0.2">
      <c r="A6" s="192" t="s">
        <v>1480</v>
      </c>
      <c r="B6" s="367">
        <v>44593</v>
      </c>
      <c r="C6" s="367">
        <v>44958</v>
      </c>
      <c r="D6" s="192" t="s">
        <v>134</v>
      </c>
      <c r="E6" s="120"/>
      <c r="F6" s="120"/>
      <c r="G6" s="120"/>
      <c r="H6" s="120"/>
      <c r="I6" s="120"/>
      <c r="J6" s="120"/>
    </row>
    <row r="7" spans="1:13" x14ac:dyDescent="0.2">
      <c r="A7" s="300" t="s">
        <v>376</v>
      </c>
      <c r="B7" s="368"/>
      <c r="C7" s="368"/>
      <c r="D7" s="300"/>
      <c r="E7" s="120"/>
      <c r="F7" s="120"/>
      <c r="G7" s="120"/>
      <c r="H7" s="120"/>
      <c r="I7" s="120"/>
      <c r="J7" s="120"/>
    </row>
    <row r="8" spans="1:13" x14ac:dyDescent="0.2">
      <c r="A8" s="369" t="s">
        <v>1481</v>
      </c>
      <c r="B8" s="370">
        <v>27365</v>
      </c>
      <c r="C8" s="370">
        <v>22906</v>
      </c>
      <c r="D8" s="198">
        <v>-0.16289999999999999</v>
      </c>
      <c r="E8" s="120"/>
      <c r="F8" s="120"/>
      <c r="G8" s="120"/>
      <c r="H8" s="120"/>
      <c r="I8" s="120"/>
      <c r="J8" s="120"/>
    </row>
    <row r="9" spans="1:13" x14ac:dyDescent="0.2">
      <c r="A9" s="369" t="s">
        <v>1482</v>
      </c>
      <c r="B9" s="371">
        <v>8157</v>
      </c>
      <c r="C9" s="371">
        <v>6958</v>
      </c>
      <c r="D9" s="197">
        <v>-0.14699999999999999</v>
      </c>
      <c r="E9" s="120"/>
      <c r="F9" s="120"/>
      <c r="G9" s="120"/>
      <c r="H9" s="120"/>
      <c r="I9" s="120"/>
      <c r="J9" s="120"/>
    </row>
    <row r="10" spans="1:13" x14ac:dyDescent="0.2">
      <c r="A10" s="369" t="s">
        <v>638</v>
      </c>
      <c r="B10" s="370">
        <v>579128</v>
      </c>
      <c r="C10" s="370">
        <v>535787</v>
      </c>
      <c r="D10" s="198">
        <v>-7.4800000000000005E-2</v>
      </c>
      <c r="E10" s="120"/>
      <c r="F10" s="120"/>
      <c r="G10" s="120"/>
      <c r="H10" s="120"/>
      <c r="I10" s="120"/>
      <c r="J10" s="120"/>
    </row>
    <row r="11" spans="1:13" x14ac:dyDescent="0.2">
      <c r="A11" s="300" t="s">
        <v>379</v>
      </c>
      <c r="B11" s="368"/>
      <c r="C11" s="368"/>
      <c r="D11" s="300"/>
      <c r="E11" s="120"/>
      <c r="F11" s="120"/>
      <c r="G11" s="120"/>
      <c r="H11" s="120"/>
      <c r="I11" s="120"/>
      <c r="J11" s="120"/>
      <c r="L11" s="299"/>
      <c r="M11" s="301"/>
    </row>
    <row r="12" spans="1:13" ht="35.25" customHeight="1" x14ac:dyDescent="0.2">
      <c r="A12" s="369" t="s">
        <v>1481</v>
      </c>
      <c r="B12" s="372">
        <v>520</v>
      </c>
      <c r="C12" s="372">
        <v>711</v>
      </c>
      <c r="D12" s="198">
        <v>0.36730000000000002</v>
      </c>
    </row>
    <row r="13" spans="1:13" x14ac:dyDescent="0.2">
      <c r="A13" s="369" t="s">
        <v>1482</v>
      </c>
      <c r="B13" s="373">
        <v>8</v>
      </c>
      <c r="C13" s="373">
        <v>12</v>
      </c>
      <c r="D13" s="197">
        <v>0.5</v>
      </c>
    </row>
    <row r="14" spans="1:13" x14ac:dyDescent="0.2">
      <c r="A14" s="369" t="s">
        <v>638</v>
      </c>
      <c r="B14" s="372">
        <v>544</v>
      </c>
      <c r="C14" s="372">
        <v>868</v>
      </c>
      <c r="D14" s="198">
        <v>0.59560000000000002</v>
      </c>
    </row>
    <row r="15" spans="1:13" x14ac:dyDescent="0.2">
      <c r="A15" s="300" t="s">
        <v>378</v>
      </c>
      <c r="B15" s="368"/>
      <c r="C15" s="368"/>
      <c r="D15" s="300"/>
    </row>
    <row r="16" spans="1:13" ht="35.450000000000003" customHeight="1" x14ac:dyDescent="0.2">
      <c r="A16" s="369" t="s">
        <v>1481</v>
      </c>
      <c r="B16" s="370">
        <v>1059</v>
      </c>
      <c r="C16" s="372">
        <v>945</v>
      </c>
      <c r="D16" s="198">
        <v>-0.1076</v>
      </c>
    </row>
    <row r="17" spans="1:4" x14ac:dyDescent="0.2">
      <c r="A17" s="369" t="s">
        <v>1482</v>
      </c>
      <c r="B17" s="373">
        <v>23</v>
      </c>
      <c r="C17" s="373">
        <v>21</v>
      </c>
      <c r="D17" s="197">
        <v>-8.6999999999999994E-2</v>
      </c>
    </row>
    <row r="18" spans="1:4" x14ac:dyDescent="0.2">
      <c r="A18" s="369" t="s">
        <v>638</v>
      </c>
      <c r="B18" s="370">
        <v>1434</v>
      </c>
      <c r="C18" s="370">
        <v>1404</v>
      </c>
      <c r="D18" s="198">
        <v>-2.0899999999999998E-2</v>
      </c>
    </row>
    <row r="19" spans="1:4" x14ac:dyDescent="0.2">
      <c r="A19" s="300" t="s">
        <v>377</v>
      </c>
      <c r="B19" s="368"/>
      <c r="C19" s="368"/>
      <c r="D19" s="300"/>
    </row>
    <row r="20" spans="1:4" x14ac:dyDescent="0.2">
      <c r="A20" s="369" t="s">
        <v>1481</v>
      </c>
      <c r="B20" s="370">
        <v>64082</v>
      </c>
      <c r="C20" s="370">
        <v>55327</v>
      </c>
      <c r="D20" s="198">
        <v>-0.1366</v>
      </c>
    </row>
    <row r="21" spans="1:4" x14ac:dyDescent="0.2">
      <c r="A21" s="369" t="s">
        <v>1482</v>
      </c>
      <c r="B21" s="371">
        <v>4639</v>
      </c>
      <c r="C21" s="371">
        <v>3980</v>
      </c>
      <c r="D21" s="197">
        <v>-0.1421</v>
      </c>
    </row>
    <row r="22" spans="1:4" x14ac:dyDescent="0.2">
      <c r="A22" s="369" t="s">
        <v>638</v>
      </c>
      <c r="B22" s="370">
        <v>264420</v>
      </c>
      <c r="C22" s="370">
        <v>258709</v>
      </c>
      <c r="D22" s="198">
        <v>-2.1600000000000001E-2</v>
      </c>
    </row>
    <row r="23" spans="1:4" x14ac:dyDescent="0.2">
      <c r="A23" s="300" t="s">
        <v>1483</v>
      </c>
      <c r="B23" s="368"/>
      <c r="C23" s="368"/>
      <c r="D23" s="300"/>
    </row>
    <row r="24" spans="1:4" x14ac:dyDescent="0.2">
      <c r="A24" s="369" t="s">
        <v>1481</v>
      </c>
      <c r="B24" s="372">
        <v>93026</v>
      </c>
      <c r="C24" s="372">
        <v>79889</v>
      </c>
      <c r="D24" s="198">
        <v>-0.14119999999999999</v>
      </c>
    </row>
    <row r="25" spans="1:4" x14ac:dyDescent="0.2">
      <c r="A25" s="369" t="s">
        <v>1482</v>
      </c>
      <c r="B25" s="371">
        <v>12827</v>
      </c>
      <c r="C25" s="371">
        <v>10971</v>
      </c>
      <c r="D25" s="197">
        <v>-0.1447</v>
      </c>
    </row>
    <row r="26" spans="1:4" x14ac:dyDescent="0.2">
      <c r="A26" s="369" t="s">
        <v>638</v>
      </c>
      <c r="B26" s="370">
        <v>845526</v>
      </c>
      <c r="C26" s="370">
        <v>796768</v>
      </c>
      <c r="D26" s="198">
        <v>-5.7700000000000001E-2</v>
      </c>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00000000-0004-0000-1300-000000000000}"/>
  </hyperlinks>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50"/>
  <dimension ref="A1:L216"/>
  <sheetViews>
    <sheetView zoomScaleNormal="100" workbookViewId="0">
      <selection activeCell="A3" sqref="A3"/>
    </sheetView>
  </sheetViews>
  <sheetFormatPr baseColWidth="10" defaultColWidth="11.42578125" defaultRowHeight="12.75" x14ac:dyDescent="0.2"/>
  <cols>
    <col min="1" max="1" width="17.28515625" style="297" customWidth="1"/>
    <col min="2" max="2" width="10.140625" style="91" bestFit="1" customWidth="1"/>
    <col min="3" max="3" width="9.140625" style="297" bestFit="1" customWidth="1"/>
    <col min="4" max="4" width="9.85546875" style="297" bestFit="1" customWidth="1"/>
    <col min="5" max="6" width="10.140625" style="297" customWidth="1"/>
    <col min="7" max="7" width="9" style="297" customWidth="1"/>
    <col min="8" max="8" width="14.7109375" style="297" customWidth="1"/>
    <col min="9" max="9" width="9.42578125" style="297" customWidth="1"/>
    <col min="10" max="10" width="9.28515625" style="297" customWidth="1"/>
    <col min="11" max="16384" width="11.42578125" style="297"/>
  </cols>
  <sheetData>
    <row r="1" spans="1:12" x14ac:dyDescent="0.2">
      <c r="A1" s="120" t="s">
        <v>1657</v>
      </c>
      <c r="H1" s="202" t="s">
        <v>38</v>
      </c>
      <c r="I1" s="202"/>
    </row>
    <row r="2" spans="1:12" x14ac:dyDescent="0.2">
      <c r="A2" s="92" t="s">
        <v>1817</v>
      </c>
    </row>
    <row r="3" spans="1:12" x14ac:dyDescent="0.2">
      <c r="A3" s="92" t="s">
        <v>422</v>
      </c>
    </row>
    <row r="6" spans="1:12" ht="12.75" customHeight="1" x14ac:dyDescent="0.2">
      <c r="A6" s="191" t="s">
        <v>376</v>
      </c>
      <c r="B6" s="192" t="s">
        <v>1481</v>
      </c>
      <c r="C6" s="192" t="s">
        <v>1484</v>
      </c>
      <c r="D6" s="192" t="s">
        <v>1485</v>
      </c>
      <c r="E6" s="120"/>
      <c r="F6" s="120"/>
      <c r="G6" s="120"/>
      <c r="H6" s="120"/>
      <c r="I6" s="120"/>
      <c r="J6" s="120"/>
    </row>
    <row r="7" spans="1:12" ht="21.75" customHeight="1" x14ac:dyDescent="0.2">
      <c r="A7" s="193" t="s">
        <v>3</v>
      </c>
      <c r="B7" s="194">
        <v>2.3E-2</v>
      </c>
      <c r="C7" s="194">
        <v>2.1000000000000001E-2</v>
      </c>
      <c r="D7" s="194">
        <v>0.02</v>
      </c>
      <c r="E7" s="120"/>
      <c r="F7" s="120"/>
      <c r="G7" s="120"/>
      <c r="H7" s="120"/>
      <c r="I7" s="120"/>
      <c r="J7" s="120"/>
    </row>
    <row r="8" spans="1:12" x14ac:dyDescent="0.2">
      <c r="A8" s="193" t="s">
        <v>4</v>
      </c>
      <c r="B8" s="110">
        <v>3.0000000000000001E-3</v>
      </c>
      <c r="C8" s="110">
        <v>3.0000000000000001E-3</v>
      </c>
      <c r="D8" s="110">
        <v>3.0000000000000001E-3</v>
      </c>
      <c r="E8" s="120"/>
      <c r="F8" s="120"/>
      <c r="G8" s="120"/>
      <c r="H8" s="120"/>
      <c r="I8" s="120"/>
      <c r="J8" s="120"/>
    </row>
    <row r="9" spans="1:12" ht="25.5" x14ac:dyDescent="0.2">
      <c r="A9" s="193" t="s">
        <v>5</v>
      </c>
      <c r="B9" s="194">
        <v>8.0000000000000002E-3</v>
      </c>
      <c r="C9" s="194">
        <v>7.0000000000000001E-3</v>
      </c>
      <c r="D9" s="194">
        <v>7.0000000000000001E-3</v>
      </c>
      <c r="E9" s="120"/>
      <c r="F9" s="120"/>
      <c r="G9" s="120"/>
      <c r="H9" s="120"/>
      <c r="I9" s="120"/>
      <c r="J9" s="120"/>
    </row>
    <row r="10" spans="1:12" x14ac:dyDescent="0.2">
      <c r="A10" s="193" t="s">
        <v>6</v>
      </c>
      <c r="B10" s="110">
        <v>7.0000000000000001E-3</v>
      </c>
      <c r="C10" s="110">
        <v>6.0000000000000001E-3</v>
      </c>
      <c r="D10" s="110">
        <v>6.0000000000000001E-3</v>
      </c>
      <c r="E10" s="120"/>
      <c r="F10" s="120"/>
      <c r="G10" s="120"/>
      <c r="H10" s="120"/>
      <c r="I10" s="120"/>
      <c r="J10" s="120"/>
    </row>
    <row r="11" spans="1:12" x14ac:dyDescent="0.2">
      <c r="A11" s="193" t="s">
        <v>7</v>
      </c>
      <c r="B11" s="194">
        <v>4.4999999999999998E-2</v>
      </c>
      <c r="C11" s="194">
        <v>0.04</v>
      </c>
      <c r="D11" s="194">
        <v>3.9E-2</v>
      </c>
      <c r="E11" s="120"/>
      <c r="F11" s="120"/>
      <c r="G11" s="120"/>
      <c r="H11" s="120"/>
      <c r="I11" s="120"/>
      <c r="J11" s="120"/>
    </row>
    <row r="12" spans="1:12" x14ac:dyDescent="0.2">
      <c r="A12" s="193" t="s">
        <v>8</v>
      </c>
      <c r="B12" s="110">
        <v>4.5999999999999999E-2</v>
      </c>
      <c r="C12" s="110">
        <v>4.1000000000000002E-2</v>
      </c>
      <c r="D12" s="110">
        <v>3.4000000000000002E-2</v>
      </c>
      <c r="E12" s="120"/>
      <c r="F12" s="120"/>
      <c r="G12" s="120"/>
      <c r="H12" s="120"/>
      <c r="I12" s="120"/>
      <c r="J12" s="120"/>
    </row>
    <row r="13" spans="1:12" x14ac:dyDescent="0.2">
      <c r="A13" s="193" t="s">
        <v>10</v>
      </c>
      <c r="B13" s="194">
        <v>4.1000000000000002E-2</v>
      </c>
      <c r="C13" s="194">
        <v>3.9E-2</v>
      </c>
      <c r="D13" s="194">
        <v>3.9E-2</v>
      </c>
      <c r="I13" s="120"/>
      <c r="J13" s="120"/>
      <c r="K13" s="299"/>
      <c r="L13" s="88"/>
    </row>
    <row r="14" spans="1:12" x14ac:dyDescent="0.2">
      <c r="A14" s="193" t="s">
        <v>11</v>
      </c>
      <c r="B14" s="110">
        <v>7.0000000000000001E-3</v>
      </c>
      <c r="C14" s="110">
        <v>7.0000000000000001E-3</v>
      </c>
      <c r="D14" s="110">
        <v>7.0000000000000001E-3</v>
      </c>
      <c r="I14" s="120"/>
      <c r="J14" s="120"/>
    </row>
    <row r="15" spans="1:12" ht="35.25" customHeight="1" x14ac:dyDescent="0.2">
      <c r="A15" s="193" t="s">
        <v>12</v>
      </c>
      <c r="B15" s="194">
        <v>2.5000000000000001E-2</v>
      </c>
      <c r="C15" s="194">
        <v>2.4E-2</v>
      </c>
      <c r="D15" s="194">
        <v>2.3E-2</v>
      </c>
      <c r="I15" s="120"/>
      <c r="J15" s="120"/>
    </row>
    <row r="16" spans="1:12" x14ac:dyDescent="0.2">
      <c r="A16" s="193" t="s">
        <v>13</v>
      </c>
      <c r="B16" s="110">
        <v>7.1999999999999995E-2</v>
      </c>
      <c r="C16" s="110">
        <v>8.2000000000000003E-2</v>
      </c>
      <c r="D16" s="110">
        <v>8.5000000000000006E-2</v>
      </c>
      <c r="I16" s="120"/>
      <c r="J16" s="120"/>
    </row>
    <row r="17" spans="1:4" x14ac:dyDescent="0.2">
      <c r="A17" s="193" t="s">
        <v>14</v>
      </c>
      <c r="B17" s="194">
        <v>8.6999999999999994E-2</v>
      </c>
      <c r="C17" s="194">
        <v>8.3000000000000004E-2</v>
      </c>
      <c r="D17" s="194">
        <v>8.4000000000000005E-2</v>
      </c>
    </row>
    <row r="18" spans="1:4" x14ac:dyDescent="0.2">
      <c r="A18" s="193" t="s">
        <v>15</v>
      </c>
      <c r="B18" s="110">
        <v>3.6999999999999998E-2</v>
      </c>
      <c r="C18" s="110">
        <v>3.4000000000000002E-2</v>
      </c>
      <c r="D18" s="110">
        <v>3.5000000000000003E-2</v>
      </c>
    </row>
    <row r="19" spans="1:4" x14ac:dyDescent="0.2">
      <c r="A19" s="193" t="s">
        <v>16</v>
      </c>
      <c r="B19" s="194">
        <v>2.3E-2</v>
      </c>
      <c r="C19" s="194">
        <v>2.5000000000000001E-2</v>
      </c>
      <c r="D19" s="194">
        <v>2.5000000000000001E-2</v>
      </c>
    </row>
    <row r="20" spans="1:4" x14ac:dyDescent="0.2">
      <c r="A20" s="193" t="s">
        <v>0</v>
      </c>
      <c r="B20" s="195">
        <v>0.16500000000000001</v>
      </c>
      <c r="C20" s="195">
        <v>0.187</v>
      </c>
      <c r="D20" s="195">
        <v>0.191</v>
      </c>
    </row>
    <row r="21" spans="1:4" x14ac:dyDescent="0.2">
      <c r="A21" s="193" t="s">
        <v>17</v>
      </c>
      <c r="B21" s="194">
        <v>0.129</v>
      </c>
      <c r="C21" s="194">
        <v>0.128</v>
      </c>
      <c r="D21" s="194">
        <v>0.13300000000000001</v>
      </c>
    </row>
    <row r="22" spans="1:4" x14ac:dyDescent="0.2">
      <c r="A22" s="193" t="s">
        <v>18</v>
      </c>
      <c r="B22" s="110">
        <v>6.0000000000000001E-3</v>
      </c>
      <c r="C22" s="110">
        <v>7.0000000000000001E-3</v>
      </c>
      <c r="D22" s="110">
        <v>7.0000000000000001E-3</v>
      </c>
    </row>
    <row r="23" spans="1:4" x14ac:dyDescent="0.2">
      <c r="A23" s="193" t="s">
        <v>19</v>
      </c>
      <c r="B23" s="194">
        <v>1.4999999999999999E-2</v>
      </c>
      <c r="C23" s="194">
        <v>1.4E-2</v>
      </c>
      <c r="D23" s="194">
        <v>1.4E-2</v>
      </c>
    </row>
    <row r="24" spans="1:4" x14ac:dyDescent="0.2">
      <c r="A24" s="193" t="s">
        <v>20</v>
      </c>
      <c r="B24" s="110">
        <v>6.0000000000000001E-3</v>
      </c>
      <c r="C24" s="110">
        <v>6.0000000000000001E-3</v>
      </c>
      <c r="D24" s="110">
        <v>6.0000000000000001E-3</v>
      </c>
    </row>
    <row r="25" spans="1:4" x14ac:dyDescent="0.2">
      <c r="A25" s="193" t="s">
        <v>21</v>
      </c>
      <c r="B25" s="194">
        <v>1.6E-2</v>
      </c>
      <c r="C25" s="194">
        <v>1.9E-2</v>
      </c>
      <c r="D25" s="194">
        <v>0.02</v>
      </c>
    </row>
    <row r="26" spans="1:4" x14ac:dyDescent="0.2">
      <c r="A26" s="193" t="s">
        <v>22</v>
      </c>
      <c r="B26" s="110">
        <v>2.8000000000000001E-2</v>
      </c>
      <c r="C26" s="110">
        <v>3.1E-2</v>
      </c>
      <c r="D26" s="110">
        <v>3.1E-2</v>
      </c>
    </row>
    <row r="27" spans="1:4" x14ac:dyDescent="0.2">
      <c r="A27" s="193" t="s">
        <v>23</v>
      </c>
      <c r="B27" s="194">
        <v>2.4E-2</v>
      </c>
      <c r="C27" s="194">
        <v>2.5000000000000001E-2</v>
      </c>
      <c r="D27" s="194">
        <v>2.5000000000000001E-2</v>
      </c>
    </row>
    <row r="28" spans="1:4" x14ac:dyDescent="0.2">
      <c r="A28" s="193" t="s">
        <v>24</v>
      </c>
      <c r="B28" s="110">
        <v>2E-3</v>
      </c>
      <c r="C28" s="110">
        <v>2E-3</v>
      </c>
      <c r="D28" s="110">
        <v>3.0000000000000001E-3</v>
      </c>
    </row>
    <row r="29" spans="1:4" x14ac:dyDescent="0.2">
      <c r="A29" s="193" t="s">
        <v>25</v>
      </c>
      <c r="B29" s="194">
        <v>2.8000000000000001E-2</v>
      </c>
      <c r="C29" s="194">
        <v>2.5999999999999999E-2</v>
      </c>
      <c r="D29" s="194">
        <v>2.5000000000000001E-2</v>
      </c>
    </row>
    <row r="30" spans="1:4" x14ac:dyDescent="0.2">
      <c r="A30" s="193" t="s">
        <v>26</v>
      </c>
      <c r="B30" s="110">
        <v>1.6E-2</v>
      </c>
      <c r="C30" s="110">
        <v>1.4999999999999999E-2</v>
      </c>
      <c r="D30" s="110">
        <v>1.6E-2</v>
      </c>
    </row>
    <row r="31" spans="1:4" x14ac:dyDescent="0.2">
      <c r="A31" s="193" t="s">
        <v>27</v>
      </c>
      <c r="B31" s="194">
        <v>1.0999999999999999E-2</v>
      </c>
      <c r="C31" s="194">
        <v>0.01</v>
      </c>
      <c r="D31" s="194">
        <v>0.01</v>
      </c>
    </row>
    <row r="32" spans="1:4" x14ac:dyDescent="0.2">
      <c r="A32" s="193" t="s">
        <v>28</v>
      </c>
      <c r="B32" s="110">
        <v>1.9E-2</v>
      </c>
      <c r="C32" s="110">
        <v>1.7999999999999999E-2</v>
      </c>
      <c r="D32" s="110">
        <v>1.7000000000000001E-2</v>
      </c>
    </row>
    <row r="33" spans="1:4" x14ac:dyDescent="0.2">
      <c r="A33" s="193" t="s">
        <v>29</v>
      </c>
      <c r="B33" s="194">
        <v>1.7999999999999999E-2</v>
      </c>
      <c r="C33" s="194">
        <v>1.7000000000000001E-2</v>
      </c>
      <c r="D33" s="194">
        <v>1.6E-2</v>
      </c>
    </row>
    <row r="34" spans="1:4" x14ac:dyDescent="0.2">
      <c r="A34" s="193" t="s">
        <v>30</v>
      </c>
      <c r="B34" s="110">
        <v>3.0000000000000001E-3</v>
      </c>
      <c r="C34" s="110">
        <v>3.0000000000000001E-3</v>
      </c>
      <c r="D34" s="110">
        <v>3.0000000000000001E-3</v>
      </c>
    </row>
    <row r="35" spans="1:4" x14ac:dyDescent="0.2">
      <c r="A35" s="193" t="s">
        <v>31</v>
      </c>
      <c r="B35" s="194">
        <v>5.6000000000000001E-2</v>
      </c>
      <c r="C35" s="194">
        <v>5.1999999999999998E-2</v>
      </c>
      <c r="D35" s="194">
        <v>4.9000000000000002E-2</v>
      </c>
    </row>
    <row r="36" spans="1:4" x14ac:dyDescent="0.2">
      <c r="A36" s="193" t="s">
        <v>32</v>
      </c>
      <c r="B36" s="110">
        <v>7.0000000000000001E-3</v>
      </c>
      <c r="C36" s="110">
        <v>7.0000000000000001E-3</v>
      </c>
      <c r="D36" s="110">
        <v>6.0000000000000001E-3</v>
      </c>
    </row>
    <row r="37" spans="1:4" x14ac:dyDescent="0.2">
      <c r="A37" s="193" t="s">
        <v>33</v>
      </c>
      <c r="B37" s="194">
        <v>2.4E-2</v>
      </c>
      <c r="C37" s="194">
        <v>2.1999999999999999E-2</v>
      </c>
      <c r="D37" s="194">
        <v>2.1000000000000001E-2</v>
      </c>
    </row>
    <row r="38" spans="1:4" x14ac:dyDescent="0.2">
      <c r="A38" s="193" t="s">
        <v>1234</v>
      </c>
      <c r="B38" s="110">
        <v>1</v>
      </c>
      <c r="C38" s="110">
        <v>1</v>
      </c>
      <c r="D38" s="110">
        <v>1</v>
      </c>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00000000-0004-0000-1400-000000000000}"/>
  </hyperlinks>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51"/>
  <dimension ref="A1:M216"/>
  <sheetViews>
    <sheetView zoomScaleNormal="100" workbookViewId="0">
      <selection activeCell="A3" sqref="A3"/>
    </sheetView>
  </sheetViews>
  <sheetFormatPr baseColWidth="10" defaultColWidth="11.42578125" defaultRowHeight="12.75" x14ac:dyDescent="0.2"/>
  <cols>
    <col min="1" max="1" width="16.5703125" style="297" customWidth="1"/>
    <col min="2" max="2" width="11.42578125" style="91" bestFit="1" customWidth="1"/>
    <col min="3" max="3" width="10.28515625" style="297" bestFit="1" customWidth="1"/>
    <col min="4" max="7" width="12" style="297" customWidth="1"/>
    <col min="8" max="8" width="16" style="297" customWidth="1"/>
    <col min="9" max="10" width="10.85546875" style="297" customWidth="1"/>
    <col min="11" max="16384" width="11.42578125" style="297"/>
  </cols>
  <sheetData>
    <row r="1" spans="1:13" x14ac:dyDescent="0.2">
      <c r="A1" s="120" t="s">
        <v>1658</v>
      </c>
      <c r="H1" s="202" t="s">
        <v>38</v>
      </c>
      <c r="I1" s="202"/>
    </row>
    <row r="2" spans="1:13" x14ac:dyDescent="0.2">
      <c r="A2" s="297" t="s">
        <v>1817</v>
      </c>
    </row>
    <row r="5" spans="1:13" x14ac:dyDescent="0.2">
      <c r="A5" s="120"/>
      <c r="B5" s="120"/>
      <c r="C5" s="120"/>
      <c r="D5" s="120"/>
      <c r="E5" s="120"/>
      <c r="F5" s="120"/>
      <c r="G5" s="120"/>
      <c r="H5" s="120"/>
      <c r="I5" s="120"/>
      <c r="J5" s="120"/>
      <c r="K5" s="120"/>
    </row>
    <row r="6" spans="1:13" x14ac:dyDescent="0.2">
      <c r="A6" s="192" t="s">
        <v>379</v>
      </c>
      <c r="B6" s="192" t="s">
        <v>1481</v>
      </c>
      <c r="C6" s="192" t="s">
        <v>1484</v>
      </c>
      <c r="D6" s="192" t="s">
        <v>1485</v>
      </c>
      <c r="E6" s="120"/>
      <c r="F6" s="120"/>
      <c r="G6" s="120"/>
      <c r="H6" s="120"/>
      <c r="I6" s="120"/>
      <c r="J6" s="120"/>
      <c r="K6" s="120"/>
    </row>
    <row r="7" spans="1:13" ht="12.75" customHeight="1" x14ac:dyDescent="0.2">
      <c r="A7" s="196" t="s">
        <v>3</v>
      </c>
      <c r="B7" s="197">
        <v>5.8200000000000002E-2</v>
      </c>
      <c r="C7" s="197">
        <v>6.25E-2</v>
      </c>
      <c r="D7" s="197">
        <v>5.2299999999999999E-2</v>
      </c>
      <c r="E7" s="120"/>
      <c r="F7" s="120"/>
      <c r="G7" s="120"/>
      <c r="H7" s="120"/>
      <c r="I7" s="120"/>
      <c r="J7" s="120"/>
      <c r="K7" s="120"/>
    </row>
    <row r="8" spans="1:13" ht="19.5" customHeight="1" x14ac:dyDescent="0.2">
      <c r="A8" s="196" t="s">
        <v>4</v>
      </c>
      <c r="B8" s="198">
        <v>0</v>
      </c>
      <c r="C8" s="198">
        <v>0</v>
      </c>
      <c r="D8" s="198">
        <v>0</v>
      </c>
      <c r="E8" s="120"/>
      <c r="F8" s="120"/>
      <c r="G8" s="120"/>
      <c r="H8" s="120"/>
      <c r="I8" s="120"/>
      <c r="J8" s="120"/>
      <c r="K8" s="120"/>
    </row>
    <row r="9" spans="1:13" ht="12.75" customHeight="1" x14ac:dyDescent="0.2">
      <c r="A9" s="196" t="s">
        <v>5</v>
      </c>
      <c r="B9" s="197">
        <v>1.12E-2</v>
      </c>
      <c r="C9" s="197">
        <v>0</v>
      </c>
      <c r="D9" s="197">
        <v>7.6E-3</v>
      </c>
      <c r="E9" s="120"/>
      <c r="F9" s="120"/>
      <c r="G9" s="120"/>
      <c r="H9" s="120"/>
      <c r="I9" s="120"/>
      <c r="J9" s="120"/>
      <c r="K9" s="120"/>
    </row>
    <row r="10" spans="1:13" x14ac:dyDescent="0.2">
      <c r="A10" s="196" t="s">
        <v>6</v>
      </c>
      <c r="B10" s="198">
        <v>0</v>
      </c>
      <c r="C10" s="198">
        <v>0</v>
      </c>
      <c r="D10" s="198">
        <v>0</v>
      </c>
      <c r="E10" s="120"/>
      <c r="F10" s="120"/>
      <c r="G10" s="120"/>
      <c r="H10" s="120"/>
      <c r="I10" s="120"/>
      <c r="J10" s="120"/>
      <c r="K10" s="120"/>
    </row>
    <row r="11" spans="1:13" x14ac:dyDescent="0.2">
      <c r="A11" s="196" t="s">
        <v>7</v>
      </c>
      <c r="B11" s="197">
        <v>0</v>
      </c>
      <c r="C11" s="197">
        <v>0</v>
      </c>
      <c r="D11" s="197">
        <v>0</v>
      </c>
      <c r="E11" s="120"/>
      <c r="F11" s="120"/>
      <c r="G11" s="120"/>
      <c r="H11" s="120"/>
      <c r="I11" s="120"/>
      <c r="J11" s="120"/>
      <c r="K11" s="120"/>
    </row>
    <row r="12" spans="1:13" x14ac:dyDescent="0.2">
      <c r="A12" s="196" t="s">
        <v>8</v>
      </c>
      <c r="B12" s="198">
        <v>0</v>
      </c>
      <c r="C12" s="198">
        <v>0</v>
      </c>
      <c r="D12" s="198">
        <v>0</v>
      </c>
      <c r="E12" s="120"/>
      <c r="F12" s="120"/>
      <c r="G12" s="120"/>
      <c r="H12" s="120"/>
      <c r="I12" s="120"/>
      <c r="J12" s="120"/>
      <c r="K12" s="120"/>
      <c r="M12" s="298"/>
    </row>
    <row r="13" spans="1:13" x14ac:dyDescent="0.2">
      <c r="A13" s="196" t="s">
        <v>10</v>
      </c>
      <c r="B13" s="197">
        <v>1.9E-3</v>
      </c>
      <c r="C13" s="197">
        <v>0</v>
      </c>
      <c r="D13" s="197">
        <v>1.5E-3</v>
      </c>
      <c r="E13" s="120"/>
      <c r="F13" s="120"/>
      <c r="G13" s="120"/>
      <c r="H13" s="120"/>
      <c r="I13" s="120"/>
      <c r="J13" s="120"/>
      <c r="K13" s="120"/>
    </row>
    <row r="14" spans="1:13" ht="15.6" customHeight="1" x14ac:dyDescent="0.2">
      <c r="A14" s="196" t="s">
        <v>11</v>
      </c>
      <c r="B14" s="198">
        <v>1.7500000000000002E-2</v>
      </c>
      <c r="C14" s="198">
        <v>2.0799999999999999E-2</v>
      </c>
      <c r="D14" s="198">
        <v>1.7600000000000001E-2</v>
      </c>
      <c r="E14" s="120"/>
      <c r="F14" s="120"/>
      <c r="G14" s="120"/>
      <c r="H14" s="120"/>
      <c r="I14" s="120"/>
      <c r="J14" s="120"/>
      <c r="K14" s="120"/>
    </row>
    <row r="15" spans="1:13" x14ac:dyDescent="0.2">
      <c r="A15" s="196" t="s">
        <v>12</v>
      </c>
      <c r="B15" s="197">
        <v>0</v>
      </c>
      <c r="C15" s="197">
        <v>0</v>
      </c>
      <c r="D15" s="197">
        <v>0</v>
      </c>
      <c r="I15" s="120"/>
      <c r="J15" s="120"/>
      <c r="K15" s="120"/>
    </row>
    <row r="16" spans="1:13" ht="35.25" customHeight="1" x14ac:dyDescent="0.2">
      <c r="A16" s="196" t="s">
        <v>13</v>
      </c>
      <c r="B16" s="198">
        <v>0</v>
      </c>
      <c r="C16" s="198">
        <v>0</v>
      </c>
      <c r="D16" s="198">
        <v>0</v>
      </c>
      <c r="I16" s="120"/>
      <c r="J16" s="120"/>
      <c r="K16" s="120"/>
    </row>
    <row r="17" spans="1:4" x14ac:dyDescent="0.2">
      <c r="A17" s="196" t="s">
        <v>14</v>
      </c>
      <c r="B17" s="197">
        <v>0.2477</v>
      </c>
      <c r="C17" s="197">
        <v>0.25</v>
      </c>
      <c r="D17" s="197">
        <v>0.22539999999999999</v>
      </c>
    </row>
    <row r="18" spans="1:4" x14ac:dyDescent="0.2">
      <c r="A18" s="196" t="s">
        <v>15</v>
      </c>
      <c r="B18" s="198">
        <v>1.9E-3</v>
      </c>
      <c r="C18" s="198">
        <v>0</v>
      </c>
      <c r="D18" s="198">
        <v>2.0999999999999999E-3</v>
      </c>
    </row>
    <row r="19" spans="1:4" ht="38.25" customHeight="1" x14ac:dyDescent="0.2">
      <c r="A19" s="196" t="s">
        <v>16</v>
      </c>
      <c r="B19" s="197">
        <v>3.0000000000000001E-3</v>
      </c>
      <c r="C19" s="197">
        <v>0</v>
      </c>
      <c r="D19" s="197">
        <v>4.5999999999999999E-3</v>
      </c>
    </row>
    <row r="20" spans="1:4" x14ac:dyDescent="0.2">
      <c r="A20" s="196" t="s">
        <v>0</v>
      </c>
      <c r="B20" s="199">
        <v>0.26519999999999999</v>
      </c>
      <c r="C20" s="199">
        <v>0.25</v>
      </c>
      <c r="D20" s="199">
        <v>0.2641</v>
      </c>
    </row>
    <row r="21" spans="1:4" x14ac:dyDescent="0.2">
      <c r="A21" s="196" t="s">
        <v>17</v>
      </c>
      <c r="B21" s="197">
        <v>0.15110000000000001</v>
      </c>
      <c r="C21" s="197">
        <v>0.14580000000000001</v>
      </c>
      <c r="D21" s="197">
        <v>0.15060000000000001</v>
      </c>
    </row>
    <row r="22" spans="1:4" x14ac:dyDescent="0.2">
      <c r="A22" s="196" t="s">
        <v>18</v>
      </c>
      <c r="B22" s="198">
        <v>0</v>
      </c>
      <c r="C22" s="198">
        <v>0</v>
      </c>
      <c r="D22" s="198">
        <v>0</v>
      </c>
    </row>
    <row r="23" spans="1:4" x14ac:dyDescent="0.2">
      <c r="A23" s="196" t="s">
        <v>19</v>
      </c>
      <c r="B23" s="197">
        <v>3.3999999999999998E-3</v>
      </c>
      <c r="C23" s="197">
        <v>0</v>
      </c>
      <c r="D23" s="197">
        <v>3.0000000000000001E-3</v>
      </c>
    </row>
    <row r="24" spans="1:4" x14ac:dyDescent="0.2">
      <c r="A24" s="196" t="s">
        <v>20</v>
      </c>
      <c r="B24" s="198">
        <v>1.23E-2</v>
      </c>
      <c r="C24" s="198">
        <v>0</v>
      </c>
      <c r="D24" s="198">
        <v>4.5999999999999999E-3</v>
      </c>
    </row>
    <row r="25" spans="1:4" x14ac:dyDescent="0.2">
      <c r="A25" s="196" t="s">
        <v>21</v>
      </c>
      <c r="B25" s="197">
        <v>8.6E-3</v>
      </c>
      <c r="C25" s="197">
        <v>2.0799999999999999E-2</v>
      </c>
      <c r="D25" s="197">
        <v>1.2500000000000001E-2</v>
      </c>
    </row>
    <row r="26" spans="1:4" x14ac:dyDescent="0.2">
      <c r="A26" s="196" t="s">
        <v>22</v>
      </c>
      <c r="B26" s="198">
        <v>0</v>
      </c>
      <c r="C26" s="198">
        <v>0</v>
      </c>
      <c r="D26" s="198">
        <v>0</v>
      </c>
    </row>
    <row r="27" spans="1:4" x14ac:dyDescent="0.2">
      <c r="A27" s="196" t="s">
        <v>23</v>
      </c>
      <c r="B27" s="197">
        <v>0</v>
      </c>
      <c r="C27" s="197">
        <v>0</v>
      </c>
      <c r="D27" s="197">
        <v>0</v>
      </c>
    </row>
    <row r="28" spans="1:4" x14ac:dyDescent="0.2">
      <c r="A28" s="196" t="s">
        <v>24</v>
      </c>
      <c r="B28" s="198">
        <v>0</v>
      </c>
      <c r="C28" s="198">
        <v>0</v>
      </c>
      <c r="D28" s="198">
        <v>0</v>
      </c>
    </row>
    <row r="29" spans="1:4" x14ac:dyDescent="0.2">
      <c r="A29" s="196" t="s">
        <v>25</v>
      </c>
      <c r="B29" s="197">
        <v>1.9E-3</v>
      </c>
      <c r="C29" s="197">
        <v>0</v>
      </c>
      <c r="D29" s="197">
        <v>2.0999999999999999E-3</v>
      </c>
    </row>
    <row r="30" spans="1:4" x14ac:dyDescent="0.2">
      <c r="A30" s="196" t="s">
        <v>26</v>
      </c>
      <c r="B30" s="198">
        <v>9.0999999999999998E-2</v>
      </c>
      <c r="C30" s="198">
        <v>0.1042</v>
      </c>
      <c r="D30" s="198">
        <v>9.6100000000000005E-2</v>
      </c>
    </row>
    <row r="31" spans="1:4" x14ac:dyDescent="0.2">
      <c r="A31" s="196" t="s">
        <v>27</v>
      </c>
      <c r="B31" s="197">
        <v>1.2699999999999999E-2</v>
      </c>
      <c r="C31" s="197">
        <v>2.0799999999999999E-2</v>
      </c>
      <c r="D31" s="197">
        <v>1.52E-2</v>
      </c>
    </row>
    <row r="32" spans="1:4" x14ac:dyDescent="0.2">
      <c r="A32" s="196" t="s">
        <v>28</v>
      </c>
      <c r="B32" s="198">
        <v>0</v>
      </c>
      <c r="C32" s="198">
        <v>0</v>
      </c>
      <c r="D32" s="198">
        <v>0</v>
      </c>
    </row>
    <row r="33" spans="1:4" x14ac:dyDescent="0.2">
      <c r="A33" s="196" t="s">
        <v>29</v>
      </c>
      <c r="B33" s="197">
        <v>5.04E-2</v>
      </c>
      <c r="C33" s="197">
        <v>4.1700000000000001E-2</v>
      </c>
      <c r="D33" s="197">
        <v>5.11E-2</v>
      </c>
    </row>
    <row r="34" spans="1:4" x14ac:dyDescent="0.2">
      <c r="A34" s="196" t="s">
        <v>30</v>
      </c>
      <c r="B34" s="198">
        <v>1.5E-3</v>
      </c>
      <c r="C34" s="198">
        <v>0</v>
      </c>
      <c r="D34" s="198">
        <v>2.3999999999999998E-3</v>
      </c>
    </row>
    <row r="35" spans="1:4" x14ac:dyDescent="0.2">
      <c r="A35" s="196" t="s">
        <v>31</v>
      </c>
      <c r="B35" s="197">
        <v>0</v>
      </c>
      <c r="C35" s="197">
        <v>0</v>
      </c>
      <c r="D35" s="197">
        <v>0</v>
      </c>
    </row>
    <row r="36" spans="1:4" x14ac:dyDescent="0.2">
      <c r="A36" s="196" t="s">
        <v>32</v>
      </c>
      <c r="B36" s="198">
        <v>0</v>
      </c>
      <c r="C36" s="198">
        <v>0</v>
      </c>
      <c r="D36" s="198">
        <v>0</v>
      </c>
    </row>
    <row r="37" spans="1:4" x14ac:dyDescent="0.2">
      <c r="A37" s="196" t="s">
        <v>33</v>
      </c>
      <c r="B37" s="197">
        <v>6.08E-2</v>
      </c>
      <c r="C37" s="197">
        <v>8.3299999999999999E-2</v>
      </c>
      <c r="D37" s="197">
        <v>8.6999999999999994E-2</v>
      </c>
    </row>
    <row r="53" spans="1:4" x14ac:dyDescent="0.2">
      <c r="A53" s="196" t="s">
        <v>1234</v>
      </c>
      <c r="B53" s="198">
        <v>1</v>
      </c>
      <c r="C53" s="198">
        <v>1</v>
      </c>
      <c r="D53" s="198">
        <v>1</v>
      </c>
    </row>
    <row r="54" spans="1:4" x14ac:dyDescent="0.2">
      <c r="B54" s="29"/>
    </row>
    <row r="55" spans="1:4" x14ac:dyDescent="0.2">
      <c r="B55" s="29"/>
    </row>
    <row r="56" spans="1:4" x14ac:dyDescent="0.2">
      <c r="B56" s="29"/>
    </row>
    <row r="57" spans="1:4" x14ac:dyDescent="0.2">
      <c r="B57" s="29"/>
    </row>
    <row r="58" spans="1:4" x14ac:dyDescent="0.2">
      <c r="B58" s="29"/>
    </row>
    <row r="59" spans="1:4" x14ac:dyDescent="0.2">
      <c r="B59" s="29"/>
    </row>
    <row r="60" spans="1:4" x14ac:dyDescent="0.2">
      <c r="B60" s="29"/>
    </row>
    <row r="61" spans="1:4" x14ac:dyDescent="0.2">
      <c r="B61" s="29"/>
    </row>
    <row r="62" spans="1:4" x14ac:dyDescent="0.2">
      <c r="B62" s="29"/>
    </row>
    <row r="63" spans="1:4" x14ac:dyDescent="0.2">
      <c r="B63" s="29"/>
    </row>
    <row r="64" spans="1:4"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00000000-0004-0000-1500-000000000000}"/>
  </hyperlink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C7512-6183-46F8-9DDE-DEA93E1DD7C4}">
  <sheetPr codeName="Hoja3"/>
  <dimension ref="A1:I38"/>
  <sheetViews>
    <sheetView workbookViewId="0">
      <selection activeCell="A3" sqref="A3"/>
    </sheetView>
  </sheetViews>
  <sheetFormatPr baseColWidth="10" defaultRowHeight="12.75" x14ac:dyDescent="0.2"/>
  <cols>
    <col min="1" max="16384" width="11.42578125" style="120"/>
  </cols>
  <sheetData>
    <row r="1" spans="1:9" x14ac:dyDescent="0.2">
      <c r="A1" s="120" t="s">
        <v>1659</v>
      </c>
      <c r="H1" s="366" t="s">
        <v>38</v>
      </c>
      <c r="I1" s="366"/>
    </row>
    <row r="2" spans="1:9" x14ac:dyDescent="0.2">
      <c r="A2" s="120" t="s">
        <v>1817</v>
      </c>
    </row>
    <row r="6" spans="1:9" x14ac:dyDescent="0.2">
      <c r="A6" s="200" t="s">
        <v>378</v>
      </c>
      <c r="B6" s="200" t="s">
        <v>1481</v>
      </c>
      <c r="C6" s="200" t="s">
        <v>1484</v>
      </c>
      <c r="D6" s="200" t="s">
        <v>1485</v>
      </c>
    </row>
    <row r="7" spans="1:9" x14ac:dyDescent="0.2">
      <c r="A7" s="196" t="s">
        <v>3</v>
      </c>
      <c r="B7" s="197">
        <v>0.28939999999999999</v>
      </c>
      <c r="C7" s="197">
        <v>0.30919999999999997</v>
      </c>
      <c r="D7" s="197">
        <v>0.31340000000000001</v>
      </c>
    </row>
    <row r="8" spans="1:9" x14ac:dyDescent="0.2">
      <c r="A8" s="196" t="s">
        <v>4</v>
      </c>
      <c r="B8" s="198">
        <v>7.1999999999999998E-3</v>
      </c>
      <c r="C8" s="198">
        <v>9.7000000000000003E-3</v>
      </c>
      <c r="D8" s="198">
        <v>6.3E-3</v>
      </c>
    </row>
    <row r="9" spans="1:9" x14ac:dyDescent="0.2">
      <c r="A9" s="196" t="s">
        <v>5</v>
      </c>
      <c r="B9" s="197">
        <v>0</v>
      </c>
      <c r="C9" s="197">
        <v>0</v>
      </c>
      <c r="D9" s="197">
        <v>0</v>
      </c>
    </row>
    <row r="10" spans="1:9" x14ac:dyDescent="0.2">
      <c r="A10" s="196" t="s">
        <v>6</v>
      </c>
      <c r="B10" s="198">
        <v>2.0000000000000001E-4</v>
      </c>
      <c r="C10" s="198">
        <v>0</v>
      </c>
      <c r="D10" s="198">
        <v>1E-4</v>
      </c>
    </row>
    <row r="11" spans="1:9" x14ac:dyDescent="0.2">
      <c r="A11" s="196" t="s">
        <v>7</v>
      </c>
      <c r="B11" s="197">
        <v>0</v>
      </c>
      <c r="C11" s="197">
        <v>0</v>
      </c>
      <c r="D11" s="197">
        <v>0</v>
      </c>
    </row>
    <row r="12" spans="1:9" x14ac:dyDescent="0.2">
      <c r="A12" s="196" t="s">
        <v>8</v>
      </c>
      <c r="B12" s="198">
        <v>1.8E-3</v>
      </c>
      <c r="C12" s="198">
        <v>0</v>
      </c>
      <c r="D12" s="198">
        <v>1.8E-3</v>
      </c>
    </row>
    <row r="13" spans="1:9" x14ac:dyDescent="0.2">
      <c r="A13" s="196" t="s">
        <v>10</v>
      </c>
      <c r="B13" s="197">
        <v>4.7999999999999996E-3</v>
      </c>
      <c r="C13" s="197">
        <v>4.7999999999999996E-3</v>
      </c>
      <c r="D13" s="197">
        <v>3.8999999999999998E-3</v>
      </c>
    </row>
    <row r="14" spans="1:9" x14ac:dyDescent="0.2">
      <c r="A14" s="196" t="s">
        <v>11</v>
      </c>
      <c r="B14" s="198">
        <v>1.2E-2</v>
      </c>
      <c r="C14" s="198">
        <v>9.7000000000000003E-3</v>
      </c>
      <c r="D14" s="198">
        <v>9.1999999999999998E-3</v>
      </c>
    </row>
    <row r="15" spans="1:9" x14ac:dyDescent="0.2">
      <c r="A15" s="196" t="s">
        <v>12</v>
      </c>
      <c r="B15" s="197">
        <v>0</v>
      </c>
      <c r="C15" s="197">
        <v>0</v>
      </c>
      <c r="D15" s="197">
        <v>0</v>
      </c>
    </row>
    <row r="16" spans="1:9" x14ac:dyDescent="0.2">
      <c r="A16" s="196" t="s">
        <v>13</v>
      </c>
      <c r="B16" s="198">
        <v>0.1966</v>
      </c>
      <c r="C16" s="198">
        <v>0.2029</v>
      </c>
      <c r="D16" s="198">
        <v>0.20369999999999999</v>
      </c>
    </row>
    <row r="17" spans="1:4" x14ac:dyDescent="0.2">
      <c r="A17" s="196" t="s">
        <v>14</v>
      </c>
      <c r="B17" s="197">
        <v>4.2700000000000002E-2</v>
      </c>
      <c r="C17" s="197">
        <v>4.3499999999999997E-2</v>
      </c>
      <c r="D17" s="197">
        <v>4.3200000000000002E-2</v>
      </c>
    </row>
    <row r="18" spans="1:4" x14ac:dyDescent="0.2">
      <c r="A18" s="196" t="s">
        <v>15</v>
      </c>
      <c r="B18" s="198">
        <v>4.0000000000000002E-4</v>
      </c>
      <c r="C18" s="198">
        <v>0</v>
      </c>
      <c r="D18" s="198">
        <v>5.0000000000000001E-4</v>
      </c>
    </row>
    <row r="19" spans="1:4" x14ac:dyDescent="0.2">
      <c r="A19" s="196" t="s">
        <v>16</v>
      </c>
      <c r="B19" s="197">
        <v>3.6200000000000003E-2</v>
      </c>
      <c r="C19" s="197">
        <v>3.8600000000000002E-2</v>
      </c>
      <c r="D19" s="197">
        <v>0.04</v>
      </c>
    </row>
    <row r="20" spans="1:4" x14ac:dyDescent="0.2">
      <c r="A20" s="196" t="s">
        <v>0</v>
      </c>
      <c r="B20" s="199">
        <v>0.1024</v>
      </c>
      <c r="C20" s="199">
        <v>0.1014</v>
      </c>
      <c r="D20" s="199">
        <v>9.5299999999999996E-2</v>
      </c>
    </row>
    <row r="21" spans="1:4" x14ac:dyDescent="0.2">
      <c r="A21" s="196" t="s">
        <v>17</v>
      </c>
      <c r="B21" s="197">
        <v>5.96E-2</v>
      </c>
      <c r="C21" s="197">
        <v>5.3100000000000001E-2</v>
      </c>
      <c r="D21" s="197">
        <v>5.0099999999999999E-2</v>
      </c>
    </row>
    <row r="22" spans="1:4" x14ac:dyDescent="0.2">
      <c r="A22" s="196" t="s">
        <v>18</v>
      </c>
      <c r="B22" s="198">
        <v>2.3E-3</v>
      </c>
      <c r="C22" s="198">
        <v>0</v>
      </c>
      <c r="D22" s="198">
        <v>3.0000000000000001E-3</v>
      </c>
    </row>
    <row r="23" spans="1:4" x14ac:dyDescent="0.2">
      <c r="A23" s="196" t="s">
        <v>19</v>
      </c>
      <c r="B23" s="197">
        <v>3.8999999999999998E-3</v>
      </c>
      <c r="C23" s="197">
        <v>4.7999999999999996E-3</v>
      </c>
      <c r="D23" s="197">
        <v>3.3999999999999998E-3</v>
      </c>
    </row>
    <row r="24" spans="1:4" x14ac:dyDescent="0.2">
      <c r="A24" s="196" t="s">
        <v>20</v>
      </c>
      <c r="B24" s="198">
        <v>3.3E-3</v>
      </c>
      <c r="C24" s="198">
        <v>0</v>
      </c>
      <c r="D24" s="198">
        <v>1E-3</v>
      </c>
    </row>
    <row r="25" spans="1:4" x14ac:dyDescent="0.2">
      <c r="A25" s="196" t="s">
        <v>21</v>
      </c>
      <c r="B25" s="197">
        <v>1.9199999999999998E-2</v>
      </c>
      <c r="C25" s="197">
        <v>1.9300000000000001E-2</v>
      </c>
      <c r="D25" s="197">
        <v>1.7500000000000002E-2</v>
      </c>
    </row>
    <row r="26" spans="1:4" x14ac:dyDescent="0.2">
      <c r="A26" s="196" t="s">
        <v>22</v>
      </c>
      <c r="B26" s="198">
        <v>1.2500000000000001E-2</v>
      </c>
      <c r="C26" s="198">
        <v>1.4500000000000001E-2</v>
      </c>
      <c r="D26" s="198">
        <v>1.4200000000000001E-2</v>
      </c>
    </row>
    <row r="27" spans="1:4" x14ac:dyDescent="0.2">
      <c r="A27" s="196" t="s">
        <v>23</v>
      </c>
      <c r="B27" s="197">
        <v>0.1176</v>
      </c>
      <c r="C27" s="197">
        <v>0.10630000000000001</v>
      </c>
      <c r="D27" s="197">
        <v>9.8400000000000001E-2</v>
      </c>
    </row>
    <row r="28" spans="1:4" x14ac:dyDescent="0.2">
      <c r="A28" s="196" t="s">
        <v>24</v>
      </c>
      <c r="B28" s="198">
        <v>0</v>
      </c>
      <c r="C28" s="198">
        <v>0</v>
      </c>
      <c r="D28" s="198">
        <v>0</v>
      </c>
    </row>
    <row r="29" spans="1:4" x14ac:dyDescent="0.2">
      <c r="A29" s="196" t="s">
        <v>25</v>
      </c>
      <c r="B29" s="197">
        <v>1.14E-2</v>
      </c>
      <c r="C29" s="197">
        <v>1.4500000000000001E-2</v>
      </c>
      <c r="D29" s="197">
        <v>1.32E-2</v>
      </c>
    </row>
    <row r="30" spans="1:4" x14ac:dyDescent="0.2">
      <c r="A30" s="196" t="s">
        <v>26</v>
      </c>
      <c r="B30" s="198">
        <v>5.5999999999999999E-3</v>
      </c>
      <c r="C30" s="198">
        <v>4.7999999999999996E-3</v>
      </c>
      <c r="D30" s="198">
        <v>6.1999999999999998E-3</v>
      </c>
    </row>
    <row r="31" spans="1:4" x14ac:dyDescent="0.2">
      <c r="A31" s="196" t="s">
        <v>27</v>
      </c>
      <c r="B31" s="197">
        <v>0</v>
      </c>
      <c r="C31" s="197">
        <v>0</v>
      </c>
      <c r="D31" s="197">
        <v>0</v>
      </c>
    </row>
    <row r="32" spans="1:4" x14ac:dyDescent="0.2">
      <c r="A32" s="196" t="s">
        <v>28</v>
      </c>
      <c r="B32" s="198">
        <v>0</v>
      </c>
      <c r="C32" s="198">
        <v>0</v>
      </c>
      <c r="D32" s="198">
        <v>0</v>
      </c>
    </row>
    <row r="33" spans="1:4" x14ac:dyDescent="0.2">
      <c r="A33" s="196" t="s">
        <v>29</v>
      </c>
      <c r="B33" s="197">
        <v>5.1999999999999998E-3</v>
      </c>
      <c r="C33" s="197">
        <v>4.7999999999999996E-3</v>
      </c>
      <c r="D33" s="197">
        <v>4.4999999999999997E-3</v>
      </c>
    </row>
    <row r="34" spans="1:4" x14ac:dyDescent="0.2">
      <c r="A34" s="196" t="s">
        <v>30</v>
      </c>
      <c r="B34" s="198">
        <v>4.1000000000000003E-3</v>
      </c>
      <c r="C34" s="198">
        <v>4.7999999999999996E-3</v>
      </c>
      <c r="D34" s="198">
        <v>4.4999999999999997E-3</v>
      </c>
    </row>
    <row r="35" spans="1:4" x14ac:dyDescent="0.2">
      <c r="A35" s="196" t="s">
        <v>31</v>
      </c>
      <c r="B35" s="197">
        <v>0</v>
      </c>
      <c r="C35" s="197">
        <v>0</v>
      </c>
      <c r="D35" s="197">
        <v>0</v>
      </c>
    </row>
    <row r="36" spans="1:4" x14ac:dyDescent="0.2">
      <c r="A36" s="196" t="s">
        <v>32</v>
      </c>
      <c r="B36" s="198">
        <v>3.7600000000000001E-2</v>
      </c>
      <c r="C36" s="198">
        <v>2.4199999999999999E-2</v>
      </c>
      <c r="D36" s="198">
        <v>3.2199999999999999E-2</v>
      </c>
    </row>
    <row r="37" spans="1:4" x14ac:dyDescent="0.2">
      <c r="A37" s="196" t="s">
        <v>33</v>
      </c>
      <c r="B37" s="197">
        <v>2.41E-2</v>
      </c>
      <c r="C37" s="197">
        <v>2.9000000000000001E-2</v>
      </c>
      <c r="D37" s="197">
        <v>3.4200000000000001E-2</v>
      </c>
    </row>
    <row r="38" spans="1:4" x14ac:dyDescent="0.2">
      <c r="A38" s="196" t="s">
        <v>1234</v>
      </c>
      <c r="B38" s="198">
        <v>1</v>
      </c>
      <c r="C38" s="198">
        <v>1</v>
      </c>
      <c r="D38" s="198">
        <v>1</v>
      </c>
    </row>
  </sheetData>
  <mergeCells count="1">
    <mergeCell ref="H1:I1"/>
  </mergeCells>
  <hyperlinks>
    <hyperlink ref="H1:I1" location="Index!A1" display="Regresar al Índice" xr:uid="{27C501D5-87B9-4453-89E9-E1EC009F8414}"/>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E752D-E6F1-4EE1-B8FC-A3AFD616F824}">
  <sheetPr codeName="Hoja4"/>
  <dimension ref="A1:I38"/>
  <sheetViews>
    <sheetView workbookViewId="0">
      <selection activeCell="A3" sqref="A3"/>
    </sheetView>
  </sheetViews>
  <sheetFormatPr baseColWidth="10" defaultRowHeight="12.75" x14ac:dyDescent="0.2"/>
  <cols>
    <col min="1" max="16384" width="11.42578125" style="120"/>
  </cols>
  <sheetData>
    <row r="1" spans="1:9" x14ac:dyDescent="0.2">
      <c r="A1" s="120" t="s">
        <v>1660</v>
      </c>
      <c r="H1" s="366" t="s">
        <v>38</v>
      </c>
      <c r="I1" s="366"/>
    </row>
    <row r="2" spans="1:9" x14ac:dyDescent="0.2">
      <c r="A2" s="120" t="s">
        <v>1817</v>
      </c>
    </row>
    <row r="6" spans="1:9" x14ac:dyDescent="0.2">
      <c r="A6" s="192" t="s">
        <v>377</v>
      </c>
      <c r="B6" s="192" t="s">
        <v>1481</v>
      </c>
      <c r="C6" s="192" t="s">
        <v>1484</v>
      </c>
      <c r="D6" s="192" t="s">
        <v>1485</v>
      </c>
    </row>
    <row r="7" spans="1:9" x14ac:dyDescent="0.2">
      <c r="A7" s="196" t="s">
        <v>3</v>
      </c>
      <c r="B7" s="197">
        <v>3.9399999999999998E-2</v>
      </c>
      <c r="C7" s="197">
        <v>3.1699999999999999E-2</v>
      </c>
      <c r="D7" s="197">
        <v>3.4000000000000002E-2</v>
      </c>
    </row>
    <row r="8" spans="1:9" x14ac:dyDescent="0.2">
      <c r="A8" s="196" t="s">
        <v>4</v>
      </c>
      <c r="B8" s="198">
        <v>5.0000000000000001E-4</v>
      </c>
      <c r="C8" s="198">
        <v>6.9999999999999999E-4</v>
      </c>
      <c r="D8" s="198">
        <v>5.9999999999999995E-4</v>
      </c>
    </row>
    <row r="9" spans="1:9" x14ac:dyDescent="0.2">
      <c r="A9" s="196" t="s">
        <v>5</v>
      </c>
      <c r="B9" s="197">
        <v>5.0000000000000001E-4</v>
      </c>
      <c r="C9" s="197">
        <v>6.9999999999999999E-4</v>
      </c>
      <c r="D9" s="197">
        <v>5.9999999999999995E-4</v>
      </c>
    </row>
    <row r="10" spans="1:9" x14ac:dyDescent="0.2">
      <c r="A10" s="196" t="s">
        <v>6</v>
      </c>
      <c r="B10" s="198">
        <v>9.5999999999999992E-3</v>
      </c>
      <c r="C10" s="198">
        <v>9.2999999999999992E-3</v>
      </c>
      <c r="D10" s="198">
        <v>9.7000000000000003E-3</v>
      </c>
    </row>
    <row r="11" spans="1:9" x14ac:dyDescent="0.2">
      <c r="A11" s="196" t="s">
        <v>7</v>
      </c>
      <c r="B11" s="197">
        <v>2.5999999999999999E-3</v>
      </c>
      <c r="C11" s="197">
        <v>2.5999999999999999E-3</v>
      </c>
      <c r="D11" s="197">
        <v>2.8E-3</v>
      </c>
    </row>
    <row r="12" spans="1:9" x14ac:dyDescent="0.2">
      <c r="A12" s="196" t="s">
        <v>8</v>
      </c>
      <c r="B12" s="198">
        <v>5.5999999999999999E-3</v>
      </c>
      <c r="C12" s="198">
        <v>5.8999999999999999E-3</v>
      </c>
      <c r="D12" s="198">
        <v>5.7000000000000002E-3</v>
      </c>
    </row>
    <row r="13" spans="1:9" x14ac:dyDescent="0.2">
      <c r="A13" s="196" t="s">
        <v>10</v>
      </c>
      <c r="B13" s="197">
        <v>9.2999999999999992E-3</v>
      </c>
      <c r="C13" s="197">
        <v>1.46E-2</v>
      </c>
      <c r="D13" s="197">
        <v>1.3899999999999999E-2</v>
      </c>
    </row>
    <row r="14" spans="1:9" x14ac:dyDescent="0.2">
      <c r="A14" s="196" t="s">
        <v>11</v>
      </c>
      <c r="B14" s="198">
        <v>1.8499999999999999E-2</v>
      </c>
      <c r="C14" s="198">
        <v>1.6199999999999999E-2</v>
      </c>
      <c r="D14" s="198">
        <v>1.6400000000000001E-2</v>
      </c>
    </row>
    <row r="15" spans="1:9" x14ac:dyDescent="0.2">
      <c r="A15" s="196" t="s">
        <v>12</v>
      </c>
      <c r="B15" s="197">
        <v>1E-3</v>
      </c>
      <c r="C15" s="197">
        <v>1E-3</v>
      </c>
      <c r="D15" s="197">
        <v>8.9999999999999998E-4</v>
      </c>
    </row>
    <row r="16" spans="1:9" x14ac:dyDescent="0.2">
      <c r="A16" s="196" t="s">
        <v>13</v>
      </c>
      <c r="B16" s="198">
        <v>0.1449</v>
      </c>
      <c r="C16" s="198">
        <v>0.1502</v>
      </c>
      <c r="D16" s="198">
        <v>0.14729999999999999</v>
      </c>
    </row>
    <row r="17" spans="1:4" x14ac:dyDescent="0.2">
      <c r="A17" s="196" t="s">
        <v>14</v>
      </c>
      <c r="B17" s="197">
        <v>7.7399999999999997E-2</v>
      </c>
      <c r="C17" s="197">
        <v>7.9500000000000001E-2</v>
      </c>
      <c r="D17" s="197">
        <v>6.6799999999999998E-2</v>
      </c>
    </row>
    <row r="18" spans="1:4" x14ac:dyDescent="0.2">
      <c r="A18" s="196" t="s">
        <v>15</v>
      </c>
      <c r="B18" s="198">
        <v>4.0899999999999999E-2</v>
      </c>
      <c r="C18" s="198">
        <v>4.1399999999999999E-2</v>
      </c>
      <c r="D18" s="198">
        <v>4.58E-2</v>
      </c>
    </row>
    <row r="19" spans="1:4" x14ac:dyDescent="0.2">
      <c r="A19" s="196" t="s">
        <v>16</v>
      </c>
      <c r="B19" s="197">
        <v>3.5900000000000001E-2</v>
      </c>
      <c r="C19" s="197">
        <v>3.49E-2</v>
      </c>
      <c r="D19" s="197">
        <v>3.5299999999999998E-2</v>
      </c>
    </row>
    <row r="20" spans="1:4" x14ac:dyDescent="0.2">
      <c r="A20" s="196" t="s">
        <v>0</v>
      </c>
      <c r="B20" s="199">
        <v>0.1709</v>
      </c>
      <c r="C20" s="199">
        <v>0.16650000000000001</v>
      </c>
      <c r="D20" s="199">
        <v>0.16850000000000001</v>
      </c>
    </row>
    <row r="21" spans="1:4" x14ac:dyDescent="0.2">
      <c r="A21" s="196" t="s">
        <v>17</v>
      </c>
      <c r="B21" s="197">
        <v>6.8099999999999994E-2</v>
      </c>
      <c r="C21" s="197">
        <v>6.8199999999999997E-2</v>
      </c>
      <c r="D21" s="197">
        <v>7.3200000000000001E-2</v>
      </c>
    </row>
    <row r="22" spans="1:4" x14ac:dyDescent="0.2">
      <c r="A22" s="196" t="s">
        <v>18</v>
      </c>
      <c r="B22" s="198">
        <v>3.5900000000000001E-2</v>
      </c>
      <c r="C22" s="198">
        <v>3.5700000000000003E-2</v>
      </c>
      <c r="D22" s="198">
        <v>3.78E-2</v>
      </c>
    </row>
    <row r="23" spans="1:4" x14ac:dyDescent="0.2">
      <c r="A23" s="196" t="s">
        <v>19</v>
      </c>
      <c r="B23" s="197">
        <v>1.6400000000000001E-2</v>
      </c>
      <c r="C23" s="197">
        <v>1.3899999999999999E-2</v>
      </c>
      <c r="D23" s="197">
        <v>1.47E-2</v>
      </c>
    </row>
    <row r="24" spans="1:4" x14ac:dyDescent="0.2">
      <c r="A24" s="196" t="s">
        <v>20</v>
      </c>
      <c r="B24" s="198">
        <v>8.9999999999999998E-4</v>
      </c>
      <c r="C24" s="198">
        <v>8.9999999999999998E-4</v>
      </c>
      <c r="D24" s="198">
        <v>8.0000000000000004E-4</v>
      </c>
    </row>
    <row r="25" spans="1:4" x14ac:dyDescent="0.2">
      <c r="A25" s="196" t="s">
        <v>21</v>
      </c>
      <c r="B25" s="197">
        <v>6.8999999999999999E-3</v>
      </c>
      <c r="C25" s="197">
        <v>7.7000000000000002E-3</v>
      </c>
      <c r="D25" s="197">
        <v>7.6E-3</v>
      </c>
    </row>
    <row r="26" spans="1:4" x14ac:dyDescent="0.2">
      <c r="A26" s="196" t="s">
        <v>22</v>
      </c>
      <c r="B26" s="198">
        <v>6.4100000000000004E-2</v>
      </c>
      <c r="C26" s="198">
        <v>6.9099999999999995E-2</v>
      </c>
      <c r="D26" s="198">
        <v>6.9900000000000004E-2</v>
      </c>
    </row>
    <row r="27" spans="1:4" x14ac:dyDescent="0.2">
      <c r="A27" s="196" t="s">
        <v>23</v>
      </c>
      <c r="B27" s="197">
        <v>4.9500000000000002E-2</v>
      </c>
      <c r="C27" s="197">
        <v>4.5999999999999999E-2</v>
      </c>
      <c r="D27" s="197">
        <v>4.0800000000000003E-2</v>
      </c>
    </row>
    <row r="28" spans="1:4" x14ac:dyDescent="0.2">
      <c r="A28" s="196" t="s">
        <v>24</v>
      </c>
      <c r="B28" s="198">
        <v>8.8999999999999999E-3</v>
      </c>
      <c r="C28" s="198">
        <v>9.1999999999999998E-3</v>
      </c>
      <c r="D28" s="198">
        <v>9.1000000000000004E-3</v>
      </c>
    </row>
    <row r="29" spans="1:4" x14ac:dyDescent="0.2">
      <c r="A29" s="196" t="s">
        <v>25</v>
      </c>
      <c r="B29" s="197">
        <v>1.44E-2</v>
      </c>
      <c r="C29" s="197">
        <v>1.4E-2</v>
      </c>
      <c r="D29" s="197">
        <v>1.37E-2</v>
      </c>
    </row>
    <row r="30" spans="1:4" x14ac:dyDescent="0.2">
      <c r="A30" s="196" t="s">
        <v>26</v>
      </c>
      <c r="B30" s="198">
        <v>6.1000000000000004E-3</v>
      </c>
      <c r="C30" s="198">
        <v>6.7000000000000002E-3</v>
      </c>
      <c r="D30" s="198">
        <v>7.4999999999999997E-3</v>
      </c>
    </row>
    <row r="31" spans="1:4" x14ac:dyDescent="0.2">
      <c r="A31" s="196" t="s">
        <v>27</v>
      </c>
      <c r="B31" s="197">
        <v>1.7100000000000001E-2</v>
      </c>
      <c r="C31" s="197">
        <v>1.83E-2</v>
      </c>
      <c r="D31" s="197">
        <v>1.9099999999999999E-2</v>
      </c>
    </row>
    <row r="32" spans="1:4" x14ac:dyDescent="0.2">
      <c r="A32" s="196" t="s">
        <v>28</v>
      </c>
      <c r="B32" s="198">
        <v>1.1999999999999999E-3</v>
      </c>
      <c r="C32" s="198">
        <v>1.1999999999999999E-3</v>
      </c>
      <c r="D32" s="198">
        <v>1.1999999999999999E-3</v>
      </c>
    </row>
    <row r="33" spans="1:4" x14ac:dyDescent="0.2">
      <c r="A33" s="196" t="s">
        <v>29</v>
      </c>
      <c r="B33" s="197">
        <v>1.9E-3</v>
      </c>
      <c r="C33" s="197">
        <v>2.0999999999999999E-3</v>
      </c>
      <c r="D33" s="197">
        <v>2.0999999999999999E-3</v>
      </c>
    </row>
    <row r="34" spans="1:4" x14ac:dyDescent="0.2">
      <c r="A34" s="196" t="s">
        <v>30</v>
      </c>
      <c r="B34" s="198">
        <v>7.4999999999999997E-3</v>
      </c>
      <c r="C34" s="198">
        <v>6.7999999999999996E-3</v>
      </c>
      <c r="D34" s="198">
        <v>6.3E-3</v>
      </c>
    </row>
    <row r="35" spans="1:4" x14ac:dyDescent="0.2">
      <c r="A35" s="196" t="s">
        <v>31</v>
      </c>
      <c r="B35" s="197">
        <v>6.6500000000000004E-2</v>
      </c>
      <c r="C35" s="197">
        <v>6.0400000000000002E-2</v>
      </c>
      <c r="D35" s="197">
        <v>6.1100000000000002E-2</v>
      </c>
    </row>
    <row r="36" spans="1:4" x14ac:dyDescent="0.2">
      <c r="A36" s="196" t="s">
        <v>32</v>
      </c>
      <c r="B36" s="198">
        <v>6.5500000000000003E-2</v>
      </c>
      <c r="C36" s="198">
        <v>7.4200000000000002E-2</v>
      </c>
      <c r="D36" s="198">
        <v>7.51E-2</v>
      </c>
    </row>
    <row r="37" spans="1:4" x14ac:dyDescent="0.2">
      <c r="A37" s="196" t="s">
        <v>33</v>
      </c>
      <c r="B37" s="197">
        <v>1.1900000000000001E-2</v>
      </c>
      <c r="C37" s="197">
        <v>1.0500000000000001E-2</v>
      </c>
      <c r="D37" s="197">
        <v>1.1599999999999999E-2</v>
      </c>
    </row>
    <row r="38" spans="1:4" x14ac:dyDescent="0.2">
      <c r="A38" s="196" t="s">
        <v>1234</v>
      </c>
      <c r="B38" s="198">
        <v>1</v>
      </c>
      <c r="C38" s="198">
        <v>1</v>
      </c>
      <c r="D38" s="198">
        <v>1</v>
      </c>
    </row>
  </sheetData>
  <mergeCells count="1">
    <mergeCell ref="H1:I1"/>
  </mergeCells>
  <hyperlinks>
    <hyperlink ref="H1:I1" location="Index!A1" display="Regresar al Índice" xr:uid="{4260CF37-57FB-42F5-9C14-7FB597550C5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52"/>
  <dimension ref="A1:I216"/>
  <sheetViews>
    <sheetView zoomScaleNormal="100" workbookViewId="0">
      <selection activeCell="A3" sqref="A3"/>
    </sheetView>
  </sheetViews>
  <sheetFormatPr baseColWidth="10" defaultColWidth="11.42578125" defaultRowHeight="12.75" x14ac:dyDescent="0.2"/>
  <cols>
    <col min="1" max="2" width="11.42578125" style="89"/>
    <col min="3" max="3" width="18" style="89" bestFit="1" customWidth="1"/>
    <col min="4" max="16384" width="11.42578125" style="89"/>
  </cols>
  <sheetData>
    <row r="1" spans="1:9" x14ac:dyDescent="0.2">
      <c r="A1" s="120" t="s">
        <v>1661</v>
      </c>
      <c r="H1" s="202" t="s">
        <v>38</v>
      </c>
      <c r="I1" s="202"/>
    </row>
    <row r="2" spans="1:9" x14ac:dyDescent="0.2">
      <c r="A2" s="90" t="s">
        <v>1817</v>
      </c>
    </row>
    <row r="5" spans="1:9" x14ac:dyDescent="0.2">
      <c r="B5" s="29"/>
    </row>
    <row r="6" spans="1:9" x14ac:dyDescent="0.2">
      <c r="A6" s="360" t="s">
        <v>380</v>
      </c>
      <c r="B6" s="361"/>
      <c r="C6" s="360" t="s">
        <v>34</v>
      </c>
    </row>
    <row r="7" spans="1:9" x14ac:dyDescent="0.2">
      <c r="A7" s="362">
        <v>68</v>
      </c>
      <c r="B7" s="362" t="s">
        <v>381</v>
      </c>
      <c r="C7" s="363">
        <v>10579</v>
      </c>
    </row>
    <row r="8" spans="1:9" x14ac:dyDescent="0.2">
      <c r="A8" s="362">
        <v>44</v>
      </c>
      <c r="B8" s="362" t="s">
        <v>382</v>
      </c>
      <c r="C8" s="363">
        <v>-2383</v>
      </c>
    </row>
    <row r="9" spans="1:9" x14ac:dyDescent="0.2">
      <c r="A9" s="362">
        <v>13</v>
      </c>
      <c r="B9" s="362" t="s">
        <v>383</v>
      </c>
      <c r="C9" s="362">
        <v>0</v>
      </c>
    </row>
    <row r="10" spans="1:9" x14ac:dyDescent="0.2">
      <c r="A10" s="364">
        <v>125</v>
      </c>
      <c r="B10" s="364" t="s">
        <v>53</v>
      </c>
      <c r="C10" s="365">
        <v>8196</v>
      </c>
    </row>
    <row r="11" spans="1:9" x14ac:dyDescent="0.2">
      <c r="A11" s="33"/>
      <c r="B11" s="33"/>
      <c r="C11" s="33"/>
    </row>
    <row r="12" spans="1:9" x14ac:dyDescent="0.2">
      <c r="A12" s="33"/>
      <c r="B12" s="33"/>
      <c r="C12" s="33"/>
    </row>
    <row r="13" spans="1:9" x14ac:dyDescent="0.2">
      <c r="A13" s="33"/>
      <c r="B13" s="33"/>
      <c r="C13" s="33"/>
    </row>
    <row r="14" spans="1:9" x14ac:dyDescent="0.2">
      <c r="A14" s="33"/>
      <c r="B14" s="33"/>
      <c r="C14" s="33"/>
    </row>
    <row r="15" spans="1:9" x14ac:dyDescent="0.2">
      <c r="A15" s="33"/>
      <c r="B15" s="33"/>
      <c r="C15" s="33"/>
    </row>
    <row r="16" spans="1:9" x14ac:dyDescent="0.2">
      <c r="A16" s="33"/>
      <c r="B16" s="33"/>
      <c r="C16" s="33"/>
    </row>
    <row r="17" spans="2:2" x14ac:dyDescent="0.2">
      <c r="B17" s="29"/>
    </row>
    <row r="18" spans="2:2" x14ac:dyDescent="0.2">
      <c r="B18" s="29"/>
    </row>
    <row r="19" spans="2:2" x14ac:dyDescent="0.2">
      <c r="B19" s="29"/>
    </row>
    <row r="20" spans="2:2" x14ac:dyDescent="0.2">
      <c r="B20" s="29"/>
    </row>
    <row r="21" spans="2:2" x14ac:dyDescent="0.2">
      <c r="B21" s="29"/>
    </row>
    <row r="22" spans="2:2" x14ac:dyDescent="0.2">
      <c r="B22" s="29"/>
    </row>
    <row r="23" spans="2:2" x14ac:dyDescent="0.2">
      <c r="B23" s="29"/>
    </row>
    <row r="24" spans="2:2" x14ac:dyDescent="0.2">
      <c r="B24" s="29"/>
    </row>
    <row r="25" spans="2:2" x14ac:dyDescent="0.2">
      <c r="B25" s="29"/>
    </row>
    <row r="26" spans="2:2" x14ac:dyDescent="0.2">
      <c r="B26" s="29"/>
    </row>
    <row r="27" spans="2:2" x14ac:dyDescent="0.2">
      <c r="B27" s="29"/>
    </row>
    <row r="28" spans="2:2" x14ac:dyDescent="0.2">
      <c r="B28" s="29"/>
    </row>
    <row r="29" spans="2:2" x14ac:dyDescent="0.2">
      <c r="B29" s="29"/>
    </row>
    <row r="30" spans="2:2" x14ac:dyDescent="0.2">
      <c r="B30" s="29"/>
    </row>
    <row r="31" spans="2:2" x14ac:dyDescent="0.2">
      <c r="B31" s="29"/>
    </row>
    <row r="32" spans="2:2" x14ac:dyDescent="0.2">
      <c r="B32"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00000000-0004-0000-1600-000000000000}"/>
  </hyperlink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A7E1-BDC3-48BC-880F-193801EA303B}">
  <sheetPr codeName="Hoja5"/>
  <dimension ref="A1:I46"/>
  <sheetViews>
    <sheetView workbookViewId="0">
      <selection activeCell="A3" sqref="A3"/>
    </sheetView>
  </sheetViews>
  <sheetFormatPr baseColWidth="10" defaultColWidth="9.140625" defaultRowHeight="12.75" x14ac:dyDescent="0.2"/>
  <cols>
    <col min="1" max="16384" width="9.140625" style="357"/>
  </cols>
  <sheetData>
    <row r="1" spans="1:9" x14ac:dyDescent="0.2">
      <c r="A1" s="120" t="s">
        <v>1686</v>
      </c>
      <c r="H1" s="202" t="s">
        <v>38</v>
      </c>
      <c r="I1" s="202"/>
    </row>
    <row r="2" spans="1:9" x14ac:dyDescent="0.2">
      <c r="A2" s="357" t="s">
        <v>1817</v>
      </c>
    </row>
    <row r="6" spans="1:9" x14ac:dyDescent="0.2">
      <c r="A6" s="357" t="s">
        <v>1293</v>
      </c>
      <c r="B6" s="357" t="s">
        <v>459</v>
      </c>
      <c r="C6" s="357" t="s">
        <v>0</v>
      </c>
      <c r="D6" s="357" t="s">
        <v>1</v>
      </c>
    </row>
    <row r="7" spans="1:9" x14ac:dyDescent="0.2">
      <c r="A7" s="357" t="s">
        <v>1050</v>
      </c>
      <c r="B7" s="357" t="s">
        <v>1584</v>
      </c>
      <c r="C7" s="359">
        <v>0.974188883510124</v>
      </c>
      <c r="D7" s="359">
        <v>0.68502533637430896</v>
      </c>
    </row>
    <row r="8" spans="1:9" x14ac:dyDescent="0.2">
      <c r="A8" s="357" t="s">
        <v>1050</v>
      </c>
      <c r="B8" s="357" t="s">
        <v>1585</v>
      </c>
      <c r="C8" s="359">
        <v>4.6746289166239698</v>
      </c>
      <c r="D8" s="359">
        <v>2.1038378787660301</v>
      </c>
    </row>
    <row r="9" spans="1:9" x14ac:dyDescent="0.2">
      <c r="A9" s="357" t="s">
        <v>1050</v>
      </c>
      <c r="B9" s="357" t="s">
        <v>1586</v>
      </c>
      <c r="C9" s="359">
        <v>2.0502460863474101</v>
      </c>
      <c r="D9" s="359">
        <v>1.46311612576706</v>
      </c>
    </row>
    <row r="10" spans="1:9" x14ac:dyDescent="0.2">
      <c r="A10" s="357" t="s">
        <v>1050</v>
      </c>
      <c r="B10" s="357" t="s">
        <v>1587</v>
      </c>
      <c r="C10" s="359">
        <v>1.7000854586877401</v>
      </c>
      <c r="D10" s="359">
        <v>1.22246262568824</v>
      </c>
    </row>
    <row r="11" spans="1:9" x14ac:dyDescent="0.2">
      <c r="A11" s="357" t="s">
        <v>1050</v>
      </c>
      <c r="B11" s="357" t="s">
        <v>1588</v>
      </c>
      <c r="C11" s="359">
        <v>3.0783207159713402</v>
      </c>
      <c r="D11" s="359">
        <v>2.67789341064505</v>
      </c>
    </row>
    <row r="12" spans="1:9" x14ac:dyDescent="0.2">
      <c r="A12" s="357" t="s">
        <v>1050</v>
      </c>
      <c r="B12" s="357" t="s">
        <v>1589</v>
      </c>
      <c r="C12" s="359">
        <v>4.0383146984787999</v>
      </c>
      <c r="D12" s="359">
        <v>2.2181511990832199</v>
      </c>
    </row>
    <row r="13" spans="1:9" x14ac:dyDescent="0.2">
      <c r="A13" s="357" t="s">
        <v>1050</v>
      </c>
      <c r="B13" s="357" t="s">
        <v>1590</v>
      </c>
      <c r="C13" s="359">
        <v>5.83174697811135</v>
      </c>
      <c r="D13" s="359">
        <v>2.7741149449682601</v>
      </c>
    </row>
    <row r="14" spans="1:9" x14ac:dyDescent="0.2">
      <c r="A14" s="357" t="s">
        <v>1050</v>
      </c>
      <c r="B14" s="357" t="s">
        <v>1591</v>
      </c>
      <c r="C14" s="359">
        <v>6.0508691831928996</v>
      </c>
      <c r="D14" s="359">
        <v>3.1716978805435598</v>
      </c>
    </row>
    <row r="15" spans="1:9" x14ac:dyDescent="0.2">
      <c r="A15" s="357" t="s">
        <v>1050</v>
      </c>
      <c r="B15" s="357" t="s">
        <v>1592</v>
      </c>
      <c r="C15" s="359">
        <v>4.9794826978470903</v>
      </c>
      <c r="D15" s="359">
        <v>3.3818406625950499</v>
      </c>
    </row>
    <row r="16" spans="1:9" x14ac:dyDescent="0.2">
      <c r="A16" s="357" t="s">
        <v>1050</v>
      </c>
      <c r="B16" s="357" t="s">
        <v>1593</v>
      </c>
      <c r="C16" s="359">
        <v>3.1899754080583902</v>
      </c>
      <c r="D16" s="359">
        <v>3.0071422401316701</v>
      </c>
    </row>
    <row r="17" spans="1:4" x14ac:dyDescent="0.2">
      <c r="A17" s="357" t="s">
        <v>1050</v>
      </c>
      <c r="B17" s="357" t="s">
        <v>1594</v>
      </c>
      <c r="C17" s="359">
        <v>5.6530723233004103</v>
      </c>
      <c r="D17" s="359">
        <v>3.9729453614548</v>
      </c>
    </row>
    <row r="18" spans="1:4" x14ac:dyDescent="0.2">
      <c r="A18" s="357" t="s">
        <v>1050</v>
      </c>
      <c r="B18" s="357" t="s">
        <v>1595</v>
      </c>
      <c r="C18" s="359">
        <v>0.545038048444766</v>
      </c>
      <c r="D18" s="359">
        <v>2.4320512577972799</v>
      </c>
    </row>
    <row r="19" spans="1:4" x14ac:dyDescent="0.2">
      <c r="A19" s="357" t="s">
        <v>1050</v>
      </c>
      <c r="B19" s="357" t="s">
        <v>1596</v>
      </c>
      <c r="C19" s="359">
        <v>4.7382566897351497</v>
      </c>
      <c r="D19" s="359">
        <v>2.5235381344382399</v>
      </c>
    </row>
    <row r="20" spans="1:4" x14ac:dyDescent="0.2">
      <c r="A20" s="357" t="s">
        <v>1050</v>
      </c>
      <c r="B20" s="357" t="s">
        <v>1597</v>
      </c>
      <c r="C20" s="359">
        <v>3.7307102606003002</v>
      </c>
      <c r="D20" s="359">
        <v>2.8222989880588298</v>
      </c>
    </row>
    <row r="21" spans="1:4" x14ac:dyDescent="0.2">
      <c r="A21" s="357" t="s">
        <v>1050</v>
      </c>
      <c r="B21" s="357" t="s">
        <v>1598</v>
      </c>
      <c r="C21" s="359">
        <v>2.8118991475033499</v>
      </c>
      <c r="D21" s="359">
        <v>1.4561899883614999</v>
      </c>
    </row>
    <row r="22" spans="1:4" x14ac:dyDescent="0.2">
      <c r="A22" s="357" t="s">
        <v>1050</v>
      </c>
      <c r="B22" s="357" t="s">
        <v>1599</v>
      </c>
      <c r="C22" s="359">
        <v>4.7671268405721499</v>
      </c>
      <c r="D22" s="359">
        <v>2.91394904117446</v>
      </c>
    </row>
    <row r="23" spans="1:4" x14ac:dyDescent="0.2">
      <c r="A23" s="357" t="s">
        <v>1050</v>
      </c>
      <c r="B23" s="357" t="s">
        <v>1600</v>
      </c>
      <c r="C23" s="359">
        <v>4.19923252969794</v>
      </c>
      <c r="D23" s="359">
        <v>3.3537039208266601</v>
      </c>
    </row>
    <row r="24" spans="1:4" x14ac:dyDescent="0.2">
      <c r="A24" s="357" t="s">
        <v>1050</v>
      </c>
      <c r="B24" s="357" t="s">
        <v>1601</v>
      </c>
      <c r="C24" s="359">
        <v>0.81096530131399902</v>
      </c>
      <c r="D24" s="359">
        <v>1.5799533920959199</v>
      </c>
    </row>
    <row r="25" spans="1:4" x14ac:dyDescent="0.2">
      <c r="A25" s="357" t="s">
        <v>1050</v>
      </c>
      <c r="B25" s="357" t="s">
        <v>1602</v>
      </c>
      <c r="C25" s="359">
        <v>2.3502234033095402</v>
      </c>
      <c r="D25" s="359">
        <v>1.5015238475244801</v>
      </c>
    </row>
    <row r="26" spans="1:4" x14ac:dyDescent="0.2">
      <c r="A26" s="357" t="s">
        <v>1050</v>
      </c>
      <c r="B26" s="357" t="s">
        <v>1603</v>
      </c>
      <c r="C26" s="359">
        <v>2.2640836829981099</v>
      </c>
      <c r="D26" s="359">
        <v>1.7915253977232899</v>
      </c>
    </row>
    <row r="27" spans="1:4" x14ac:dyDescent="0.2">
      <c r="A27" s="357" t="s">
        <v>1050</v>
      </c>
      <c r="B27" s="357" t="s">
        <v>1604</v>
      </c>
      <c r="C27" s="359">
        <v>2.07582669443372</v>
      </c>
      <c r="D27" s="359">
        <v>1.4026256555157901</v>
      </c>
    </row>
    <row r="28" spans="1:4" x14ac:dyDescent="0.2">
      <c r="A28" s="357" t="s">
        <v>1050</v>
      </c>
      <c r="B28" s="357" t="s">
        <v>1605</v>
      </c>
      <c r="C28" s="359">
        <v>4.07509610575244</v>
      </c>
      <c r="D28" s="359">
        <v>3.2553192409485199</v>
      </c>
    </row>
    <row r="29" spans="1:4" x14ac:dyDescent="0.2">
      <c r="A29" s="357" t="s">
        <v>1050</v>
      </c>
      <c r="B29" s="357" t="s">
        <v>1606</v>
      </c>
      <c r="C29" s="359">
        <v>2.1908635537177799</v>
      </c>
      <c r="D29" s="359">
        <v>2.7847744341281202</v>
      </c>
    </row>
    <row r="30" spans="1:4" x14ac:dyDescent="0.2">
      <c r="A30" s="357" t="s">
        <v>1050</v>
      </c>
      <c r="B30" s="357" t="s">
        <v>1607</v>
      </c>
      <c r="C30" s="359">
        <v>2.38993428256373</v>
      </c>
      <c r="D30" s="359">
        <v>1.1609642216204601</v>
      </c>
    </row>
    <row r="31" spans="1:4" x14ac:dyDescent="0.2">
      <c r="A31" s="357" t="s">
        <v>1050</v>
      </c>
      <c r="B31" s="357" t="s">
        <v>1608</v>
      </c>
      <c r="C31" s="359">
        <v>2.22182402910724</v>
      </c>
      <c r="D31" s="359">
        <v>1.1764610998890499</v>
      </c>
    </row>
    <row r="32" spans="1:4" x14ac:dyDescent="0.2">
      <c r="A32" s="357" t="s">
        <v>1050</v>
      </c>
      <c r="B32" s="357" t="s">
        <v>1609</v>
      </c>
      <c r="C32" s="359">
        <v>1.23070373016543</v>
      </c>
      <c r="D32" s="359">
        <v>-1.09318152679113</v>
      </c>
    </row>
    <row r="33" spans="1:4" x14ac:dyDescent="0.2">
      <c r="A33" s="357" t="s">
        <v>1050</v>
      </c>
      <c r="B33" s="357" t="s">
        <v>1610</v>
      </c>
      <c r="C33" s="359">
        <v>0.46089982949955299</v>
      </c>
      <c r="D33" s="359">
        <v>-0.159854421635899</v>
      </c>
    </row>
    <row r="34" spans="1:4" x14ac:dyDescent="0.2">
      <c r="A34" s="357" t="s">
        <v>1050</v>
      </c>
      <c r="B34" s="357" t="s">
        <v>1611</v>
      </c>
      <c r="C34" s="359">
        <v>-0.94547375515203702</v>
      </c>
      <c r="D34" s="359">
        <v>-0.66345721170900196</v>
      </c>
    </row>
    <row r="35" spans="1:4" x14ac:dyDescent="0.2">
      <c r="A35" s="357" t="s">
        <v>1050</v>
      </c>
      <c r="B35" s="357" t="s">
        <v>1612</v>
      </c>
      <c r="C35" s="359">
        <v>-2.8099385725095201</v>
      </c>
      <c r="D35" s="359">
        <v>-0.78813486502325203</v>
      </c>
    </row>
    <row r="36" spans="1:4" x14ac:dyDescent="0.2">
      <c r="A36" s="357" t="s">
        <v>1050</v>
      </c>
      <c r="B36" s="357" t="s">
        <v>1613</v>
      </c>
      <c r="C36" s="359">
        <v>-17.5405162423801</v>
      </c>
      <c r="D36" s="359">
        <v>-18.411789480182701</v>
      </c>
    </row>
    <row r="37" spans="1:4" x14ac:dyDescent="0.2">
      <c r="A37" s="357" t="s">
        <v>1050</v>
      </c>
      <c r="B37" s="357" t="s">
        <v>1614</v>
      </c>
      <c r="C37" s="359">
        <v>-8.1631292409719496</v>
      </c>
      <c r="D37" s="359">
        <v>-8.0458588841678704</v>
      </c>
    </row>
    <row r="38" spans="1:4" x14ac:dyDescent="0.2">
      <c r="A38" s="357" t="s">
        <v>1050</v>
      </c>
      <c r="B38" s="357" t="s">
        <v>1615</v>
      </c>
      <c r="C38" s="359">
        <v>-1.3619525082934101</v>
      </c>
      <c r="D38" s="359">
        <v>-3.75503168810482</v>
      </c>
    </row>
    <row r="39" spans="1:4" x14ac:dyDescent="0.2">
      <c r="A39" s="357" t="s">
        <v>1050</v>
      </c>
      <c r="B39" s="357" t="s">
        <v>1616</v>
      </c>
      <c r="C39" s="359">
        <v>-1.2213689725507899</v>
      </c>
      <c r="D39" s="359">
        <v>-3.3881336114884801</v>
      </c>
    </row>
    <row r="40" spans="1:4" x14ac:dyDescent="0.2">
      <c r="A40" s="357" t="s">
        <v>1050</v>
      </c>
      <c r="B40" s="357" t="s">
        <v>1617</v>
      </c>
      <c r="C40" s="359">
        <v>18.578725534908902</v>
      </c>
      <c r="D40" s="359">
        <v>19.485208024373701</v>
      </c>
    </row>
    <row r="41" spans="1:4" x14ac:dyDescent="0.2">
      <c r="A41" s="357" t="s">
        <v>1050</v>
      </c>
      <c r="B41" s="357" t="s">
        <v>1618</v>
      </c>
      <c r="C41" s="359">
        <v>5.4767124732372299</v>
      </c>
      <c r="D41" s="359">
        <v>3.9824096966801799</v>
      </c>
    </row>
    <row r="42" spans="1:4" x14ac:dyDescent="0.2">
      <c r="A42" s="357" t="s">
        <v>1050</v>
      </c>
      <c r="B42" s="357" t="s">
        <v>1619</v>
      </c>
      <c r="C42" s="359">
        <v>0.87503063686204996</v>
      </c>
      <c r="D42" s="359">
        <v>0.64611603190110101</v>
      </c>
    </row>
    <row r="43" spans="1:4" x14ac:dyDescent="0.2">
      <c r="A43" s="357" t="s">
        <v>1050</v>
      </c>
      <c r="B43" s="357" t="s">
        <v>1620</v>
      </c>
      <c r="C43" s="359">
        <v>5.8311816585219001</v>
      </c>
      <c r="D43" s="359">
        <v>1.6664671341810999</v>
      </c>
    </row>
    <row r="44" spans="1:4" x14ac:dyDescent="0.2">
      <c r="A44" s="357" t="s">
        <v>1050</v>
      </c>
      <c r="B44" s="357" t="s">
        <v>1621</v>
      </c>
      <c r="C44" s="359">
        <v>9.1868807446219396</v>
      </c>
      <c r="D44" s="359">
        <v>2.1883762403085099</v>
      </c>
    </row>
    <row r="45" spans="1:4" x14ac:dyDescent="0.2">
      <c r="A45" s="357" t="s">
        <v>1050</v>
      </c>
      <c r="B45" s="357" t="s">
        <v>1622</v>
      </c>
      <c r="C45" s="359">
        <v>8.0033395608968494</v>
      </c>
      <c r="D45" s="359">
        <v>4.2782799826806199</v>
      </c>
    </row>
    <row r="46" spans="1:4" x14ac:dyDescent="0.2">
      <c r="A46" s="357" t="s">
        <v>1050</v>
      </c>
      <c r="B46" s="357" t="s">
        <v>1623</v>
      </c>
      <c r="C46" s="359">
        <v>4.70749026552686</v>
      </c>
      <c r="D46" s="359">
        <v>3.5216764169203398</v>
      </c>
    </row>
  </sheetData>
  <mergeCells count="1">
    <mergeCell ref="H1:I1"/>
  </mergeCells>
  <hyperlinks>
    <hyperlink ref="H1:I1" location="Index!A1" display="Regresar al Índice" xr:uid="{0EF5B347-9FD2-436A-AEC3-FA16942202C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B36A6-515C-4BF1-897E-8D24A0EA9FC7}">
  <sheetPr codeName="Hoja1"/>
  <dimension ref="A1:I8"/>
  <sheetViews>
    <sheetView workbookViewId="0">
      <selection activeCell="A3" sqref="A3"/>
    </sheetView>
  </sheetViews>
  <sheetFormatPr baseColWidth="10" defaultRowHeight="12.75" x14ac:dyDescent="0.2"/>
  <cols>
    <col min="1" max="16384" width="11.42578125" style="120"/>
  </cols>
  <sheetData>
    <row r="1" spans="1:9" x14ac:dyDescent="0.2">
      <c r="A1" s="120" t="s">
        <v>1636</v>
      </c>
      <c r="H1" s="366" t="s">
        <v>38</v>
      </c>
      <c r="I1" s="366"/>
    </row>
    <row r="2" spans="1:9" x14ac:dyDescent="0.2">
      <c r="A2" s="163" t="s">
        <v>1817</v>
      </c>
    </row>
    <row r="5" spans="1:9" ht="13.5" thickBot="1" x14ac:dyDescent="0.25"/>
    <row r="6" spans="1:9" ht="39" thickBot="1" x14ac:dyDescent="0.25">
      <c r="A6" s="395" t="s">
        <v>1420</v>
      </c>
      <c r="B6" s="396" t="s">
        <v>1421</v>
      </c>
      <c r="C6" s="396" t="s">
        <v>1422</v>
      </c>
      <c r="D6" s="396" t="s">
        <v>1423</v>
      </c>
      <c r="E6" s="396" t="s">
        <v>1424</v>
      </c>
      <c r="F6" s="396" t="s">
        <v>1425</v>
      </c>
      <c r="G6" s="397" t="s">
        <v>1426</v>
      </c>
    </row>
    <row r="7" spans="1:9" ht="25.5" x14ac:dyDescent="0.2">
      <c r="A7" s="398" t="s">
        <v>1427</v>
      </c>
      <c r="B7" s="399">
        <v>-2E-3</v>
      </c>
      <c r="C7" s="399">
        <v>1E-3</v>
      </c>
      <c r="D7" s="399">
        <v>6.2E-2</v>
      </c>
      <c r="E7" s="399">
        <v>6.4000000000000001E-2</v>
      </c>
      <c r="F7" s="399">
        <v>0.06</v>
      </c>
      <c r="G7" s="399">
        <v>6.2E-2</v>
      </c>
    </row>
    <row r="8" spans="1:9" ht="25.5" x14ac:dyDescent="0.2">
      <c r="A8" s="398" t="s">
        <v>1428</v>
      </c>
      <c r="B8" s="400">
        <v>4.0000000000000001E-3</v>
      </c>
      <c r="C8" s="400">
        <v>-3.0000000000000001E-3</v>
      </c>
      <c r="D8" s="400">
        <v>0.10100000000000001</v>
      </c>
      <c r="E8" s="400">
        <v>9.7000000000000003E-2</v>
      </c>
      <c r="F8" s="400">
        <v>9.9000000000000005E-2</v>
      </c>
      <c r="G8" s="400">
        <v>9.5000000000000001E-2</v>
      </c>
    </row>
  </sheetData>
  <mergeCells count="1">
    <mergeCell ref="H1:I1"/>
  </mergeCells>
  <hyperlinks>
    <hyperlink ref="H1:I1" location="Index!A1" display="Regresar al Índice" xr:uid="{8C51D661-B320-4567-BD56-9B73BCFAEE0D}"/>
  </hyperlink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087E0-5AEE-4BF4-8282-665F7DB60523}">
  <sheetPr codeName="Hoja6"/>
  <dimension ref="A1:I46"/>
  <sheetViews>
    <sheetView workbookViewId="0">
      <selection activeCell="A3" sqref="A3"/>
    </sheetView>
  </sheetViews>
  <sheetFormatPr baseColWidth="10" defaultColWidth="9.140625" defaultRowHeight="12.75" x14ac:dyDescent="0.2"/>
  <cols>
    <col min="1" max="16384" width="9.140625" style="357"/>
  </cols>
  <sheetData>
    <row r="1" spans="1:9" x14ac:dyDescent="0.2">
      <c r="A1" s="120" t="s">
        <v>1687</v>
      </c>
      <c r="H1" s="202" t="s">
        <v>38</v>
      </c>
      <c r="I1" s="202"/>
    </row>
    <row r="2" spans="1:9" x14ac:dyDescent="0.2">
      <c r="A2" s="357" t="s">
        <v>1817</v>
      </c>
    </row>
    <row r="6" spans="1:9" x14ac:dyDescent="0.2">
      <c r="A6" s="357" t="s">
        <v>459</v>
      </c>
      <c r="B6" s="357" t="s">
        <v>0</v>
      </c>
    </row>
    <row r="7" spans="1:9" x14ac:dyDescent="0.2">
      <c r="A7" s="357" t="s">
        <v>1584</v>
      </c>
      <c r="B7" s="359">
        <v>3.632775325636262</v>
      </c>
    </row>
    <row r="8" spans="1:9" x14ac:dyDescent="0.2">
      <c r="A8" s="357" t="s">
        <v>1585</v>
      </c>
      <c r="B8" s="359">
        <v>3.4685290110338718</v>
      </c>
    </row>
    <row r="9" spans="1:9" x14ac:dyDescent="0.2">
      <c r="A9" s="357" t="s">
        <v>1586</v>
      </c>
      <c r="B9" s="359">
        <v>1.918004863308953</v>
      </c>
    </row>
    <row r="10" spans="1:9" x14ac:dyDescent="0.2">
      <c r="A10" s="357" t="s">
        <v>1587</v>
      </c>
      <c r="B10" s="359">
        <v>1.6535419948938259</v>
      </c>
    </row>
    <row r="11" spans="1:9" x14ac:dyDescent="0.2">
      <c r="A11" s="357" t="s">
        <v>1588</v>
      </c>
      <c r="B11" s="359">
        <v>2.0567478689543779</v>
      </c>
    </row>
    <row r="12" spans="1:9" x14ac:dyDescent="0.2">
      <c r="A12" s="357" t="s">
        <v>1589</v>
      </c>
      <c r="B12" s="359">
        <v>5.319713055019859</v>
      </c>
    </row>
    <row r="13" spans="1:9" x14ac:dyDescent="0.2">
      <c r="A13" s="357" t="s">
        <v>1590</v>
      </c>
      <c r="B13" s="359">
        <v>5.5163769216095337</v>
      </c>
    </row>
    <row r="14" spans="1:9" x14ac:dyDescent="0.2">
      <c r="A14" s="357" t="s">
        <v>1591</v>
      </c>
      <c r="B14" s="359">
        <v>6.3062396503252396</v>
      </c>
    </row>
    <row r="15" spans="1:9" x14ac:dyDescent="0.2">
      <c r="A15" s="357" t="s">
        <v>1592</v>
      </c>
      <c r="B15" s="359">
        <v>5.2981174024137054</v>
      </c>
    </row>
    <row r="16" spans="1:9" x14ac:dyDescent="0.2">
      <c r="A16" s="357" t="s">
        <v>1593</v>
      </c>
      <c r="B16" s="359">
        <v>2.9974869171043079</v>
      </c>
    </row>
    <row r="17" spans="1:2" x14ac:dyDescent="0.2">
      <c r="A17" s="357" t="s">
        <v>1594</v>
      </c>
      <c r="B17" s="359">
        <v>5.1473233204147206</v>
      </c>
    </row>
    <row r="18" spans="1:2" x14ac:dyDescent="0.2">
      <c r="A18" s="357" t="s">
        <v>1595</v>
      </c>
      <c r="B18" s="359">
        <v>1.091678273747299</v>
      </c>
    </row>
    <row r="19" spans="1:2" x14ac:dyDescent="0.2">
      <c r="A19" s="357" t="s">
        <v>1596</v>
      </c>
      <c r="B19" s="359">
        <v>3.7275275415813658</v>
      </c>
    </row>
    <row r="20" spans="1:2" x14ac:dyDescent="0.2">
      <c r="A20" s="357" t="s">
        <v>1597</v>
      </c>
      <c r="B20" s="359">
        <v>3.4295111813242851</v>
      </c>
    </row>
    <row r="21" spans="1:2" x14ac:dyDescent="0.2">
      <c r="A21" s="357" t="s">
        <v>1598</v>
      </c>
      <c r="B21" s="359">
        <v>2.496334088554808</v>
      </c>
    </row>
    <row r="22" spans="1:2" x14ac:dyDescent="0.2">
      <c r="A22" s="357" t="s">
        <v>1599</v>
      </c>
      <c r="B22" s="359">
        <v>5.2151628802495242</v>
      </c>
    </row>
    <row r="23" spans="1:2" x14ac:dyDescent="0.2">
      <c r="A23" s="357" t="s">
        <v>1600</v>
      </c>
      <c r="B23" s="359">
        <v>3.6684074848905901</v>
      </c>
    </row>
    <row r="24" spans="1:2" x14ac:dyDescent="0.2">
      <c r="A24" s="357" t="s">
        <v>1601</v>
      </c>
      <c r="B24" s="359">
        <v>2.2000321886140868</v>
      </c>
    </row>
    <row r="25" spans="1:2" x14ac:dyDescent="0.2">
      <c r="A25" s="357" t="s">
        <v>1602</v>
      </c>
      <c r="B25" s="359">
        <v>2.2517126222998618</v>
      </c>
    </row>
    <row r="26" spans="1:2" x14ac:dyDescent="0.2">
      <c r="A26" s="357" t="s">
        <v>1603</v>
      </c>
      <c r="B26" s="359">
        <v>2.4762700215049889</v>
      </c>
    </row>
    <row r="27" spans="1:2" x14ac:dyDescent="0.2">
      <c r="A27" s="357" t="s">
        <v>1604</v>
      </c>
      <c r="B27" s="359">
        <v>3.099679333374072</v>
      </c>
    </row>
    <row r="28" spans="1:2" x14ac:dyDescent="0.2">
      <c r="A28" s="357" t="s">
        <v>1605</v>
      </c>
      <c r="B28" s="359">
        <v>2.747372437588913</v>
      </c>
    </row>
    <row r="29" spans="1:2" x14ac:dyDescent="0.2">
      <c r="A29" s="357" t="s">
        <v>1606</v>
      </c>
      <c r="B29" s="359">
        <v>2.3610883841134411</v>
      </c>
    </row>
    <row r="30" spans="1:2" x14ac:dyDescent="0.2">
      <c r="A30" s="357" t="s">
        <v>1607</v>
      </c>
      <c r="B30" s="359">
        <v>2.371067350052436</v>
      </c>
    </row>
    <row r="31" spans="1:2" x14ac:dyDescent="0.2">
      <c r="A31" s="357" t="s">
        <v>1608</v>
      </c>
      <c r="B31" s="359">
        <v>1.2336706088327709</v>
      </c>
    </row>
    <row r="32" spans="1:2" x14ac:dyDescent="0.2">
      <c r="A32" s="357" t="s">
        <v>1609</v>
      </c>
      <c r="B32" s="359">
        <v>1.968415825781533</v>
      </c>
    </row>
    <row r="33" spans="1:2" x14ac:dyDescent="0.2">
      <c r="A33" s="357" t="s">
        <v>1610</v>
      </c>
      <c r="B33" s="359">
        <v>0.68341102287960975</v>
      </c>
    </row>
    <row r="34" spans="1:2" x14ac:dyDescent="0.2">
      <c r="A34" s="357" t="s">
        <v>1611</v>
      </c>
      <c r="B34" s="359">
        <v>-0.89590070874164818</v>
      </c>
    </row>
    <row r="35" spans="1:2" x14ac:dyDescent="0.2">
      <c r="A35" s="357" t="s">
        <v>1612</v>
      </c>
      <c r="B35" s="359">
        <v>-3.654995167691633</v>
      </c>
    </row>
    <row r="36" spans="1:2" x14ac:dyDescent="0.2">
      <c r="A36" s="357" t="s">
        <v>1613</v>
      </c>
      <c r="B36" s="359">
        <v>-18.00413266054905</v>
      </c>
    </row>
    <row r="37" spans="1:2" x14ac:dyDescent="0.2">
      <c r="A37" s="357" t="s">
        <v>1614</v>
      </c>
      <c r="B37" s="359">
        <v>-7.9775419210598164</v>
      </c>
    </row>
    <row r="38" spans="1:2" x14ac:dyDescent="0.2">
      <c r="A38" s="357" t="s">
        <v>1615</v>
      </c>
      <c r="B38" s="359">
        <v>-1.1107528877681629</v>
      </c>
    </row>
    <row r="39" spans="1:2" x14ac:dyDescent="0.2">
      <c r="A39" s="357" t="s">
        <v>1616</v>
      </c>
      <c r="B39" s="359">
        <v>0.5732120075371272</v>
      </c>
    </row>
    <row r="40" spans="1:2" x14ac:dyDescent="0.2">
      <c r="A40" s="357" t="s">
        <v>1617</v>
      </c>
      <c r="B40" s="359">
        <v>17.24995599855588</v>
      </c>
    </row>
    <row r="41" spans="1:2" x14ac:dyDescent="0.2">
      <c r="A41" s="357" t="s">
        <v>1618</v>
      </c>
      <c r="B41" s="359">
        <v>5.5849595825674836</v>
      </c>
    </row>
    <row r="42" spans="1:2" x14ac:dyDescent="0.2">
      <c r="A42" s="357" t="s">
        <v>1619</v>
      </c>
      <c r="B42" s="359">
        <v>1.260715214248775</v>
      </c>
    </row>
    <row r="43" spans="1:2" x14ac:dyDescent="0.2">
      <c r="A43" s="357" t="s">
        <v>1620</v>
      </c>
      <c r="B43" s="359">
        <v>5.0541135883362287</v>
      </c>
    </row>
    <row r="44" spans="1:2" x14ac:dyDescent="0.2">
      <c r="A44" s="357" t="s">
        <v>1621</v>
      </c>
      <c r="B44" s="359">
        <v>9.540640241991948</v>
      </c>
    </row>
    <row r="45" spans="1:2" x14ac:dyDescent="0.2">
      <c r="A45" s="357" t="s">
        <v>1622</v>
      </c>
      <c r="B45" s="359">
        <v>8.0418503135785802</v>
      </c>
    </row>
    <row r="46" spans="1:2" x14ac:dyDescent="0.2">
      <c r="A46" s="357" t="s">
        <v>1623</v>
      </c>
      <c r="B46" s="359">
        <v>5.0475348080567306</v>
      </c>
    </row>
  </sheetData>
  <mergeCells count="1">
    <mergeCell ref="H1:I1"/>
  </mergeCells>
  <hyperlinks>
    <hyperlink ref="H1:I1" location="Index!A1" display="Regresar al Índice" xr:uid="{E19D9338-FCCB-4055-905C-796F804818BD}"/>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B6781-D37C-4ACC-A040-7F56C282C2C1}">
  <sheetPr codeName="Hoja7"/>
  <dimension ref="A1:I39"/>
  <sheetViews>
    <sheetView workbookViewId="0">
      <selection activeCell="A3" sqref="A3"/>
    </sheetView>
  </sheetViews>
  <sheetFormatPr baseColWidth="10" defaultColWidth="9.140625" defaultRowHeight="12.75" x14ac:dyDescent="0.2"/>
  <cols>
    <col min="1" max="1" width="9.140625" style="357"/>
    <col min="2" max="2" width="11.28515625" style="357" bestFit="1" customWidth="1"/>
    <col min="3" max="3" width="9.140625" style="357"/>
    <col min="4" max="4" width="9.28515625" style="357" bestFit="1" customWidth="1"/>
    <col min="5" max="16384" width="9.140625" style="357"/>
  </cols>
  <sheetData>
    <row r="1" spans="1:9" x14ac:dyDescent="0.2">
      <c r="A1" s="120" t="s">
        <v>1688</v>
      </c>
      <c r="H1" s="202" t="s">
        <v>38</v>
      </c>
      <c r="I1" s="202"/>
    </row>
    <row r="2" spans="1:9" x14ac:dyDescent="0.2">
      <c r="A2" s="357" t="s">
        <v>1817</v>
      </c>
    </row>
    <row r="6" spans="1:9" x14ac:dyDescent="0.2">
      <c r="A6" s="357" t="s">
        <v>1293</v>
      </c>
      <c r="B6" s="357" t="s">
        <v>1294</v>
      </c>
      <c r="C6" s="357" t="s">
        <v>2</v>
      </c>
      <c r="D6" s="357" t="s">
        <v>1295</v>
      </c>
    </row>
    <row r="7" spans="1:9" x14ac:dyDescent="0.2">
      <c r="A7" s="357" t="s">
        <v>1050</v>
      </c>
      <c r="B7" s="358">
        <v>44835</v>
      </c>
      <c r="C7" s="357" t="s">
        <v>6</v>
      </c>
      <c r="D7" s="359">
        <v>-3.3198354450109799</v>
      </c>
    </row>
    <row r="8" spans="1:9" x14ac:dyDescent="0.2">
      <c r="A8" s="357" t="s">
        <v>1050</v>
      </c>
      <c r="B8" s="358">
        <v>44835</v>
      </c>
      <c r="C8" s="357" t="s">
        <v>18</v>
      </c>
      <c r="D8" s="359">
        <v>-2.1419750052543098</v>
      </c>
    </row>
    <row r="9" spans="1:9" x14ac:dyDescent="0.2">
      <c r="A9" s="357" t="s">
        <v>1050</v>
      </c>
      <c r="B9" s="358">
        <v>44835</v>
      </c>
      <c r="C9" s="357" t="s">
        <v>3</v>
      </c>
      <c r="D9" s="359">
        <v>-1.53537519306435</v>
      </c>
    </row>
    <row r="10" spans="1:9" x14ac:dyDescent="0.2">
      <c r="A10" s="357" t="s">
        <v>1050</v>
      </c>
      <c r="B10" s="358">
        <v>44835</v>
      </c>
      <c r="C10" s="357" t="s">
        <v>31</v>
      </c>
      <c r="D10" s="359">
        <v>-1.52463700732136</v>
      </c>
    </row>
    <row r="11" spans="1:9" x14ac:dyDescent="0.2">
      <c r="A11" s="357" t="s">
        <v>1050</v>
      </c>
      <c r="B11" s="358">
        <v>44835</v>
      </c>
      <c r="C11" s="357" t="s">
        <v>33</v>
      </c>
      <c r="D11" s="359">
        <v>-1.4317766793694799</v>
      </c>
    </row>
    <row r="12" spans="1:9" x14ac:dyDescent="0.2">
      <c r="A12" s="357" t="s">
        <v>1050</v>
      </c>
      <c r="B12" s="358">
        <v>44835</v>
      </c>
      <c r="C12" s="357" t="s">
        <v>12</v>
      </c>
      <c r="D12" s="359">
        <v>-0.74205670237437005</v>
      </c>
    </row>
    <row r="13" spans="1:9" x14ac:dyDescent="0.2">
      <c r="A13" s="357" t="s">
        <v>1050</v>
      </c>
      <c r="B13" s="358">
        <v>44835</v>
      </c>
      <c r="C13" s="357" t="s">
        <v>11</v>
      </c>
      <c r="D13" s="359">
        <v>-0.34575351381990099</v>
      </c>
    </row>
    <row r="14" spans="1:9" x14ac:dyDescent="0.2">
      <c r="A14" s="357" t="s">
        <v>1050</v>
      </c>
      <c r="B14" s="358">
        <v>44835</v>
      </c>
      <c r="C14" s="357" t="s">
        <v>32</v>
      </c>
      <c r="D14" s="359">
        <v>-0.30846789691757698</v>
      </c>
    </row>
    <row r="15" spans="1:9" x14ac:dyDescent="0.2">
      <c r="A15" s="357" t="s">
        <v>1050</v>
      </c>
      <c r="B15" s="358">
        <v>44835</v>
      </c>
      <c r="C15" s="357" t="s">
        <v>19</v>
      </c>
      <c r="D15" s="359">
        <v>-0.18376916979553901</v>
      </c>
    </row>
    <row r="16" spans="1:9" x14ac:dyDescent="0.2">
      <c r="A16" s="357" t="s">
        <v>1050</v>
      </c>
      <c r="B16" s="358">
        <v>44835</v>
      </c>
      <c r="C16" s="357" t="s">
        <v>29</v>
      </c>
      <c r="D16" s="359">
        <v>1.03880805414973</v>
      </c>
    </row>
    <row r="17" spans="1:4" x14ac:dyDescent="0.2">
      <c r="A17" s="357" t="s">
        <v>1050</v>
      </c>
      <c r="B17" s="358">
        <v>44835</v>
      </c>
      <c r="C17" s="357" t="s">
        <v>30</v>
      </c>
      <c r="D17" s="359">
        <v>1.1349282868883299</v>
      </c>
    </row>
    <row r="18" spans="1:4" x14ac:dyDescent="0.2">
      <c r="A18" s="357" t="s">
        <v>1050</v>
      </c>
      <c r="B18" s="358">
        <v>44835</v>
      </c>
      <c r="C18" s="357" t="s">
        <v>15</v>
      </c>
      <c r="D18" s="359">
        <v>1.40399442439005</v>
      </c>
    </row>
    <row r="19" spans="1:4" x14ac:dyDescent="0.2">
      <c r="A19" s="357" t="s">
        <v>1050</v>
      </c>
      <c r="B19" s="358">
        <v>44835</v>
      </c>
      <c r="C19" s="357" t="s">
        <v>27</v>
      </c>
      <c r="D19" s="359">
        <v>1.9756237857194801</v>
      </c>
    </row>
    <row r="20" spans="1:4" x14ac:dyDescent="0.2">
      <c r="A20" s="357" t="s">
        <v>1050</v>
      </c>
      <c r="B20" s="358">
        <v>44835</v>
      </c>
      <c r="C20" s="357" t="s">
        <v>4</v>
      </c>
      <c r="D20" s="359">
        <v>1.9992646157537699</v>
      </c>
    </row>
    <row r="21" spans="1:4" x14ac:dyDescent="0.2">
      <c r="A21" s="357" t="s">
        <v>1050</v>
      </c>
      <c r="B21" s="358">
        <v>44835</v>
      </c>
      <c r="C21" s="357" t="s">
        <v>13</v>
      </c>
      <c r="D21" s="359">
        <v>2.8885291596742202</v>
      </c>
    </row>
    <row r="22" spans="1:4" x14ac:dyDescent="0.2">
      <c r="A22" s="357" t="s">
        <v>1050</v>
      </c>
      <c r="B22" s="358">
        <v>44835</v>
      </c>
      <c r="C22" s="357" t="s">
        <v>25</v>
      </c>
      <c r="D22" s="359">
        <v>2.9826298200822401</v>
      </c>
    </row>
    <row r="23" spans="1:4" x14ac:dyDescent="0.2">
      <c r="A23" s="357" t="s">
        <v>1050</v>
      </c>
      <c r="B23" s="358">
        <v>44835</v>
      </c>
      <c r="C23" s="357" t="s">
        <v>10</v>
      </c>
      <c r="D23" s="359">
        <v>3.2098822730205998</v>
      </c>
    </row>
    <row r="24" spans="1:4" x14ac:dyDescent="0.2">
      <c r="A24" s="357" t="s">
        <v>1050</v>
      </c>
      <c r="B24" s="358">
        <v>44835</v>
      </c>
      <c r="C24" s="357" t="s">
        <v>20</v>
      </c>
      <c r="D24" s="359">
        <v>3.25119802625919</v>
      </c>
    </row>
    <row r="25" spans="1:4" x14ac:dyDescent="0.2">
      <c r="A25" s="357" t="s">
        <v>1050</v>
      </c>
      <c r="B25" s="358">
        <v>44835</v>
      </c>
      <c r="C25" s="357" t="s">
        <v>23</v>
      </c>
      <c r="D25" s="359">
        <v>3.4843500428854099</v>
      </c>
    </row>
    <row r="26" spans="1:4" x14ac:dyDescent="0.2">
      <c r="A26" s="357" t="s">
        <v>1050</v>
      </c>
      <c r="B26" s="358">
        <v>44835</v>
      </c>
      <c r="C26" s="357" t="s">
        <v>17</v>
      </c>
      <c r="D26" s="359">
        <v>3.4977322424031301</v>
      </c>
    </row>
    <row r="27" spans="1:4" x14ac:dyDescent="0.2">
      <c r="A27" s="357" t="s">
        <v>1050</v>
      </c>
      <c r="B27" s="358">
        <v>44835</v>
      </c>
      <c r="C27" s="357" t="s">
        <v>1</v>
      </c>
      <c r="D27" s="359">
        <v>3.5216764169203398</v>
      </c>
    </row>
    <row r="28" spans="1:4" x14ac:dyDescent="0.2">
      <c r="A28" s="357" t="s">
        <v>1050</v>
      </c>
      <c r="B28" s="358">
        <v>44835</v>
      </c>
      <c r="C28" s="357" t="s">
        <v>5</v>
      </c>
      <c r="D28" s="359">
        <v>3.7980453960384302</v>
      </c>
    </row>
    <row r="29" spans="1:4" x14ac:dyDescent="0.2">
      <c r="A29" s="357" t="s">
        <v>1050</v>
      </c>
      <c r="B29" s="358">
        <v>44835</v>
      </c>
      <c r="C29" s="357" t="s">
        <v>8</v>
      </c>
      <c r="D29" s="359">
        <v>4.1726055186712898</v>
      </c>
    </row>
    <row r="30" spans="1:4" x14ac:dyDescent="0.2">
      <c r="A30" s="357" t="s">
        <v>1050</v>
      </c>
      <c r="B30" s="358">
        <v>44835</v>
      </c>
      <c r="C30" s="357" t="s">
        <v>0</v>
      </c>
      <c r="D30" s="359">
        <v>4.70749026552686</v>
      </c>
    </row>
    <row r="31" spans="1:4" x14ac:dyDescent="0.2">
      <c r="A31" s="357" t="s">
        <v>1050</v>
      </c>
      <c r="B31" s="358">
        <v>44835</v>
      </c>
      <c r="C31" s="357" t="s">
        <v>26</v>
      </c>
      <c r="D31" s="359">
        <v>5.0001649349034203</v>
      </c>
    </row>
    <row r="32" spans="1:4" x14ac:dyDescent="0.2">
      <c r="A32" s="357" t="s">
        <v>1050</v>
      </c>
      <c r="B32" s="358">
        <v>44835</v>
      </c>
      <c r="C32" s="357" t="s">
        <v>14</v>
      </c>
      <c r="D32" s="359">
        <v>5.10755282681626</v>
      </c>
    </row>
    <row r="33" spans="1:4" x14ac:dyDescent="0.2">
      <c r="A33" s="357" t="s">
        <v>1050</v>
      </c>
      <c r="B33" s="358">
        <v>44835</v>
      </c>
      <c r="C33" s="357" t="s">
        <v>7</v>
      </c>
      <c r="D33" s="359">
        <v>5.1806905978523297</v>
      </c>
    </row>
    <row r="34" spans="1:4" x14ac:dyDescent="0.2">
      <c r="A34" s="357" t="s">
        <v>1050</v>
      </c>
      <c r="B34" s="358">
        <v>44835</v>
      </c>
      <c r="C34" s="357" t="s">
        <v>9</v>
      </c>
      <c r="D34" s="359">
        <v>5.2396641048239303</v>
      </c>
    </row>
    <row r="35" spans="1:4" x14ac:dyDescent="0.2">
      <c r="A35" s="357" t="s">
        <v>1050</v>
      </c>
      <c r="B35" s="358">
        <v>44835</v>
      </c>
      <c r="C35" s="357" t="s">
        <v>22</v>
      </c>
      <c r="D35" s="359">
        <v>5.9114275365910203</v>
      </c>
    </row>
    <row r="36" spans="1:4" x14ac:dyDescent="0.2">
      <c r="A36" s="357" t="s">
        <v>1050</v>
      </c>
      <c r="B36" s="358">
        <v>44835</v>
      </c>
      <c r="C36" s="357" t="s">
        <v>28</v>
      </c>
      <c r="D36" s="359">
        <v>7.36499800499102</v>
      </c>
    </row>
    <row r="37" spans="1:4" x14ac:dyDescent="0.2">
      <c r="A37" s="357" t="s">
        <v>1050</v>
      </c>
      <c r="B37" s="358">
        <v>44835</v>
      </c>
      <c r="C37" s="357" t="s">
        <v>16</v>
      </c>
      <c r="D37" s="359">
        <v>9.5446520754506707</v>
      </c>
    </row>
    <row r="38" spans="1:4" x14ac:dyDescent="0.2">
      <c r="A38" s="357" t="s">
        <v>1050</v>
      </c>
      <c r="B38" s="358">
        <v>44835</v>
      </c>
      <c r="C38" s="357" t="s">
        <v>24</v>
      </c>
      <c r="D38" s="359">
        <v>10.0073397424124</v>
      </c>
    </row>
    <row r="39" spans="1:4" x14ac:dyDescent="0.2">
      <c r="A39" s="357" t="s">
        <v>1050</v>
      </c>
      <c r="B39" s="358">
        <v>44835</v>
      </c>
      <c r="C39" s="357" t="s">
        <v>21</v>
      </c>
      <c r="D39" s="359">
        <v>13.1339062579807</v>
      </c>
    </row>
  </sheetData>
  <mergeCells count="1">
    <mergeCell ref="H1:I1"/>
  </mergeCells>
  <hyperlinks>
    <hyperlink ref="H1:I1" location="Index!A1" display="Regresar al Índice" xr:uid="{21D1D15E-CAA9-46F0-81E9-0DE520086F96}"/>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087F-BBB5-4B95-BE40-5EA9728D0C99}">
  <sheetPr codeName="Hoja8"/>
  <dimension ref="A1:I38"/>
  <sheetViews>
    <sheetView workbookViewId="0">
      <selection activeCell="A3" sqref="A3"/>
    </sheetView>
  </sheetViews>
  <sheetFormatPr baseColWidth="10" defaultColWidth="9.140625" defaultRowHeight="12.75" x14ac:dyDescent="0.2"/>
  <cols>
    <col min="1" max="1" width="11.28515625" style="357" bestFit="1" customWidth="1"/>
    <col min="2" max="2" width="9.140625" style="357"/>
    <col min="3" max="3" width="9.28515625" style="357" bestFit="1" customWidth="1"/>
    <col min="4" max="16384" width="9.140625" style="357"/>
  </cols>
  <sheetData>
    <row r="1" spans="1:9" x14ac:dyDescent="0.2">
      <c r="A1" s="120" t="s">
        <v>1689</v>
      </c>
      <c r="H1" s="202" t="s">
        <v>38</v>
      </c>
      <c r="I1" s="202"/>
    </row>
    <row r="2" spans="1:9" x14ac:dyDescent="0.2">
      <c r="A2" s="357" t="s">
        <v>1817</v>
      </c>
    </row>
    <row r="6" spans="1:9" x14ac:dyDescent="0.2">
      <c r="A6" s="357" t="s">
        <v>1294</v>
      </c>
      <c r="B6" s="357" t="s">
        <v>2</v>
      </c>
      <c r="C6" s="357" t="s">
        <v>1295</v>
      </c>
    </row>
    <row r="7" spans="1:9" x14ac:dyDescent="0.2">
      <c r="A7" s="358">
        <v>44835</v>
      </c>
      <c r="B7" s="357" t="s">
        <v>6</v>
      </c>
      <c r="C7" s="359">
        <v>-3.3186162728640061</v>
      </c>
    </row>
    <row r="8" spans="1:9" x14ac:dyDescent="0.2">
      <c r="A8" s="358">
        <v>44835</v>
      </c>
      <c r="B8" s="357" t="s">
        <v>18</v>
      </c>
      <c r="C8" s="359">
        <v>-2.0899119638463031</v>
      </c>
    </row>
    <row r="9" spans="1:9" x14ac:dyDescent="0.2">
      <c r="A9" s="358">
        <v>44835</v>
      </c>
      <c r="B9" s="357" t="s">
        <v>31</v>
      </c>
      <c r="C9" s="359">
        <v>-1.5985253194840701</v>
      </c>
    </row>
    <row r="10" spans="1:9" x14ac:dyDescent="0.2">
      <c r="A10" s="358">
        <v>44835</v>
      </c>
      <c r="B10" s="357" t="s">
        <v>33</v>
      </c>
      <c r="C10" s="359">
        <v>-1.3796725543243991</v>
      </c>
    </row>
    <row r="11" spans="1:9" x14ac:dyDescent="0.2">
      <c r="A11" s="358">
        <v>44835</v>
      </c>
      <c r="B11" s="357" t="s">
        <v>3</v>
      </c>
      <c r="C11" s="359">
        <v>-1.3454136003708479</v>
      </c>
    </row>
    <row r="12" spans="1:9" x14ac:dyDescent="0.2">
      <c r="A12" s="358">
        <v>44835</v>
      </c>
      <c r="B12" s="357" t="s">
        <v>12</v>
      </c>
      <c r="C12" s="359">
        <v>-0.95482123655272755</v>
      </c>
    </row>
    <row r="13" spans="1:9" x14ac:dyDescent="0.2">
      <c r="A13" s="358">
        <v>44835</v>
      </c>
      <c r="B13" s="357" t="s">
        <v>11</v>
      </c>
      <c r="C13" s="359">
        <v>-0.42845777357725101</v>
      </c>
    </row>
    <row r="14" spans="1:9" x14ac:dyDescent="0.2">
      <c r="A14" s="358">
        <v>44835</v>
      </c>
      <c r="B14" s="357" t="s">
        <v>19</v>
      </c>
      <c r="C14" s="359">
        <v>-0.30034418907959332</v>
      </c>
    </row>
    <row r="15" spans="1:9" x14ac:dyDescent="0.2">
      <c r="A15" s="358">
        <v>44835</v>
      </c>
      <c r="B15" s="357" t="s">
        <v>32</v>
      </c>
      <c r="C15" s="359">
        <v>-0.20457106428621849</v>
      </c>
    </row>
    <row r="16" spans="1:9" x14ac:dyDescent="0.2">
      <c r="A16" s="358">
        <v>44835</v>
      </c>
      <c r="B16" s="357" t="s">
        <v>30</v>
      </c>
      <c r="C16" s="359">
        <v>1.200974719514242</v>
      </c>
    </row>
    <row r="17" spans="1:3" x14ac:dyDescent="0.2">
      <c r="A17" s="358">
        <v>44835</v>
      </c>
      <c r="B17" s="357" t="s">
        <v>29</v>
      </c>
      <c r="C17" s="359">
        <v>1.257323794841984</v>
      </c>
    </row>
    <row r="18" spans="1:3" x14ac:dyDescent="0.2">
      <c r="A18" s="358">
        <v>44835</v>
      </c>
      <c r="B18" s="357" t="s">
        <v>15</v>
      </c>
      <c r="C18" s="359">
        <v>1.349928860451977</v>
      </c>
    </row>
    <row r="19" spans="1:3" x14ac:dyDescent="0.2">
      <c r="A19" s="358">
        <v>44835</v>
      </c>
      <c r="B19" s="357" t="s">
        <v>4</v>
      </c>
      <c r="C19" s="359">
        <v>1.8978403125067711</v>
      </c>
    </row>
    <row r="20" spans="1:3" x14ac:dyDescent="0.2">
      <c r="A20" s="358">
        <v>44835</v>
      </c>
      <c r="B20" s="357" t="s">
        <v>27</v>
      </c>
      <c r="C20" s="359">
        <v>2.2579243689505342</v>
      </c>
    </row>
    <row r="21" spans="1:3" x14ac:dyDescent="0.2">
      <c r="A21" s="358">
        <v>44835</v>
      </c>
      <c r="B21" s="357" t="s">
        <v>13</v>
      </c>
      <c r="C21" s="359">
        <v>2.6863426248253219</v>
      </c>
    </row>
    <row r="22" spans="1:3" x14ac:dyDescent="0.2">
      <c r="A22" s="358">
        <v>44835</v>
      </c>
      <c r="B22" s="357" t="s">
        <v>25</v>
      </c>
      <c r="C22" s="359">
        <v>3.057585398190164</v>
      </c>
    </row>
    <row r="23" spans="1:3" x14ac:dyDescent="0.2">
      <c r="A23" s="358">
        <v>44835</v>
      </c>
      <c r="B23" s="357" t="s">
        <v>10</v>
      </c>
      <c r="C23" s="359">
        <v>3.0786408459115182</v>
      </c>
    </row>
    <row r="24" spans="1:3" x14ac:dyDescent="0.2">
      <c r="A24" s="358">
        <v>44835</v>
      </c>
      <c r="B24" s="357" t="s">
        <v>20</v>
      </c>
      <c r="C24" s="359">
        <v>3.301949777514634</v>
      </c>
    </row>
    <row r="25" spans="1:3" x14ac:dyDescent="0.2">
      <c r="A25" s="358">
        <v>44835</v>
      </c>
      <c r="B25" s="357" t="s">
        <v>1296</v>
      </c>
      <c r="C25" s="359">
        <v>3.4964942779506898</v>
      </c>
    </row>
    <row r="26" spans="1:3" x14ac:dyDescent="0.2">
      <c r="A26" s="358">
        <v>44835</v>
      </c>
      <c r="B26" s="357" t="s">
        <v>17</v>
      </c>
      <c r="C26" s="359">
        <v>3.5316299997608209</v>
      </c>
    </row>
    <row r="27" spans="1:3" x14ac:dyDescent="0.2">
      <c r="A27" s="358">
        <v>44835</v>
      </c>
      <c r="B27" s="357" t="s">
        <v>5</v>
      </c>
      <c r="C27" s="359">
        <v>3.6146940197267159</v>
      </c>
    </row>
    <row r="28" spans="1:3" x14ac:dyDescent="0.2">
      <c r="A28" s="358">
        <v>44835</v>
      </c>
      <c r="B28" s="357" t="s">
        <v>8</v>
      </c>
      <c r="C28" s="359">
        <v>4.315360663844392</v>
      </c>
    </row>
    <row r="29" spans="1:3" x14ac:dyDescent="0.2">
      <c r="A29" s="358">
        <v>44835</v>
      </c>
      <c r="B29" s="357" t="s">
        <v>26</v>
      </c>
      <c r="C29" s="359">
        <v>4.8446075122331456</v>
      </c>
    </row>
    <row r="30" spans="1:3" x14ac:dyDescent="0.2">
      <c r="A30" s="358">
        <v>44835</v>
      </c>
      <c r="B30" s="357" t="s">
        <v>0</v>
      </c>
      <c r="C30" s="359">
        <v>5.0475348080567306</v>
      </c>
    </row>
    <row r="31" spans="1:3" x14ac:dyDescent="0.2">
      <c r="A31" s="358">
        <v>44835</v>
      </c>
      <c r="B31" s="357" t="s">
        <v>14</v>
      </c>
      <c r="C31" s="359">
        <v>5.1147235922548004</v>
      </c>
    </row>
    <row r="32" spans="1:3" x14ac:dyDescent="0.2">
      <c r="A32" s="358">
        <v>44835</v>
      </c>
      <c r="B32" s="357" t="s">
        <v>7</v>
      </c>
      <c r="C32" s="359">
        <v>5.3937311951274944</v>
      </c>
    </row>
    <row r="33" spans="1:3" x14ac:dyDescent="0.2">
      <c r="A33" s="358">
        <v>44835</v>
      </c>
      <c r="B33" s="357" t="s">
        <v>9</v>
      </c>
      <c r="C33" s="359">
        <v>5.7841520359959597</v>
      </c>
    </row>
    <row r="34" spans="1:3" x14ac:dyDescent="0.2">
      <c r="A34" s="358">
        <v>44835</v>
      </c>
      <c r="B34" s="357" t="s">
        <v>22</v>
      </c>
      <c r="C34" s="359">
        <v>6.4666230991394791</v>
      </c>
    </row>
    <row r="35" spans="1:3" x14ac:dyDescent="0.2">
      <c r="A35" s="358">
        <v>44835</v>
      </c>
      <c r="B35" s="357" t="s">
        <v>28</v>
      </c>
      <c r="C35" s="359">
        <v>7.2291086974305419</v>
      </c>
    </row>
    <row r="36" spans="1:3" x14ac:dyDescent="0.2">
      <c r="A36" s="358">
        <v>44835</v>
      </c>
      <c r="B36" s="357" t="s">
        <v>24</v>
      </c>
      <c r="C36" s="359">
        <v>8.7491684403345094</v>
      </c>
    </row>
    <row r="37" spans="1:3" x14ac:dyDescent="0.2">
      <c r="A37" s="358">
        <v>44835</v>
      </c>
      <c r="B37" s="357" t="s">
        <v>16</v>
      </c>
      <c r="C37" s="359">
        <v>9.5735843410689192</v>
      </c>
    </row>
    <row r="38" spans="1:3" x14ac:dyDescent="0.2">
      <c r="A38" s="358">
        <v>44835</v>
      </c>
      <c r="B38" s="357" t="s">
        <v>21</v>
      </c>
      <c r="C38" s="359">
        <v>13.173197548275599</v>
      </c>
    </row>
  </sheetData>
  <mergeCells count="1">
    <mergeCell ref="H1:I1"/>
  </mergeCells>
  <hyperlinks>
    <hyperlink ref="H1:I1" location="Index!A1" display="Regresar al Índice" xr:uid="{D40CAE82-18FB-41CB-9114-84728969F984}"/>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ED644-1BAE-48C8-8C73-8EB823E2C6C0}">
  <sheetPr codeName="Hoja9"/>
  <dimension ref="A1:I10"/>
  <sheetViews>
    <sheetView workbookViewId="0">
      <selection activeCell="A3" sqref="A3"/>
    </sheetView>
  </sheetViews>
  <sheetFormatPr baseColWidth="10" defaultColWidth="9.140625" defaultRowHeight="12.75" x14ac:dyDescent="0.2"/>
  <cols>
    <col min="1" max="16384" width="9.140625" style="357"/>
  </cols>
  <sheetData>
    <row r="1" spans="1:9" x14ac:dyDescent="0.2">
      <c r="A1" s="120" t="s">
        <v>1690</v>
      </c>
      <c r="H1" s="202" t="s">
        <v>38</v>
      </c>
      <c r="I1" s="202"/>
    </row>
    <row r="2" spans="1:9" x14ac:dyDescent="0.2">
      <c r="A2" s="357" t="s">
        <v>1817</v>
      </c>
    </row>
    <row r="6" spans="1:9" x14ac:dyDescent="0.2">
      <c r="A6" s="357" t="s">
        <v>1624</v>
      </c>
      <c r="B6" s="357" t="s">
        <v>0</v>
      </c>
    </row>
    <row r="7" spans="1:9" x14ac:dyDescent="0.2">
      <c r="A7" s="357" t="s">
        <v>1297</v>
      </c>
      <c r="B7" s="359">
        <v>5.9573890036042796</v>
      </c>
    </row>
    <row r="8" spans="1:9" x14ac:dyDescent="0.2">
      <c r="A8" s="357" t="s">
        <v>345</v>
      </c>
      <c r="B8" s="359">
        <v>5.3619146819436301</v>
      </c>
    </row>
    <row r="9" spans="1:9" x14ac:dyDescent="0.2">
      <c r="A9" s="357" t="s">
        <v>1298</v>
      </c>
      <c r="B9" s="359">
        <v>4.2684784836624496</v>
      </c>
    </row>
    <row r="10" spans="1:9" x14ac:dyDescent="0.2">
      <c r="A10" s="357" t="s">
        <v>53</v>
      </c>
      <c r="B10" s="359">
        <v>4.70749026552686</v>
      </c>
    </row>
  </sheetData>
  <mergeCells count="1">
    <mergeCell ref="H1:I1"/>
  </mergeCells>
  <hyperlinks>
    <hyperlink ref="H1:I1" location="Index!A1" display="Regresar al Índice" xr:uid="{FA2AC61E-38EA-44B1-A190-F91C7B0FD9E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F4CF3-F793-40C3-AA51-1A1BAAB52445}">
  <sheetPr codeName="Hoja10"/>
  <dimension ref="A1:I46"/>
  <sheetViews>
    <sheetView workbookViewId="0">
      <selection activeCell="A3" sqref="A3"/>
    </sheetView>
  </sheetViews>
  <sheetFormatPr baseColWidth="10" defaultColWidth="9.140625" defaultRowHeight="12.75" x14ac:dyDescent="0.2"/>
  <cols>
    <col min="1" max="1" width="9.140625" style="357"/>
    <col min="2" max="2" width="11.28515625" style="357" bestFit="1" customWidth="1"/>
    <col min="3" max="4" width="9.28515625" style="357" bestFit="1" customWidth="1"/>
    <col min="5" max="16384" width="9.140625" style="357"/>
  </cols>
  <sheetData>
    <row r="1" spans="1:9" x14ac:dyDescent="0.2">
      <c r="A1" s="120" t="s">
        <v>1691</v>
      </c>
      <c r="H1" s="202" t="s">
        <v>38</v>
      </c>
      <c r="I1" s="202"/>
    </row>
    <row r="2" spans="1:9" x14ac:dyDescent="0.2">
      <c r="A2" s="357" t="s">
        <v>1817</v>
      </c>
    </row>
    <row r="6" spans="1:9" x14ac:dyDescent="0.2">
      <c r="A6" s="357" t="s">
        <v>1293</v>
      </c>
      <c r="B6" s="357" t="s">
        <v>1294</v>
      </c>
      <c r="C6" s="357" t="s">
        <v>0</v>
      </c>
      <c r="D6" s="357" t="s">
        <v>1</v>
      </c>
    </row>
    <row r="7" spans="1:9" x14ac:dyDescent="0.2">
      <c r="A7" s="357" t="s">
        <v>1050</v>
      </c>
      <c r="B7" s="358">
        <v>41275</v>
      </c>
      <c r="C7" s="359">
        <v>-8.1728973914379992</v>
      </c>
      <c r="D7" s="359">
        <v>0.74613943047974396</v>
      </c>
    </row>
    <row r="8" spans="1:9" x14ac:dyDescent="0.2">
      <c r="A8" s="357" t="s">
        <v>1050</v>
      </c>
      <c r="B8" s="358">
        <v>41365</v>
      </c>
      <c r="C8" s="359">
        <v>3.5936897839545199</v>
      </c>
      <c r="D8" s="359">
        <v>3.6367147603820502</v>
      </c>
    </row>
    <row r="9" spans="1:9" x14ac:dyDescent="0.2">
      <c r="A9" s="357" t="s">
        <v>1050</v>
      </c>
      <c r="B9" s="358">
        <v>41456</v>
      </c>
      <c r="C9" s="359">
        <v>3.5836655496682299</v>
      </c>
      <c r="D9" s="359">
        <v>1.27340418913404</v>
      </c>
    </row>
    <row r="10" spans="1:9" x14ac:dyDescent="0.2">
      <c r="A10" s="357" t="s">
        <v>1050</v>
      </c>
      <c r="B10" s="358">
        <v>41548</v>
      </c>
      <c r="C10" s="359">
        <v>0.82706577040958995</v>
      </c>
      <c r="D10" s="359">
        <v>2.97408919203176</v>
      </c>
    </row>
    <row r="11" spans="1:9" x14ac:dyDescent="0.2">
      <c r="A11" s="357" t="s">
        <v>1050</v>
      </c>
      <c r="B11" s="358">
        <v>41640</v>
      </c>
      <c r="C11" s="359">
        <v>11.4931308480409</v>
      </c>
      <c r="D11" s="359">
        <v>5.2568142559021398</v>
      </c>
    </row>
    <row r="12" spans="1:9" x14ac:dyDescent="0.2">
      <c r="A12" s="357" t="s">
        <v>1050</v>
      </c>
      <c r="B12" s="358">
        <v>41730</v>
      </c>
      <c r="C12" s="359">
        <v>7.7628818213479898</v>
      </c>
      <c r="D12" s="359">
        <v>2.7217134090277599</v>
      </c>
    </row>
    <row r="13" spans="1:9" x14ac:dyDescent="0.2">
      <c r="A13" s="357" t="s">
        <v>1050</v>
      </c>
      <c r="B13" s="358">
        <v>41821</v>
      </c>
      <c r="C13" s="359">
        <v>6.4422054549528402</v>
      </c>
      <c r="D13" s="359">
        <v>5.9272780400537801</v>
      </c>
    </row>
    <row r="14" spans="1:9" x14ac:dyDescent="0.2">
      <c r="A14" s="357" t="s">
        <v>1050</v>
      </c>
      <c r="B14" s="358">
        <v>41913</v>
      </c>
      <c r="C14" s="359">
        <v>0.90163154394406297</v>
      </c>
      <c r="D14" s="359">
        <v>2.0122583943360302</v>
      </c>
    </row>
    <row r="15" spans="1:9" x14ac:dyDescent="0.2">
      <c r="A15" s="357" t="s">
        <v>1050</v>
      </c>
      <c r="B15" s="358">
        <v>42005</v>
      </c>
      <c r="C15" s="359">
        <v>17.4764501743105</v>
      </c>
      <c r="D15" s="359">
        <v>5.3372227925765499</v>
      </c>
    </row>
    <row r="16" spans="1:9" x14ac:dyDescent="0.2">
      <c r="A16" s="357" t="s">
        <v>1050</v>
      </c>
      <c r="B16" s="358">
        <v>42095</v>
      </c>
      <c r="C16" s="359">
        <v>-6.5738666375303003</v>
      </c>
      <c r="D16" s="359">
        <v>1.5324267251622099</v>
      </c>
    </row>
    <row r="17" spans="1:4" x14ac:dyDescent="0.2">
      <c r="A17" s="357" t="s">
        <v>1050</v>
      </c>
      <c r="B17" s="358">
        <v>42186</v>
      </c>
      <c r="C17" s="359">
        <v>-0.55424612919027505</v>
      </c>
      <c r="D17" s="359">
        <v>6.3855430239854599E-2</v>
      </c>
    </row>
    <row r="18" spans="1:4" x14ac:dyDescent="0.2">
      <c r="A18" s="357" t="s">
        <v>1050</v>
      </c>
      <c r="B18" s="358">
        <v>42278</v>
      </c>
      <c r="C18" s="359">
        <v>-0.34733609687552303</v>
      </c>
      <c r="D18" s="359">
        <v>1.4760306720472001</v>
      </c>
    </row>
    <row r="19" spans="1:4" x14ac:dyDescent="0.2">
      <c r="A19" s="357" t="s">
        <v>1050</v>
      </c>
      <c r="B19" s="358">
        <v>42370</v>
      </c>
      <c r="C19" s="359">
        <v>-4.1084091825307203</v>
      </c>
      <c r="D19" s="359">
        <v>0.79969346839135402</v>
      </c>
    </row>
    <row r="20" spans="1:4" x14ac:dyDescent="0.2">
      <c r="A20" s="357" t="s">
        <v>1050</v>
      </c>
      <c r="B20" s="358">
        <v>42461</v>
      </c>
      <c r="C20" s="359">
        <v>-2.67621404122271</v>
      </c>
      <c r="D20" s="359">
        <v>3.0285233085457302</v>
      </c>
    </row>
    <row r="21" spans="1:4" x14ac:dyDescent="0.2">
      <c r="A21" s="357" t="s">
        <v>1050</v>
      </c>
      <c r="B21" s="358">
        <v>42552</v>
      </c>
      <c r="C21" s="359">
        <v>14.204808785357301</v>
      </c>
      <c r="D21" s="359">
        <v>4.5419580354867604</v>
      </c>
    </row>
    <row r="22" spans="1:4" x14ac:dyDescent="0.2">
      <c r="A22" s="357" t="s">
        <v>1050</v>
      </c>
      <c r="B22" s="358">
        <v>42644</v>
      </c>
      <c r="C22" s="359">
        <v>2.4958417016561598</v>
      </c>
      <c r="D22" s="359">
        <v>5.4018566641596202</v>
      </c>
    </row>
    <row r="23" spans="1:4" x14ac:dyDescent="0.2">
      <c r="A23" s="357" t="s">
        <v>1050</v>
      </c>
      <c r="B23" s="358">
        <v>42736</v>
      </c>
      <c r="C23" s="359">
        <v>10.211884702746</v>
      </c>
      <c r="D23" s="359">
        <v>4.9060022133630499</v>
      </c>
    </row>
    <row r="24" spans="1:4" x14ac:dyDescent="0.2">
      <c r="A24" s="357" t="s">
        <v>1050</v>
      </c>
      <c r="B24" s="358">
        <v>42826</v>
      </c>
      <c r="C24" s="359">
        <v>3.8541050083761101</v>
      </c>
      <c r="D24" s="359">
        <v>2.4288881182699402</v>
      </c>
    </row>
    <row r="25" spans="1:4" x14ac:dyDescent="0.2">
      <c r="A25" s="357" t="s">
        <v>1050</v>
      </c>
      <c r="B25" s="358">
        <v>42917</v>
      </c>
      <c r="C25" s="359">
        <v>5.4256171263641297</v>
      </c>
      <c r="D25" s="359">
        <v>1.3065253557920999</v>
      </c>
    </row>
    <row r="26" spans="1:4" x14ac:dyDescent="0.2">
      <c r="A26" s="357" t="s">
        <v>1050</v>
      </c>
      <c r="B26" s="358">
        <v>43009</v>
      </c>
      <c r="C26" s="359">
        <v>4.6558895335619299</v>
      </c>
      <c r="D26" s="359">
        <v>4.4929223416050901</v>
      </c>
    </row>
    <row r="27" spans="1:4" x14ac:dyDescent="0.2">
      <c r="A27" s="357" t="s">
        <v>1050</v>
      </c>
      <c r="B27" s="358">
        <v>43101</v>
      </c>
      <c r="C27" s="359">
        <v>5.8036626745173603</v>
      </c>
      <c r="D27" s="359">
        <v>5.3298896141904404</v>
      </c>
    </row>
    <row r="28" spans="1:4" x14ac:dyDescent="0.2">
      <c r="A28" s="357" t="s">
        <v>1050</v>
      </c>
      <c r="B28" s="358">
        <v>43191</v>
      </c>
      <c r="C28" s="359">
        <v>4.1240707319336796</v>
      </c>
      <c r="D28" s="359">
        <v>2.9978705052200199</v>
      </c>
    </row>
    <row r="29" spans="1:4" x14ac:dyDescent="0.2">
      <c r="A29" s="357" t="s">
        <v>1050</v>
      </c>
      <c r="B29" s="358">
        <v>43282</v>
      </c>
      <c r="C29" s="359">
        <v>1.7193881135923999E-2</v>
      </c>
      <c r="D29" s="359">
        <v>1.41225615422785</v>
      </c>
    </row>
    <row r="30" spans="1:4" x14ac:dyDescent="0.2">
      <c r="A30" s="357" t="s">
        <v>1050</v>
      </c>
      <c r="B30" s="358">
        <v>43374</v>
      </c>
      <c r="C30" s="359">
        <v>4.6827279619802198</v>
      </c>
      <c r="D30" s="359">
        <v>0.98810819877812195</v>
      </c>
    </row>
    <row r="31" spans="1:4" x14ac:dyDescent="0.2">
      <c r="A31" s="357" t="s">
        <v>1050</v>
      </c>
      <c r="B31" s="358">
        <v>43466</v>
      </c>
      <c r="C31" s="359">
        <v>-1.69249559794173</v>
      </c>
      <c r="D31" s="359">
        <v>1.54210777838659</v>
      </c>
    </row>
    <row r="32" spans="1:4" x14ac:dyDescent="0.2">
      <c r="A32" s="357" t="s">
        <v>1050</v>
      </c>
      <c r="B32" s="358">
        <v>43556</v>
      </c>
      <c r="C32" s="359">
        <v>4.8959791182814998</v>
      </c>
      <c r="D32" s="359">
        <v>-1.38092673556261</v>
      </c>
    </row>
    <row r="33" spans="1:4" x14ac:dyDescent="0.2">
      <c r="A33" s="357" t="s">
        <v>1050</v>
      </c>
      <c r="B33" s="358">
        <v>43647</v>
      </c>
      <c r="C33" s="359">
        <v>-1.0919240537830199</v>
      </c>
      <c r="D33" s="359">
        <v>1.3814437756415601</v>
      </c>
    </row>
    <row r="34" spans="1:4" x14ac:dyDescent="0.2">
      <c r="A34" s="357" t="s">
        <v>1050</v>
      </c>
      <c r="B34" s="358">
        <v>43739</v>
      </c>
      <c r="C34" s="359">
        <v>4.2150768916511101</v>
      </c>
      <c r="D34" s="359">
        <v>-1.86494760597648</v>
      </c>
    </row>
    <row r="35" spans="1:4" x14ac:dyDescent="0.2">
      <c r="A35" s="357" t="s">
        <v>1050</v>
      </c>
      <c r="B35" s="358">
        <v>43831</v>
      </c>
      <c r="C35" s="359">
        <v>-4.5607753020793602</v>
      </c>
      <c r="D35" s="359">
        <v>-1.09840876985497</v>
      </c>
    </row>
    <row r="36" spans="1:4" x14ac:dyDescent="0.2">
      <c r="A36" s="357" t="s">
        <v>1050</v>
      </c>
      <c r="B36" s="358">
        <v>43922</v>
      </c>
      <c r="C36" s="359">
        <v>5.1593704092808101</v>
      </c>
      <c r="D36" s="359">
        <v>-2.7682802708065699</v>
      </c>
    </row>
    <row r="37" spans="1:4" x14ac:dyDescent="0.2">
      <c r="A37" s="357" t="s">
        <v>1050</v>
      </c>
      <c r="B37" s="358">
        <v>44013</v>
      </c>
      <c r="C37" s="359">
        <v>5.0056910440677598</v>
      </c>
      <c r="D37" s="359">
        <v>5.2249198220910102</v>
      </c>
    </row>
    <row r="38" spans="1:4" x14ac:dyDescent="0.2">
      <c r="A38" s="357" t="s">
        <v>1050</v>
      </c>
      <c r="B38" s="358">
        <v>44105</v>
      </c>
      <c r="C38" s="359">
        <v>4.7363008642478501</v>
      </c>
      <c r="D38" s="359">
        <v>2.0636343430420299</v>
      </c>
    </row>
    <row r="39" spans="1:4" x14ac:dyDescent="0.2">
      <c r="A39" s="357" t="s">
        <v>1050</v>
      </c>
      <c r="B39" s="358">
        <v>44197</v>
      </c>
      <c r="C39" s="359">
        <v>2.7200672818527201</v>
      </c>
      <c r="D39" s="359">
        <v>-0.34140124026595198</v>
      </c>
    </row>
    <row r="40" spans="1:4" x14ac:dyDescent="0.2">
      <c r="A40" s="357" t="s">
        <v>1050</v>
      </c>
      <c r="B40" s="358">
        <v>44287</v>
      </c>
      <c r="C40" s="359">
        <v>2.4317658011614198</v>
      </c>
      <c r="D40" s="359">
        <v>6.2620063121832201</v>
      </c>
    </row>
    <row r="41" spans="1:4" x14ac:dyDescent="0.2">
      <c r="A41" s="357" t="s">
        <v>1050</v>
      </c>
      <c r="B41" s="358">
        <v>44378</v>
      </c>
      <c r="C41" s="359">
        <v>-4.9642603716150804</v>
      </c>
      <c r="D41" s="359">
        <v>-9.0656230675165303E-2</v>
      </c>
    </row>
    <row r="42" spans="1:4" x14ac:dyDescent="0.2">
      <c r="A42" s="357" t="s">
        <v>1050</v>
      </c>
      <c r="B42" s="358">
        <v>44470</v>
      </c>
      <c r="C42" s="359">
        <v>2.68158904589693</v>
      </c>
      <c r="D42" s="359">
        <v>3.67242656495847</v>
      </c>
    </row>
    <row r="43" spans="1:4" x14ac:dyDescent="0.2">
      <c r="A43" s="357" t="s">
        <v>1050</v>
      </c>
      <c r="B43" s="358">
        <v>44562</v>
      </c>
      <c r="C43" s="359">
        <v>3.1301754983665102</v>
      </c>
      <c r="D43" s="359">
        <v>-0.21012247892368</v>
      </c>
    </row>
    <row r="44" spans="1:4" x14ac:dyDescent="0.2">
      <c r="A44" s="357" t="s">
        <v>1050</v>
      </c>
      <c r="B44" s="358">
        <v>44652</v>
      </c>
      <c r="C44" s="359">
        <v>0.71981380032555398</v>
      </c>
      <c r="D44" s="359">
        <v>0.961028614184258</v>
      </c>
    </row>
    <row r="45" spans="1:4" x14ac:dyDescent="0.2">
      <c r="A45" s="357" t="s">
        <v>1050</v>
      </c>
      <c r="B45" s="358">
        <v>44743</v>
      </c>
      <c r="C45" s="359">
        <v>11.8246437938932</v>
      </c>
      <c r="D45" s="359">
        <v>3.32913826741785</v>
      </c>
    </row>
    <row r="46" spans="1:4" x14ac:dyDescent="0.2">
      <c r="A46" s="357" t="s">
        <v>1050</v>
      </c>
      <c r="B46" s="358">
        <v>44835</v>
      </c>
      <c r="C46" s="359">
        <v>5.9573890036042796</v>
      </c>
      <c r="D46" s="359">
        <v>6.2701516794373502</v>
      </c>
    </row>
  </sheetData>
  <mergeCells count="1">
    <mergeCell ref="H1:I1"/>
  </mergeCells>
  <hyperlinks>
    <hyperlink ref="H1:I1" location="Index!A1" display="Regresar al Índice" xr:uid="{D47B6535-642C-45B6-B98E-988A7E396A71}"/>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03DBE-D96C-4009-BAF9-0851CBF59D4D}">
  <sheetPr codeName="Hoja11"/>
  <dimension ref="A1:I39"/>
  <sheetViews>
    <sheetView topLeftCell="A4" workbookViewId="0">
      <selection activeCell="A3" sqref="A3"/>
    </sheetView>
  </sheetViews>
  <sheetFormatPr baseColWidth="10" defaultColWidth="9.140625" defaultRowHeight="12.75" x14ac:dyDescent="0.2"/>
  <cols>
    <col min="1" max="1" width="9.140625" style="357"/>
    <col min="2" max="2" width="11.28515625" style="357" bestFit="1" customWidth="1"/>
    <col min="3" max="3" width="9.140625" style="357"/>
    <col min="4" max="4" width="9.28515625" style="357" bestFit="1" customWidth="1"/>
    <col min="5" max="16384" width="9.140625" style="357"/>
  </cols>
  <sheetData>
    <row r="1" spans="1:9" x14ac:dyDescent="0.2">
      <c r="A1" s="120" t="s">
        <v>1692</v>
      </c>
      <c r="H1" s="202" t="s">
        <v>38</v>
      </c>
      <c r="I1" s="202"/>
    </row>
    <row r="2" spans="1:9" x14ac:dyDescent="0.2">
      <c r="A2" s="357" t="s">
        <v>1817</v>
      </c>
    </row>
    <row r="6" spans="1:9" x14ac:dyDescent="0.2">
      <c r="A6" s="357" t="s">
        <v>1293</v>
      </c>
      <c r="B6" s="357" t="s">
        <v>1294</v>
      </c>
      <c r="C6" s="357" t="s">
        <v>2</v>
      </c>
      <c r="D6" s="357" t="s">
        <v>1295</v>
      </c>
    </row>
    <row r="7" spans="1:9" x14ac:dyDescent="0.2">
      <c r="A7" s="357" t="s">
        <v>1050</v>
      </c>
      <c r="B7" s="358">
        <v>44835</v>
      </c>
      <c r="C7" s="357" t="s">
        <v>33</v>
      </c>
      <c r="D7" s="359">
        <v>-4.8641564515590803</v>
      </c>
    </row>
    <row r="8" spans="1:9" x14ac:dyDescent="0.2">
      <c r="A8" s="357" t="s">
        <v>1050</v>
      </c>
      <c r="B8" s="358">
        <v>44835</v>
      </c>
      <c r="C8" s="357" t="s">
        <v>6</v>
      </c>
      <c r="D8" s="359">
        <v>-3.18021044023476</v>
      </c>
    </row>
    <row r="9" spans="1:9" x14ac:dyDescent="0.2">
      <c r="A9" s="357" t="s">
        <v>1050</v>
      </c>
      <c r="B9" s="358">
        <v>44835</v>
      </c>
      <c r="C9" s="357" t="s">
        <v>3</v>
      </c>
      <c r="D9" s="359">
        <v>-2.96530313041549</v>
      </c>
    </row>
    <row r="10" spans="1:9" x14ac:dyDescent="0.2">
      <c r="A10" s="357" t="s">
        <v>1050</v>
      </c>
      <c r="B10" s="358">
        <v>44835</v>
      </c>
      <c r="C10" s="357" t="s">
        <v>28</v>
      </c>
      <c r="D10" s="359">
        <v>-1.1072729740762799</v>
      </c>
    </row>
    <row r="11" spans="1:9" x14ac:dyDescent="0.2">
      <c r="A11" s="357" t="s">
        <v>1050</v>
      </c>
      <c r="B11" s="358">
        <v>44835</v>
      </c>
      <c r="C11" s="357" t="s">
        <v>18</v>
      </c>
      <c r="D11" s="359">
        <v>-0.96123294214947896</v>
      </c>
    </row>
    <row r="12" spans="1:9" x14ac:dyDescent="0.2">
      <c r="A12" s="357" t="s">
        <v>1050</v>
      </c>
      <c r="B12" s="358">
        <v>44835</v>
      </c>
      <c r="C12" s="357" t="s">
        <v>21</v>
      </c>
      <c r="D12" s="359">
        <v>-0.78446069509249094</v>
      </c>
    </row>
    <row r="13" spans="1:9" x14ac:dyDescent="0.2">
      <c r="A13" s="357" t="s">
        <v>1050</v>
      </c>
      <c r="B13" s="358">
        <v>44835</v>
      </c>
      <c r="C13" s="357" t="s">
        <v>31</v>
      </c>
      <c r="D13" s="359">
        <v>-0.71430976474095997</v>
      </c>
    </row>
    <row r="14" spans="1:9" x14ac:dyDescent="0.2">
      <c r="A14" s="357" t="s">
        <v>1050</v>
      </c>
      <c r="B14" s="358">
        <v>44835</v>
      </c>
      <c r="C14" s="357" t="s">
        <v>15</v>
      </c>
      <c r="D14" s="359">
        <v>0.41298110171683799</v>
      </c>
    </row>
    <row r="15" spans="1:9" x14ac:dyDescent="0.2">
      <c r="A15" s="357" t="s">
        <v>1050</v>
      </c>
      <c r="B15" s="358">
        <v>44835</v>
      </c>
      <c r="C15" s="357" t="s">
        <v>32</v>
      </c>
      <c r="D15" s="359">
        <v>0.73478948869687599</v>
      </c>
    </row>
    <row r="16" spans="1:9" x14ac:dyDescent="0.2">
      <c r="A16" s="357" t="s">
        <v>1050</v>
      </c>
      <c r="B16" s="358">
        <v>44835</v>
      </c>
      <c r="C16" s="357" t="s">
        <v>13</v>
      </c>
      <c r="D16" s="359">
        <v>1.8320350554009901</v>
      </c>
    </row>
    <row r="17" spans="1:4" x14ac:dyDescent="0.2">
      <c r="A17" s="357" t="s">
        <v>1050</v>
      </c>
      <c r="B17" s="358">
        <v>44835</v>
      </c>
      <c r="C17" s="357" t="s">
        <v>5</v>
      </c>
      <c r="D17" s="359">
        <v>2.0962169824139099</v>
      </c>
    </row>
    <row r="18" spans="1:4" x14ac:dyDescent="0.2">
      <c r="A18" s="357" t="s">
        <v>1050</v>
      </c>
      <c r="B18" s="358">
        <v>44835</v>
      </c>
      <c r="C18" s="357" t="s">
        <v>23</v>
      </c>
      <c r="D18" s="359">
        <v>2.3105183123472299</v>
      </c>
    </row>
    <row r="19" spans="1:4" x14ac:dyDescent="0.2">
      <c r="A19" s="357" t="s">
        <v>1050</v>
      </c>
      <c r="B19" s="358">
        <v>44835</v>
      </c>
      <c r="C19" s="357" t="s">
        <v>7</v>
      </c>
      <c r="D19" s="359">
        <v>2.3610746492021901</v>
      </c>
    </row>
    <row r="20" spans="1:4" x14ac:dyDescent="0.2">
      <c r="A20" s="357" t="s">
        <v>1050</v>
      </c>
      <c r="B20" s="358">
        <v>44835</v>
      </c>
      <c r="C20" s="357" t="s">
        <v>25</v>
      </c>
      <c r="D20" s="359">
        <v>3.2278931549107499</v>
      </c>
    </row>
    <row r="21" spans="1:4" x14ac:dyDescent="0.2">
      <c r="A21" s="357" t="s">
        <v>1050</v>
      </c>
      <c r="B21" s="358">
        <v>44835</v>
      </c>
      <c r="C21" s="357" t="s">
        <v>20</v>
      </c>
      <c r="D21" s="359">
        <v>3.6037450601709802</v>
      </c>
    </row>
    <row r="22" spans="1:4" x14ac:dyDescent="0.2">
      <c r="A22" s="357" t="s">
        <v>1050</v>
      </c>
      <c r="B22" s="358">
        <v>44835</v>
      </c>
      <c r="C22" s="357" t="s">
        <v>14</v>
      </c>
      <c r="D22" s="359">
        <v>3.64851680055934</v>
      </c>
    </row>
    <row r="23" spans="1:4" x14ac:dyDescent="0.2">
      <c r="A23" s="357" t="s">
        <v>1050</v>
      </c>
      <c r="B23" s="358">
        <v>44835</v>
      </c>
      <c r="C23" s="357" t="s">
        <v>12</v>
      </c>
      <c r="D23" s="359">
        <v>3.7683201569111602</v>
      </c>
    </row>
    <row r="24" spans="1:4" x14ac:dyDescent="0.2">
      <c r="A24" s="357" t="s">
        <v>1050</v>
      </c>
      <c r="B24" s="358">
        <v>44835</v>
      </c>
      <c r="C24" s="357" t="s">
        <v>22</v>
      </c>
      <c r="D24" s="359">
        <v>4.1599515707412298</v>
      </c>
    </row>
    <row r="25" spans="1:4" x14ac:dyDescent="0.2">
      <c r="A25" s="357" t="s">
        <v>1050</v>
      </c>
      <c r="B25" s="358">
        <v>44835</v>
      </c>
      <c r="C25" s="357" t="s">
        <v>10</v>
      </c>
      <c r="D25" s="359">
        <v>4.5984604273564296</v>
      </c>
    </row>
    <row r="26" spans="1:4" x14ac:dyDescent="0.2">
      <c r="A26" s="357" t="s">
        <v>1050</v>
      </c>
      <c r="B26" s="358">
        <v>44835</v>
      </c>
      <c r="C26" s="357" t="s">
        <v>30</v>
      </c>
      <c r="D26" s="359">
        <v>5.3252157301438396</v>
      </c>
    </row>
    <row r="27" spans="1:4" x14ac:dyDescent="0.2">
      <c r="A27" s="357" t="s">
        <v>1050</v>
      </c>
      <c r="B27" s="358">
        <v>44835</v>
      </c>
      <c r="C27" s="357" t="s">
        <v>8</v>
      </c>
      <c r="D27" s="359">
        <v>5.38587614266494</v>
      </c>
    </row>
    <row r="28" spans="1:4" x14ac:dyDescent="0.2">
      <c r="A28" s="357" t="s">
        <v>1050</v>
      </c>
      <c r="B28" s="358">
        <v>44835</v>
      </c>
      <c r="C28" s="357" t="s">
        <v>0</v>
      </c>
      <c r="D28" s="359">
        <v>5.9573890036042796</v>
      </c>
    </row>
    <row r="29" spans="1:4" x14ac:dyDescent="0.2">
      <c r="A29" s="357" t="s">
        <v>1050</v>
      </c>
      <c r="B29" s="358">
        <v>44835</v>
      </c>
      <c r="C29" s="357" t="s">
        <v>19</v>
      </c>
      <c r="D29" s="359">
        <v>6.1060967127352503</v>
      </c>
    </row>
    <row r="30" spans="1:4" x14ac:dyDescent="0.2">
      <c r="A30" s="357" t="s">
        <v>1050</v>
      </c>
      <c r="B30" s="358">
        <v>44835</v>
      </c>
      <c r="C30" s="357" t="s">
        <v>1</v>
      </c>
      <c r="D30" s="359">
        <v>6.2701516794373502</v>
      </c>
    </row>
    <row r="31" spans="1:4" x14ac:dyDescent="0.2">
      <c r="A31" s="357" t="s">
        <v>1050</v>
      </c>
      <c r="B31" s="358">
        <v>44835</v>
      </c>
      <c r="C31" s="357" t="s">
        <v>26</v>
      </c>
      <c r="D31" s="359">
        <v>8.2267201739011409</v>
      </c>
    </row>
    <row r="32" spans="1:4" x14ac:dyDescent="0.2">
      <c r="A32" s="357" t="s">
        <v>1050</v>
      </c>
      <c r="B32" s="358">
        <v>44835</v>
      </c>
      <c r="C32" s="357" t="s">
        <v>16</v>
      </c>
      <c r="D32" s="359">
        <v>8.6154202759649703</v>
      </c>
    </row>
    <row r="33" spans="1:4" x14ac:dyDescent="0.2">
      <c r="A33" s="357" t="s">
        <v>1050</v>
      </c>
      <c r="B33" s="358">
        <v>44835</v>
      </c>
      <c r="C33" s="357" t="s">
        <v>9</v>
      </c>
      <c r="D33" s="359">
        <v>13.770893173117001</v>
      </c>
    </row>
    <row r="34" spans="1:4" x14ac:dyDescent="0.2">
      <c r="A34" s="357" t="s">
        <v>1050</v>
      </c>
      <c r="B34" s="358">
        <v>44835</v>
      </c>
      <c r="C34" s="357" t="s">
        <v>17</v>
      </c>
      <c r="D34" s="359">
        <v>13.9370568311983</v>
      </c>
    </row>
    <row r="35" spans="1:4" x14ac:dyDescent="0.2">
      <c r="A35" s="357" t="s">
        <v>1050</v>
      </c>
      <c r="B35" s="358">
        <v>44835</v>
      </c>
      <c r="C35" s="357" t="s">
        <v>24</v>
      </c>
      <c r="D35" s="359">
        <v>14.251118434274799</v>
      </c>
    </row>
    <row r="36" spans="1:4" x14ac:dyDescent="0.2">
      <c r="A36" s="357" t="s">
        <v>1050</v>
      </c>
      <c r="B36" s="358">
        <v>44835</v>
      </c>
      <c r="C36" s="357" t="s">
        <v>27</v>
      </c>
      <c r="D36" s="359">
        <v>21.143807986260001</v>
      </c>
    </row>
    <row r="37" spans="1:4" x14ac:dyDescent="0.2">
      <c r="A37" s="357" t="s">
        <v>1050</v>
      </c>
      <c r="B37" s="358">
        <v>44835</v>
      </c>
      <c r="C37" s="357" t="s">
        <v>4</v>
      </c>
      <c r="D37" s="359">
        <v>21.675516578287599</v>
      </c>
    </row>
    <row r="38" spans="1:4" x14ac:dyDescent="0.2">
      <c r="A38" s="357" t="s">
        <v>1050</v>
      </c>
      <c r="B38" s="358">
        <v>44835</v>
      </c>
      <c r="C38" s="357" t="s">
        <v>11</v>
      </c>
      <c r="D38" s="359">
        <v>24.2225310668811</v>
      </c>
    </row>
    <row r="39" spans="1:4" x14ac:dyDescent="0.2">
      <c r="A39" s="357" t="s">
        <v>1050</v>
      </c>
      <c r="B39" s="358">
        <v>44835</v>
      </c>
      <c r="C39" s="357" t="s">
        <v>29</v>
      </c>
      <c r="D39" s="359">
        <v>35.8198631585797</v>
      </c>
    </row>
  </sheetData>
  <mergeCells count="1">
    <mergeCell ref="H1:I1"/>
  </mergeCells>
  <hyperlinks>
    <hyperlink ref="H1:I1" location="Index!A1" display="Regresar al Índice" xr:uid="{91DF63C1-3713-402D-9D2E-8EB3AA890346}"/>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2AF93-B6E0-4BEC-8113-F8CE5DA49479}">
  <sheetPr codeName="Hoja12"/>
  <dimension ref="A1:I46"/>
  <sheetViews>
    <sheetView workbookViewId="0">
      <selection activeCell="A3" sqref="A3"/>
    </sheetView>
  </sheetViews>
  <sheetFormatPr baseColWidth="10" defaultColWidth="9.140625" defaultRowHeight="12.75" x14ac:dyDescent="0.2"/>
  <cols>
    <col min="1" max="1" width="9.140625" style="357"/>
    <col min="2" max="2" width="11.28515625" style="357" bestFit="1" customWidth="1"/>
    <col min="3" max="4" width="9.28515625" style="357" bestFit="1" customWidth="1"/>
    <col min="5" max="16384" width="9.140625" style="357"/>
  </cols>
  <sheetData>
    <row r="1" spans="1:9" x14ac:dyDescent="0.2">
      <c r="A1" s="120" t="s">
        <v>1693</v>
      </c>
      <c r="H1" s="202" t="s">
        <v>38</v>
      </c>
      <c r="I1" s="202"/>
    </row>
    <row r="2" spans="1:9" x14ac:dyDescent="0.2">
      <c r="A2" s="357" t="s">
        <v>1817</v>
      </c>
    </row>
    <row r="6" spans="1:9" x14ac:dyDescent="0.2">
      <c r="A6" s="357" t="s">
        <v>1293</v>
      </c>
      <c r="B6" s="357" t="s">
        <v>1294</v>
      </c>
      <c r="C6" s="357" t="s">
        <v>0</v>
      </c>
      <c r="D6" s="357" t="s">
        <v>1</v>
      </c>
    </row>
    <row r="7" spans="1:9" x14ac:dyDescent="0.2">
      <c r="A7" s="357" t="s">
        <v>1050</v>
      </c>
      <c r="B7" s="358">
        <v>41275</v>
      </c>
      <c r="C7" s="359">
        <v>-0.13344581583575599</v>
      </c>
      <c r="D7" s="359">
        <v>-0.82233894307134403</v>
      </c>
    </row>
    <row r="8" spans="1:9" x14ac:dyDescent="0.2">
      <c r="A8" s="357" t="s">
        <v>1050</v>
      </c>
      <c r="B8" s="358">
        <v>41365</v>
      </c>
      <c r="C8" s="359">
        <v>2.86972968366939</v>
      </c>
      <c r="D8" s="359">
        <v>0.20782282857092599</v>
      </c>
    </row>
    <row r="9" spans="1:9" x14ac:dyDescent="0.2">
      <c r="A9" s="357" t="s">
        <v>1050</v>
      </c>
      <c r="B9" s="358">
        <v>41456</v>
      </c>
      <c r="C9" s="359">
        <v>3.5206047795864501</v>
      </c>
      <c r="D9" s="359">
        <v>-0.88938672283980202</v>
      </c>
    </row>
    <row r="10" spans="1:9" x14ac:dyDescent="0.2">
      <c r="A10" s="357" t="s">
        <v>1050</v>
      </c>
      <c r="B10" s="358">
        <v>41548</v>
      </c>
      <c r="C10" s="359">
        <v>5.9368454611557597</v>
      </c>
      <c r="D10" s="359">
        <v>0.60162921667583202</v>
      </c>
    </row>
    <row r="11" spans="1:9" x14ac:dyDescent="0.2">
      <c r="A11" s="357" t="s">
        <v>1050</v>
      </c>
      <c r="B11" s="358">
        <v>41640</v>
      </c>
      <c r="C11" s="359">
        <v>7.1699709328977104</v>
      </c>
      <c r="D11" s="359">
        <v>2.6601512201938702</v>
      </c>
    </row>
    <row r="12" spans="1:9" x14ac:dyDescent="0.2">
      <c r="A12" s="357" t="s">
        <v>1050</v>
      </c>
      <c r="B12" s="358">
        <v>41730</v>
      </c>
      <c r="C12" s="359">
        <v>10.8700046568941</v>
      </c>
      <c r="D12" s="359">
        <v>2.52569717864198</v>
      </c>
    </row>
    <row r="13" spans="1:9" x14ac:dyDescent="0.2">
      <c r="A13" s="357" t="s">
        <v>1050</v>
      </c>
      <c r="B13" s="358">
        <v>41821</v>
      </c>
      <c r="C13" s="359">
        <v>7.0639051158847099</v>
      </c>
      <c r="D13" s="359">
        <v>2.4255197846512102</v>
      </c>
    </row>
    <row r="14" spans="1:9" x14ac:dyDescent="0.2">
      <c r="A14" s="357" t="s">
        <v>1050</v>
      </c>
      <c r="B14" s="358">
        <v>41913</v>
      </c>
      <c r="C14" s="359">
        <v>7.98891772084498</v>
      </c>
      <c r="D14" s="359">
        <v>2.6813552451751801</v>
      </c>
    </row>
    <row r="15" spans="1:9" x14ac:dyDescent="0.2">
      <c r="A15" s="357" t="s">
        <v>1050</v>
      </c>
      <c r="B15" s="358">
        <v>42005</v>
      </c>
      <c r="C15" s="359">
        <v>6.4827416540032603</v>
      </c>
      <c r="D15" s="359">
        <v>1.3802016165890301</v>
      </c>
    </row>
    <row r="16" spans="1:9" x14ac:dyDescent="0.2">
      <c r="A16" s="357" t="s">
        <v>1050</v>
      </c>
      <c r="B16" s="358">
        <v>42095</v>
      </c>
      <c r="C16" s="359">
        <v>2.5783179159886598</v>
      </c>
      <c r="D16" s="359">
        <v>0.19227587503844701</v>
      </c>
    </row>
    <row r="17" spans="1:4" x14ac:dyDescent="0.2">
      <c r="A17" s="357" t="s">
        <v>1050</v>
      </c>
      <c r="B17" s="358">
        <v>42186</v>
      </c>
      <c r="C17" s="359">
        <v>11.067287487811299</v>
      </c>
      <c r="D17" s="359">
        <v>2.7796939612295701</v>
      </c>
    </row>
    <row r="18" spans="1:4" x14ac:dyDescent="0.2">
      <c r="A18" s="357" t="s">
        <v>1050</v>
      </c>
      <c r="B18" s="358">
        <v>42278</v>
      </c>
      <c r="C18" s="359">
        <v>2.7201113460237001</v>
      </c>
      <c r="D18" s="359">
        <v>7.7827917465583596E-2</v>
      </c>
    </row>
    <row r="19" spans="1:4" x14ac:dyDescent="0.2">
      <c r="A19" s="357" t="s">
        <v>1050</v>
      </c>
      <c r="B19" s="358">
        <v>42370</v>
      </c>
      <c r="C19" s="359">
        <v>4.1614590991921103</v>
      </c>
      <c r="D19" s="359">
        <v>1.0536614513331</v>
      </c>
    </row>
    <row r="20" spans="1:4" x14ac:dyDescent="0.2">
      <c r="A20" s="357" t="s">
        <v>1050</v>
      </c>
      <c r="B20" s="358">
        <v>42461</v>
      </c>
      <c r="C20" s="359">
        <v>3.7297620408057699</v>
      </c>
      <c r="D20" s="359">
        <v>1.37132012161804</v>
      </c>
    </row>
    <row r="21" spans="1:4" x14ac:dyDescent="0.2">
      <c r="A21" s="357" t="s">
        <v>1050</v>
      </c>
      <c r="B21" s="358">
        <v>42552</v>
      </c>
      <c r="C21" s="359">
        <v>-5.2006104642735203</v>
      </c>
      <c r="D21" s="359">
        <v>-1.27942388841134</v>
      </c>
    </row>
    <row r="22" spans="1:4" x14ac:dyDescent="0.2">
      <c r="A22" s="357" t="s">
        <v>1050</v>
      </c>
      <c r="B22" s="358">
        <v>42644</v>
      </c>
      <c r="C22" s="359">
        <v>-1.2280497862675199</v>
      </c>
      <c r="D22" s="359">
        <v>0.170212472283751</v>
      </c>
    </row>
    <row r="23" spans="1:4" x14ac:dyDescent="0.2">
      <c r="A23" s="357" t="s">
        <v>1050</v>
      </c>
      <c r="B23" s="358">
        <v>42736</v>
      </c>
      <c r="C23" s="359">
        <v>2.31868994992612</v>
      </c>
      <c r="D23" s="359">
        <v>1.0905284203988299</v>
      </c>
    </row>
    <row r="24" spans="1:4" x14ac:dyDescent="0.2">
      <c r="A24" s="357" t="s">
        <v>1050</v>
      </c>
      <c r="B24" s="358">
        <v>42826</v>
      </c>
      <c r="C24" s="359">
        <v>8.4536647427469802E-2</v>
      </c>
      <c r="D24" s="359">
        <v>-0.82924214639812999</v>
      </c>
    </row>
    <row r="25" spans="1:4" x14ac:dyDescent="0.2">
      <c r="A25" s="357" t="s">
        <v>1050</v>
      </c>
      <c r="B25" s="358">
        <v>42917</v>
      </c>
      <c r="C25" s="359">
        <v>2.7771575443563301</v>
      </c>
      <c r="D25" s="359">
        <v>-0.57969973632580696</v>
      </c>
    </row>
    <row r="26" spans="1:4" x14ac:dyDescent="0.2">
      <c r="A26" s="357" t="s">
        <v>1050</v>
      </c>
      <c r="B26" s="358">
        <v>43009</v>
      </c>
      <c r="C26" s="359">
        <v>1.9584014617569501</v>
      </c>
      <c r="D26" s="359">
        <v>-0.65789480343505602</v>
      </c>
    </row>
    <row r="27" spans="1:4" x14ac:dyDescent="0.2">
      <c r="A27" s="357" t="s">
        <v>1050</v>
      </c>
      <c r="B27" s="358">
        <v>43101</v>
      </c>
      <c r="C27" s="359">
        <v>0.82478722860703602</v>
      </c>
      <c r="D27" s="359">
        <v>-0.50113031248207596</v>
      </c>
    </row>
    <row r="28" spans="1:4" x14ac:dyDescent="0.2">
      <c r="A28" s="357" t="s">
        <v>1050</v>
      </c>
      <c r="B28" s="358">
        <v>43191</v>
      </c>
      <c r="C28" s="359">
        <v>0.90717254311786599</v>
      </c>
      <c r="D28" s="359">
        <v>2.2284123315109801</v>
      </c>
    </row>
    <row r="29" spans="1:4" x14ac:dyDescent="0.2">
      <c r="A29" s="357" t="s">
        <v>1050</v>
      </c>
      <c r="B29" s="358">
        <v>43282</v>
      </c>
      <c r="C29" s="359">
        <v>0.65070764137442405</v>
      </c>
      <c r="D29" s="359">
        <v>1.3659184629418499</v>
      </c>
    </row>
    <row r="30" spans="1:4" x14ac:dyDescent="0.2">
      <c r="A30" s="357" t="s">
        <v>1050</v>
      </c>
      <c r="B30" s="358">
        <v>43374</v>
      </c>
      <c r="C30" s="359">
        <v>-0.96119506860331705</v>
      </c>
      <c r="D30" s="359">
        <v>-1.3332542866482999</v>
      </c>
    </row>
    <row r="31" spans="1:4" x14ac:dyDescent="0.2">
      <c r="A31" s="357" t="s">
        <v>1050</v>
      </c>
      <c r="B31" s="358">
        <v>43466</v>
      </c>
      <c r="C31" s="359">
        <v>1.9519294002782901</v>
      </c>
      <c r="D31" s="359">
        <v>-0.27260661769329902</v>
      </c>
    </row>
    <row r="32" spans="1:4" x14ac:dyDescent="0.2">
      <c r="A32" s="357" t="s">
        <v>1050</v>
      </c>
      <c r="B32" s="358">
        <v>43556</v>
      </c>
      <c r="C32" s="359">
        <v>0.78818712769386001</v>
      </c>
      <c r="D32" s="359">
        <v>-3.2769306466854999</v>
      </c>
    </row>
    <row r="33" spans="1:4" x14ac:dyDescent="0.2">
      <c r="A33" s="357" t="s">
        <v>1050</v>
      </c>
      <c r="B33" s="358">
        <v>43647</v>
      </c>
      <c r="C33" s="359">
        <v>-0.56492320749963199</v>
      </c>
      <c r="D33" s="359">
        <v>-1.60715326136578</v>
      </c>
    </row>
    <row r="34" spans="1:4" x14ac:dyDescent="0.2">
      <c r="A34" s="357" t="s">
        <v>1050</v>
      </c>
      <c r="B34" s="358">
        <v>43739</v>
      </c>
      <c r="C34" s="359">
        <v>-1.73345761458505</v>
      </c>
      <c r="D34" s="359">
        <v>-2.1860413015584799</v>
      </c>
    </row>
    <row r="35" spans="1:4" x14ac:dyDescent="0.2">
      <c r="A35" s="357" t="s">
        <v>1050</v>
      </c>
      <c r="B35" s="358">
        <v>43831</v>
      </c>
      <c r="C35" s="359">
        <v>-3.0613086646226599</v>
      </c>
      <c r="D35" s="359">
        <v>-1.71428917982801</v>
      </c>
    </row>
    <row r="36" spans="1:4" x14ac:dyDescent="0.2">
      <c r="A36" s="357" t="s">
        <v>1050</v>
      </c>
      <c r="B36" s="358">
        <v>43922</v>
      </c>
      <c r="C36" s="359">
        <v>-23.950943627216301</v>
      </c>
      <c r="D36" s="359">
        <v>-24.3184396888179</v>
      </c>
    </row>
    <row r="37" spans="1:4" x14ac:dyDescent="0.2">
      <c r="A37" s="357" t="s">
        <v>1050</v>
      </c>
      <c r="B37" s="358">
        <v>44013</v>
      </c>
      <c r="C37" s="359">
        <v>-9.8849884959771401</v>
      </c>
      <c r="D37" s="359">
        <v>-8.3044972797917893</v>
      </c>
    </row>
    <row r="38" spans="1:4" x14ac:dyDescent="0.2">
      <c r="A38" s="357" t="s">
        <v>1050</v>
      </c>
      <c r="B38" s="358">
        <v>44105</v>
      </c>
      <c r="C38" s="359">
        <v>-1.5127094992607499</v>
      </c>
      <c r="D38" s="359">
        <v>-3.1724510252293201</v>
      </c>
    </row>
    <row r="39" spans="1:4" x14ac:dyDescent="0.2">
      <c r="A39" s="357" t="s">
        <v>1050</v>
      </c>
      <c r="B39" s="358">
        <v>44197</v>
      </c>
      <c r="C39" s="359">
        <v>-3.6215545360989299</v>
      </c>
      <c r="D39" s="359">
        <v>-3.8343516585391102</v>
      </c>
    </row>
    <row r="40" spans="1:4" x14ac:dyDescent="0.2">
      <c r="A40" s="357" t="s">
        <v>1050</v>
      </c>
      <c r="B40" s="358">
        <v>44287</v>
      </c>
      <c r="C40" s="359">
        <v>21.0845278912293</v>
      </c>
      <c r="D40" s="359">
        <v>25.543386161271901</v>
      </c>
    </row>
    <row r="41" spans="1:4" x14ac:dyDescent="0.2">
      <c r="A41" s="357" t="s">
        <v>1050</v>
      </c>
      <c r="B41" s="358">
        <v>44378</v>
      </c>
      <c r="C41" s="359">
        <v>6.0447559137492402</v>
      </c>
      <c r="D41" s="359">
        <v>3.5265089730041699</v>
      </c>
    </row>
    <row r="42" spans="1:4" x14ac:dyDescent="0.2">
      <c r="A42" s="357" t="s">
        <v>1050</v>
      </c>
      <c r="B42" s="358">
        <v>44470</v>
      </c>
      <c r="C42" s="359">
        <v>1.01365464752881</v>
      </c>
      <c r="D42" s="359">
        <v>0.949882197210002</v>
      </c>
    </row>
    <row r="43" spans="1:4" x14ac:dyDescent="0.2">
      <c r="A43" s="357" t="s">
        <v>1050</v>
      </c>
      <c r="B43" s="358">
        <v>44562</v>
      </c>
      <c r="C43" s="359">
        <v>6.7192272377312898</v>
      </c>
      <c r="D43" s="359">
        <v>3.0181904358573801</v>
      </c>
    </row>
    <row r="44" spans="1:4" x14ac:dyDescent="0.2">
      <c r="A44" s="357" t="s">
        <v>1050</v>
      </c>
      <c r="B44" s="358">
        <v>44652</v>
      </c>
      <c r="C44" s="359">
        <v>11.151345180696801</v>
      </c>
      <c r="D44" s="359">
        <v>3.2603756424334698</v>
      </c>
    </row>
    <row r="45" spans="1:4" x14ac:dyDescent="0.2">
      <c r="A45" s="357" t="s">
        <v>1050</v>
      </c>
      <c r="B45" s="358">
        <v>44743</v>
      </c>
      <c r="C45" s="359">
        <v>8.0616372207621794</v>
      </c>
      <c r="D45" s="359">
        <v>3.5329897266699501</v>
      </c>
    </row>
    <row r="46" spans="1:4" x14ac:dyDescent="0.2">
      <c r="A46" s="357" t="s">
        <v>1050</v>
      </c>
      <c r="B46" s="358">
        <v>44835</v>
      </c>
      <c r="C46" s="359">
        <v>5.3619146819436301</v>
      </c>
      <c r="D46" s="359">
        <v>3.22821605654606</v>
      </c>
    </row>
  </sheetData>
  <mergeCells count="1">
    <mergeCell ref="H1:I1"/>
  </mergeCells>
  <hyperlinks>
    <hyperlink ref="H1:I1" location="Index!A1" display="Regresar al Índice" xr:uid="{03F7F34C-DE83-48B4-B924-E07F5F29D145}"/>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63AB-216F-47C7-AD7E-C694B17D4128}">
  <sheetPr codeName="Hoja13"/>
  <dimension ref="A1:I39"/>
  <sheetViews>
    <sheetView workbookViewId="0">
      <selection activeCell="A3" sqref="A3"/>
    </sheetView>
  </sheetViews>
  <sheetFormatPr baseColWidth="10" defaultColWidth="9.140625" defaultRowHeight="12.75" x14ac:dyDescent="0.2"/>
  <cols>
    <col min="1" max="1" width="9.140625" style="357"/>
    <col min="2" max="2" width="11.28515625" style="357" bestFit="1" customWidth="1"/>
    <col min="3" max="3" width="9.140625" style="357"/>
    <col min="4" max="4" width="9.28515625" style="357" bestFit="1" customWidth="1"/>
    <col min="5" max="16384" width="9.140625" style="357"/>
  </cols>
  <sheetData>
    <row r="1" spans="1:9" x14ac:dyDescent="0.2">
      <c r="A1" s="120" t="s">
        <v>1694</v>
      </c>
      <c r="H1" s="202" t="s">
        <v>38</v>
      </c>
      <c r="I1" s="202"/>
    </row>
    <row r="2" spans="1:9" x14ac:dyDescent="0.2">
      <c r="A2" s="357" t="s">
        <v>1817</v>
      </c>
    </row>
    <row r="6" spans="1:9" x14ac:dyDescent="0.2">
      <c r="A6" s="357" t="s">
        <v>1293</v>
      </c>
      <c r="B6" s="357" t="s">
        <v>1294</v>
      </c>
      <c r="C6" s="357" t="s">
        <v>2</v>
      </c>
      <c r="D6" s="357" t="s">
        <v>1295</v>
      </c>
    </row>
    <row r="7" spans="1:9" x14ac:dyDescent="0.2">
      <c r="A7" s="357" t="s">
        <v>1050</v>
      </c>
      <c r="B7" s="358">
        <v>44835</v>
      </c>
      <c r="C7" s="357" t="s">
        <v>11</v>
      </c>
      <c r="D7" s="359">
        <v>-13.2904808899101</v>
      </c>
    </row>
    <row r="8" spans="1:9" x14ac:dyDescent="0.2">
      <c r="A8" s="357" t="s">
        <v>1050</v>
      </c>
      <c r="B8" s="358">
        <v>44835</v>
      </c>
      <c r="C8" s="357" t="s">
        <v>18</v>
      </c>
      <c r="D8" s="359">
        <v>-11.5689128506624</v>
      </c>
    </row>
    <row r="9" spans="1:9" x14ac:dyDescent="0.2">
      <c r="A9" s="357" t="s">
        <v>1050</v>
      </c>
      <c r="B9" s="358">
        <v>44835</v>
      </c>
      <c r="C9" s="357" t="s">
        <v>33</v>
      </c>
      <c r="D9" s="359">
        <v>-9.1787735648678499</v>
      </c>
    </row>
    <row r="10" spans="1:9" x14ac:dyDescent="0.2">
      <c r="A10" s="357" t="s">
        <v>1050</v>
      </c>
      <c r="B10" s="358">
        <v>44835</v>
      </c>
      <c r="C10" s="357" t="s">
        <v>31</v>
      </c>
      <c r="D10" s="359">
        <v>-7.9707404886922397</v>
      </c>
    </row>
    <row r="11" spans="1:9" x14ac:dyDescent="0.2">
      <c r="A11" s="357" t="s">
        <v>1050</v>
      </c>
      <c r="B11" s="358">
        <v>44835</v>
      </c>
      <c r="C11" s="357" t="s">
        <v>19</v>
      </c>
      <c r="D11" s="359">
        <v>-7.3860259779047501</v>
      </c>
    </row>
    <row r="12" spans="1:9" x14ac:dyDescent="0.2">
      <c r="A12" s="357" t="s">
        <v>1050</v>
      </c>
      <c r="B12" s="358">
        <v>44835</v>
      </c>
      <c r="C12" s="357" t="s">
        <v>3</v>
      </c>
      <c r="D12" s="359">
        <v>-7.0220429895494503</v>
      </c>
    </row>
    <row r="13" spans="1:9" x14ac:dyDescent="0.2">
      <c r="A13" s="357" t="s">
        <v>1050</v>
      </c>
      <c r="B13" s="358">
        <v>44835</v>
      </c>
      <c r="C13" s="357" t="s">
        <v>12</v>
      </c>
      <c r="D13" s="359">
        <v>-5.9813236765306597</v>
      </c>
    </row>
    <row r="14" spans="1:9" x14ac:dyDescent="0.2">
      <c r="A14" s="357" t="s">
        <v>1050</v>
      </c>
      <c r="B14" s="358">
        <v>44835</v>
      </c>
      <c r="C14" s="357" t="s">
        <v>6</v>
      </c>
      <c r="D14" s="359">
        <v>-4.5693198650819404</v>
      </c>
    </row>
    <row r="15" spans="1:9" x14ac:dyDescent="0.2">
      <c r="A15" s="357" t="s">
        <v>1050</v>
      </c>
      <c r="B15" s="358">
        <v>44835</v>
      </c>
      <c r="C15" s="357" t="s">
        <v>26</v>
      </c>
      <c r="D15" s="359">
        <v>-2.4161268484661802</v>
      </c>
    </row>
    <row r="16" spans="1:9" x14ac:dyDescent="0.2">
      <c r="A16" s="357" t="s">
        <v>1050</v>
      </c>
      <c r="B16" s="358">
        <v>44835</v>
      </c>
      <c r="C16" s="357" t="s">
        <v>29</v>
      </c>
      <c r="D16" s="359">
        <v>-2.06958544270472</v>
      </c>
    </row>
    <row r="17" spans="1:4" x14ac:dyDescent="0.2">
      <c r="A17" s="357" t="s">
        <v>1050</v>
      </c>
      <c r="B17" s="358">
        <v>44835</v>
      </c>
      <c r="C17" s="357" t="s">
        <v>32</v>
      </c>
      <c r="D17" s="359">
        <v>-1.7644055795973099</v>
      </c>
    </row>
    <row r="18" spans="1:4" x14ac:dyDescent="0.2">
      <c r="A18" s="357" t="s">
        <v>1050</v>
      </c>
      <c r="B18" s="358">
        <v>44835</v>
      </c>
      <c r="C18" s="357" t="s">
        <v>15</v>
      </c>
      <c r="D18" s="359">
        <v>-1.5934864266854201</v>
      </c>
    </row>
    <row r="19" spans="1:4" x14ac:dyDescent="0.2">
      <c r="A19" s="357" t="s">
        <v>1050</v>
      </c>
      <c r="B19" s="358">
        <v>44835</v>
      </c>
      <c r="C19" s="357" t="s">
        <v>30</v>
      </c>
      <c r="D19" s="359">
        <v>-1.2286043142554799</v>
      </c>
    </row>
    <row r="20" spans="1:4" x14ac:dyDescent="0.2">
      <c r="A20" s="357" t="s">
        <v>1050</v>
      </c>
      <c r="B20" s="358">
        <v>44835</v>
      </c>
      <c r="C20" s="357" t="s">
        <v>4</v>
      </c>
      <c r="D20" s="359">
        <v>-0.44298836557152299</v>
      </c>
    </row>
    <row r="21" spans="1:4" x14ac:dyDescent="0.2">
      <c r="A21" s="357" t="s">
        <v>1050</v>
      </c>
      <c r="B21" s="358">
        <v>44835</v>
      </c>
      <c r="C21" s="357" t="s">
        <v>13</v>
      </c>
      <c r="D21" s="359">
        <v>-0.42895997648754802</v>
      </c>
    </row>
    <row r="22" spans="1:4" x14ac:dyDescent="0.2">
      <c r="A22" s="357" t="s">
        <v>1050</v>
      </c>
      <c r="B22" s="358">
        <v>44835</v>
      </c>
      <c r="C22" s="357" t="s">
        <v>27</v>
      </c>
      <c r="D22" s="359">
        <v>0.93096792735880696</v>
      </c>
    </row>
    <row r="23" spans="1:4" x14ac:dyDescent="0.2">
      <c r="A23" s="357" t="s">
        <v>1050</v>
      </c>
      <c r="B23" s="358">
        <v>44835</v>
      </c>
      <c r="C23" s="357" t="s">
        <v>23</v>
      </c>
      <c r="D23" s="359">
        <v>1.4120923082363801</v>
      </c>
    </row>
    <row r="24" spans="1:4" x14ac:dyDescent="0.2">
      <c r="A24" s="357" t="s">
        <v>1050</v>
      </c>
      <c r="B24" s="358">
        <v>44835</v>
      </c>
      <c r="C24" s="357" t="s">
        <v>20</v>
      </c>
      <c r="D24" s="359">
        <v>2.9173729569322102</v>
      </c>
    </row>
    <row r="25" spans="1:4" x14ac:dyDescent="0.2">
      <c r="A25" s="357" t="s">
        <v>1050</v>
      </c>
      <c r="B25" s="358">
        <v>44835</v>
      </c>
      <c r="C25" s="357" t="s">
        <v>1</v>
      </c>
      <c r="D25" s="359">
        <v>3.22821605654606</v>
      </c>
    </row>
    <row r="26" spans="1:4" x14ac:dyDescent="0.2">
      <c r="A26" s="357" t="s">
        <v>1050</v>
      </c>
      <c r="B26" s="358">
        <v>44835</v>
      </c>
      <c r="C26" s="357" t="s">
        <v>17</v>
      </c>
      <c r="D26" s="359">
        <v>3.2371118783642001</v>
      </c>
    </row>
    <row r="27" spans="1:4" x14ac:dyDescent="0.2">
      <c r="A27" s="357" t="s">
        <v>1050</v>
      </c>
      <c r="B27" s="358">
        <v>44835</v>
      </c>
      <c r="C27" s="357" t="s">
        <v>10</v>
      </c>
      <c r="D27" s="359">
        <v>4.4477529164779801</v>
      </c>
    </row>
    <row r="28" spans="1:4" x14ac:dyDescent="0.2">
      <c r="A28" s="357" t="s">
        <v>1050</v>
      </c>
      <c r="B28" s="358">
        <v>44835</v>
      </c>
      <c r="C28" s="357" t="s">
        <v>8</v>
      </c>
      <c r="D28" s="359">
        <v>4.8300727809755104</v>
      </c>
    </row>
    <row r="29" spans="1:4" x14ac:dyDescent="0.2">
      <c r="A29" s="357" t="s">
        <v>1050</v>
      </c>
      <c r="B29" s="358">
        <v>44835</v>
      </c>
      <c r="C29" s="357" t="s">
        <v>0</v>
      </c>
      <c r="D29" s="359">
        <v>5.3619146819436301</v>
      </c>
    </row>
    <row r="30" spans="1:4" x14ac:dyDescent="0.2">
      <c r="A30" s="357" t="s">
        <v>1050</v>
      </c>
      <c r="B30" s="358">
        <v>44835</v>
      </c>
      <c r="C30" s="357" t="s">
        <v>9</v>
      </c>
      <c r="D30" s="359">
        <v>6.4825214639384399</v>
      </c>
    </row>
    <row r="31" spans="1:4" x14ac:dyDescent="0.2">
      <c r="A31" s="357" t="s">
        <v>1050</v>
      </c>
      <c r="B31" s="358">
        <v>44835</v>
      </c>
      <c r="C31" s="357" t="s">
        <v>14</v>
      </c>
      <c r="D31" s="359">
        <v>7.10567001126027</v>
      </c>
    </row>
    <row r="32" spans="1:4" x14ac:dyDescent="0.2">
      <c r="A32" s="357" t="s">
        <v>1050</v>
      </c>
      <c r="B32" s="358">
        <v>44835</v>
      </c>
      <c r="C32" s="357" t="s">
        <v>25</v>
      </c>
      <c r="D32" s="359">
        <v>9.5993622982540199</v>
      </c>
    </row>
    <row r="33" spans="1:4" x14ac:dyDescent="0.2">
      <c r="A33" s="357" t="s">
        <v>1050</v>
      </c>
      <c r="B33" s="358">
        <v>44835</v>
      </c>
      <c r="C33" s="357" t="s">
        <v>28</v>
      </c>
      <c r="D33" s="359">
        <v>10.890162546369501</v>
      </c>
    </row>
    <row r="34" spans="1:4" x14ac:dyDescent="0.2">
      <c r="A34" s="357" t="s">
        <v>1050</v>
      </c>
      <c r="B34" s="358">
        <v>44835</v>
      </c>
      <c r="C34" s="357" t="s">
        <v>22</v>
      </c>
      <c r="D34" s="359">
        <v>12.2595027925917</v>
      </c>
    </row>
    <row r="35" spans="1:4" x14ac:dyDescent="0.2">
      <c r="A35" s="357" t="s">
        <v>1050</v>
      </c>
      <c r="B35" s="358">
        <v>44835</v>
      </c>
      <c r="C35" s="357" t="s">
        <v>5</v>
      </c>
      <c r="D35" s="359">
        <v>17.117213531007401</v>
      </c>
    </row>
    <row r="36" spans="1:4" x14ac:dyDescent="0.2">
      <c r="A36" s="357" t="s">
        <v>1050</v>
      </c>
      <c r="B36" s="358">
        <v>44835</v>
      </c>
      <c r="C36" s="357" t="s">
        <v>7</v>
      </c>
      <c r="D36" s="359">
        <v>18.5949142227011</v>
      </c>
    </row>
    <row r="37" spans="1:4" x14ac:dyDescent="0.2">
      <c r="A37" s="357" t="s">
        <v>1050</v>
      </c>
      <c r="B37" s="358">
        <v>44835</v>
      </c>
      <c r="C37" s="357" t="s">
        <v>16</v>
      </c>
      <c r="D37" s="359">
        <v>21.766819686022199</v>
      </c>
    </row>
    <row r="38" spans="1:4" x14ac:dyDescent="0.2">
      <c r="A38" s="357" t="s">
        <v>1050</v>
      </c>
      <c r="B38" s="358">
        <v>44835</v>
      </c>
      <c r="C38" s="357" t="s">
        <v>24</v>
      </c>
      <c r="D38" s="359">
        <v>36.354481970766301</v>
      </c>
    </row>
    <row r="39" spans="1:4" x14ac:dyDescent="0.2">
      <c r="A39" s="357" t="s">
        <v>1050</v>
      </c>
      <c r="B39" s="358">
        <v>44835</v>
      </c>
      <c r="C39" s="357" t="s">
        <v>21</v>
      </c>
      <c r="D39" s="359">
        <v>46.217373178426001</v>
      </c>
    </row>
  </sheetData>
  <mergeCells count="1">
    <mergeCell ref="H1:I1"/>
  </mergeCells>
  <hyperlinks>
    <hyperlink ref="H1:I1" location="Index!A1" display="Regresar al Índice" xr:uid="{433AB3B0-088B-431F-A535-21F6F64FCECB}"/>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42DBC-9BF4-4A98-B75D-539A662B7FCE}">
  <sheetPr codeName="Hoja14"/>
  <dimension ref="A1:I46"/>
  <sheetViews>
    <sheetView workbookViewId="0">
      <selection activeCell="A3" sqref="A3"/>
    </sheetView>
  </sheetViews>
  <sheetFormatPr baseColWidth="10" defaultColWidth="9.140625" defaultRowHeight="12.75" x14ac:dyDescent="0.2"/>
  <cols>
    <col min="1" max="1" width="9.140625" style="357"/>
    <col min="2" max="2" width="11.28515625" style="357" bestFit="1" customWidth="1"/>
    <col min="3" max="4" width="9.28515625" style="357" bestFit="1" customWidth="1"/>
    <col min="5" max="16384" width="9.140625" style="357"/>
  </cols>
  <sheetData>
    <row r="1" spans="1:9" x14ac:dyDescent="0.2">
      <c r="A1" s="120" t="s">
        <v>1695</v>
      </c>
      <c r="H1" s="202" t="s">
        <v>38</v>
      </c>
      <c r="I1" s="202"/>
    </row>
    <row r="2" spans="1:9" x14ac:dyDescent="0.2">
      <c r="A2" s="357" t="s">
        <v>1817</v>
      </c>
    </row>
    <row r="6" spans="1:9" x14ac:dyDescent="0.2">
      <c r="A6" s="357" t="s">
        <v>1293</v>
      </c>
      <c r="B6" s="357" t="s">
        <v>1294</v>
      </c>
      <c r="C6" s="357" t="s">
        <v>0</v>
      </c>
      <c r="D6" s="357" t="s">
        <v>1</v>
      </c>
    </row>
    <row r="7" spans="1:9" x14ac:dyDescent="0.2">
      <c r="A7" s="357" t="s">
        <v>1050</v>
      </c>
      <c r="B7" s="358">
        <v>41275</v>
      </c>
      <c r="C7" s="359">
        <v>2.3101434950104598</v>
      </c>
      <c r="D7" s="359">
        <v>1.4980597684433099</v>
      </c>
    </row>
    <row r="8" spans="1:9" x14ac:dyDescent="0.2">
      <c r="A8" s="357" t="s">
        <v>1050</v>
      </c>
      <c r="B8" s="358">
        <v>41365</v>
      </c>
      <c r="C8" s="359">
        <v>5.6277325728429304</v>
      </c>
      <c r="D8" s="359">
        <v>3.03721926092663</v>
      </c>
    </row>
    <row r="9" spans="1:9" x14ac:dyDescent="0.2">
      <c r="A9" s="357" t="s">
        <v>1050</v>
      </c>
      <c r="B9" s="358">
        <v>41456</v>
      </c>
      <c r="C9" s="359">
        <v>1.2222258466051401</v>
      </c>
      <c r="D9" s="359">
        <v>2.7502863227610002</v>
      </c>
    </row>
    <row r="10" spans="1:9" x14ac:dyDescent="0.2">
      <c r="A10" s="357" t="s">
        <v>1050</v>
      </c>
      <c r="B10" s="358">
        <v>41548</v>
      </c>
      <c r="C10" s="359">
        <v>-0.17004342400309699</v>
      </c>
      <c r="D10" s="359">
        <v>1.4398750776609699</v>
      </c>
    </row>
    <row r="11" spans="1:9" x14ac:dyDescent="0.2">
      <c r="A11" s="357" t="s">
        <v>1050</v>
      </c>
      <c r="B11" s="358">
        <v>41640</v>
      </c>
      <c r="C11" s="359">
        <v>0.516519464096589</v>
      </c>
      <c r="D11" s="359">
        <v>2.5637482566316598</v>
      </c>
    </row>
    <row r="12" spans="1:9" x14ac:dyDescent="0.2">
      <c r="A12" s="357" t="s">
        <v>1050</v>
      </c>
      <c r="B12" s="358">
        <v>41730</v>
      </c>
      <c r="C12" s="359">
        <v>0.55486999363054701</v>
      </c>
      <c r="D12" s="359">
        <v>2.0303956676939801</v>
      </c>
    </row>
    <row r="13" spans="1:9" x14ac:dyDescent="0.2">
      <c r="A13" s="357" t="s">
        <v>1050</v>
      </c>
      <c r="B13" s="358">
        <v>41821</v>
      </c>
      <c r="C13" s="359">
        <v>5.17468761835877</v>
      </c>
      <c r="D13" s="359">
        <v>2.8208224344836501</v>
      </c>
    </row>
    <row r="14" spans="1:9" x14ac:dyDescent="0.2">
      <c r="A14" s="357" t="s">
        <v>1050</v>
      </c>
      <c r="B14" s="358">
        <v>41913</v>
      </c>
      <c r="C14" s="359">
        <v>5.6465735494163702</v>
      </c>
      <c r="D14" s="359">
        <v>3.49139151270994</v>
      </c>
    </row>
    <row r="15" spans="1:9" x14ac:dyDescent="0.2">
      <c r="A15" s="357" t="s">
        <v>1050</v>
      </c>
      <c r="B15" s="358">
        <v>42005</v>
      </c>
      <c r="C15" s="359">
        <v>3.1349456325300502</v>
      </c>
      <c r="D15" s="359">
        <v>4.3454924457418498</v>
      </c>
    </row>
    <row r="16" spans="1:9" x14ac:dyDescent="0.2">
      <c r="A16" s="357" t="s">
        <v>1050</v>
      </c>
      <c r="B16" s="358">
        <v>42095</v>
      </c>
      <c r="C16" s="359">
        <v>4.4272325628867302</v>
      </c>
      <c r="D16" s="359">
        <v>4.5626039938807601</v>
      </c>
    </row>
    <row r="17" spans="1:4" x14ac:dyDescent="0.2">
      <c r="A17" s="357" t="s">
        <v>1050</v>
      </c>
      <c r="B17" s="358">
        <v>42186</v>
      </c>
      <c r="C17" s="359">
        <v>3.4173211271984298</v>
      </c>
      <c r="D17" s="359">
        <v>4.7700387589257902</v>
      </c>
    </row>
    <row r="18" spans="1:4" x14ac:dyDescent="0.2">
      <c r="A18" s="357" t="s">
        <v>1050</v>
      </c>
      <c r="B18" s="358">
        <v>42278</v>
      </c>
      <c r="C18" s="359">
        <v>-0.45688159044054499</v>
      </c>
      <c r="D18" s="359">
        <v>3.68240522706986</v>
      </c>
    </row>
    <row r="19" spans="1:4" x14ac:dyDescent="0.2">
      <c r="A19" s="357" t="s">
        <v>1050</v>
      </c>
      <c r="B19" s="358">
        <v>42370</v>
      </c>
      <c r="C19" s="359">
        <v>5.9215906729947099</v>
      </c>
      <c r="D19" s="359">
        <v>3.36519838412018</v>
      </c>
    </row>
    <row r="20" spans="1:4" x14ac:dyDescent="0.2">
      <c r="A20" s="357" t="s">
        <v>1050</v>
      </c>
      <c r="B20" s="358">
        <v>42461</v>
      </c>
      <c r="C20" s="359">
        <v>4.2747548394988097</v>
      </c>
      <c r="D20" s="359">
        <v>3.53966969773778</v>
      </c>
    </row>
    <row r="21" spans="1:4" x14ac:dyDescent="0.2">
      <c r="A21" s="357" t="s">
        <v>1050</v>
      </c>
      <c r="B21" s="358">
        <v>42552</v>
      </c>
      <c r="C21" s="359">
        <v>6.2792902537672299</v>
      </c>
      <c r="D21" s="359">
        <v>2.72694618803484</v>
      </c>
    </row>
    <row r="22" spans="1:4" x14ac:dyDescent="0.2">
      <c r="A22" s="357" t="s">
        <v>1050</v>
      </c>
      <c r="B22" s="358">
        <v>42644</v>
      </c>
      <c r="C22" s="359">
        <v>8.1061212798943796</v>
      </c>
      <c r="D22" s="359">
        <v>4.1146431787017796</v>
      </c>
    </row>
    <row r="23" spans="1:4" x14ac:dyDescent="0.2">
      <c r="A23" s="357" t="s">
        <v>1050</v>
      </c>
      <c r="B23" s="358">
        <v>42736</v>
      </c>
      <c r="C23" s="359">
        <v>4.5930802599626599</v>
      </c>
      <c r="D23" s="359">
        <v>4.4167419019261303</v>
      </c>
    </row>
    <row r="24" spans="1:4" x14ac:dyDescent="0.2">
      <c r="A24" s="357" t="s">
        <v>1050</v>
      </c>
      <c r="B24" s="358">
        <v>42826</v>
      </c>
      <c r="C24" s="359">
        <v>0.93130652825604399</v>
      </c>
      <c r="D24" s="359">
        <v>2.7190034565946601</v>
      </c>
    </row>
    <row r="25" spans="1:4" x14ac:dyDescent="0.2">
      <c r="A25" s="357" t="s">
        <v>1050</v>
      </c>
      <c r="B25" s="358">
        <v>42917</v>
      </c>
      <c r="C25" s="359">
        <v>1.8933417880271599</v>
      </c>
      <c r="D25" s="359">
        <v>2.53482454956908</v>
      </c>
    </row>
    <row r="26" spans="1:4" x14ac:dyDescent="0.2">
      <c r="A26" s="357" t="s">
        <v>1050</v>
      </c>
      <c r="B26" s="358">
        <v>43009</v>
      </c>
      <c r="C26" s="359">
        <v>2.1780425753435502</v>
      </c>
      <c r="D26" s="359">
        <v>2.78849482751819</v>
      </c>
    </row>
    <row r="27" spans="1:4" x14ac:dyDescent="0.2">
      <c r="A27" s="357" t="s">
        <v>1050</v>
      </c>
      <c r="B27" s="358">
        <v>43101</v>
      </c>
      <c r="C27" s="359">
        <v>2.3307604145768699</v>
      </c>
      <c r="D27" s="359">
        <v>2.1385894788551698</v>
      </c>
    </row>
    <row r="28" spans="1:4" x14ac:dyDescent="0.2">
      <c r="A28" s="357" t="s">
        <v>1050</v>
      </c>
      <c r="B28" s="358">
        <v>43191</v>
      </c>
      <c r="C28" s="359">
        <v>5.6335610235003104</v>
      </c>
      <c r="D28" s="359">
        <v>3.7561666923013499</v>
      </c>
    </row>
    <row r="29" spans="1:4" x14ac:dyDescent="0.2">
      <c r="A29" s="357" t="s">
        <v>1050</v>
      </c>
      <c r="B29" s="358">
        <v>43282</v>
      </c>
      <c r="C29" s="359">
        <v>3.12368175917651</v>
      </c>
      <c r="D29" s="359">
        <v>3.5208522080062901</v>
      </c>
    </row>
    <row r="30" spans="1:4" x14ac:dyDescent="0.2">
      <c r="A30" s="357" t="s">
        <v>1050</v>
      </c>
      <c r="B30" s="358">
        <v>43374</v>
      </c>
      <c r="C30" s="359">
        <v>3.7470734551762299</v>
      </c>
      <c r="D30" s="359">
        <v>2.30682367365702</v>
      </c>
    </row>
    <row r="31" spans="1:4" x14ac:dyDescent="0.2">
      <c r="A31" s="357" t="s">
        <v>1050</v>
      </c>
      <c r="B31" s="358">
        <v>43466</v>
      </c>
      <c r="C31" s="359">
        <v>2.7403264341517799</v>
      </c>
      <c r="D31" s="359">
        <v>1.8454208079333501</v>
      </c>
    </row>
    <row r="32" spans="1:4" x14ac:dyDescent="0.2">
      <c r="A32" s="357" t="s">
        <v>1050</v>
      </c>
      <c r="B32" s="358">
        <v>43556</v>
      </c>
      <c r="C32" s="359">
        <v>1.14481830745667</v>
      </c>
      <c r="D32" s="359">
        <v>-5.7201069197049002E-2</v>
      </c>
    </row>
    <row r="33" spans="1:4" x14ac:dyDescent="0.2">
      <c r="A33" s="357" t="s">
        <v>1050</v>
      </c>
      <c r="B33" s="358">
        <v>43647</v>
      </c>
      <c r="C33" s="359">
        <v>1.0751567646056801</v>
      </c>
      <c r="D33" s="359">
        <v>0.45234881596853399</v>
      </c>
    </row>
    <row r="34" spans="1:4" x14ac:dyDescent="0.2">
      <c r="A34" s="357" t="s">
        <v>1050</v>
      </c>
      <c r="B34" s="358">
        <v>43739</v>
      </c>
      <c r="C34" s="359">
        <v>-1.1046610446999501</v>
      </c>
      <c r="D34" s="359">
        <v>7.5187187127340793E-2</v>
      </c>
    </row>
    <row r="35" spans="1:4" x14ac:dyDescent="0.2">
      <c r="A35" s="357" t="s">
        <v>1050</v>
      </c>
      <c r="B35" s="358">
        <v>43831</v>
      </c>
      <c r="C35" s="359">
        <v>-2.5234093063681202</v>
      </c>
      <c r="D35" s="359">
        <v>-0.34248472516642903</v>
      </c>
    </row>
    <row r="36" spans="1:4" x14ac:dyDescent="0.2">
      <c r="A36" s="357" t="s">
        <v>1050</v>
      </c>
      <c r="B36" s="358">
        <v>43922</v>
      </c>
      <c r="C36" s="359">
        <v>-16.421676112783501</v>
      </c>
      <c r="D36" s="359">
        <v>-16.548828586449002</v>
      </c>
    </row>
    <row r="37" spans="1:4" x14ac:dyDescent="0.2">
      <c r="A37" s="357" t="s">
        <v>1050</v>
      </c>
      <c r="B37" s="358">
        <v>44013</v>
      </c>
      <c r="C37" s="359">
        <v>-8.4140566712395195</v>
      </c>
      <c r="D37" s="359">
        <v>-8.4876261312217292</v>
      </c>
    </row>
    <row r="38" spans="1:4" x14ac:dyDescent="0.2">
      <c r="A38" s="357" t="s">
        <v>1050</v>
      </c>
      <c r="B38" s="358">
        <v>44105</v>
      </c>
      <c r="C38" s="359">
        <v>-1.93530333619505</v>
      </c>
      <c r="D38" s="359">
        <v>-4.3377784149112699</v>
      </c>
    </row>
    <row r="39" spans="1:4" x14ac:dyDescent="0.2">
      <c r="A39" s="357" t="s">
        <v>1050</v>
      </c>
      <c r="B39" s="358">
        <v>44197</v>
      </c>
      <c r="C39" s="359">
        <v>-0.44490296710505101</v>
      </c>
      <c r="D39" s="359">
        <v>-3.3348963908811</v>
      </c>
    </row>
    <row r="40" spans="1:4" x14ac:dyDescent="0.2">
      <c r="A40" s="357" t="s">
        <v>1050</v>
      </c>
      <c r="B40" s="358">
        <v>44287</v>
      </c>
      <c r="C40" s="359">
        <v>19.200482962293201</v>
      </c>
      <c r="D40" s="359">
        <v>17.796633128624499</v>
      </c>
    </row>
    <row r="41" spans="1:4" x14ac:dyDescent="0.2">
      <c r="A41" s="357" t="s">
        <v>1050</v>
      </c>
      <c r="B41" s="358">
        <v>44378</v>
      </c>
      <c r="C41" s="359">
        <v>6.17488749445614</v>
      </c>
      <c r="D41" s="359">
        <v>4.3893139410633104</v>
      </c>
    </row>
    <row r="42" spans="1:4" x14ac:dyDescent="0.2">
      <c r="A42" s="357" t="s">
        <v>1050</v>
      </c>
      <c r="B42" s="358">
        <v>44470</v>
      </c>
      <c r="C42" s="359">
        <v>0.60982994300790905</v>
      </c>
      <c r="D42" s="359">
        <v>0.32953177661525501</v>
      </c>
    </row>
    <row r="43" spans="1:4" x14ac:dyDescent="0.2">
      <c r="A43" s="357" t="s">
        <v>1050</v>
      </c>
      <c r="B43" s="358">
        <v>44562</v>
      </c>
      <c r="C43" s="359">
        <v>5.6808575576398104</v>
      </c>
      <c r="D43" s="359">
        <v>1.14650011114246</v>
      </c>
    </row>
    <row r="44" spans="1:4" x14ac:dyDescent="0.2">
      <c r="A44" s="357" t="s">
        <v>1050</v>
      </c>
      <c r="B44" s="358">
        <v>44652</v>
      </c>
      <c r="C44" s="359">
        <v>9.0969425040832999</v>
      </c>
      <c r="D44" s="359">
        <v>1.78634215482757</v>
      </c>
    </row>
    <row r="45" spans="1:4" x14ac:dyDescent="0.2">
      <c r="A45" s="357" t="s">
        <v>1050</v>
      </c>
      <c r="B45" s="358">
        <v>44743</v>
      </c>
      <c r="C45" s="359">
        <v>7.6623280762796897</v>
      </c>
      <c r="D45" s="359">
        <v>4.6615394790437499</v>
      </c>
    </row>
    <row r="46" spans="1:4" x14ac:dyDescent="0.2">
      <c r="A46" s="357" t="s">
        <v>1050</v>
      </c>
      <c r="B46" s="358">
        <v>44835</v>
      </c>
      <c r="C46" s="359">
        <v>4.2684784836624496</v>
      </c>
      <c r="D46" s="359">
        <v>3.4766896720021001</v>
      </c>
    </row>
  </sheetData>
  <mergeCells count="1">
    <mergeCell ref="H1:I1"/>
  </mergeCells>
  <hyperlinks>
    <hyperlink ref="H1:I1" location="Index!A1" display="Regresar al Índice" xr:uid="{8DA5E89F-3AC1-4893-88ED-D56988F7ECE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B0B89-5F78-43AF-9BB4-B0D9EF5BD4C9}">
  <sheetPr codeName="Hoja15"/>
  <dimension ref="A1:I39"/>
  <sheetViews>
    <sheetView workbookViewId="0">
      <selection activeCell="A3" sqref="A3"/>
    </sheetView>
  </sheetViews>
  <sheetFormatPr baseColWidth="10" defaultColWidth="9.140625" defaultRowHeight="12.75" x14ac:dyDescent="0.2"/>
  <cols>
    <col min="1" max="1" width="9.140625" style="357"/>
    <col min="2" max="2" width="11.28515625" style="357" bestFit="1" customWidth="1"/>
    <col min="3" max="3" width="9.140625" style="357"/>
    <col min="4" max="4" width="9.28515625" style="357" bestFit="1" customWidth="1"/>
    <col min="5" max="16384" width="9.140625" style="357"/>
  </cols>
  <sheetData>
    <row r="1" spans="1:9" x14ac:dyDescent="0.2">
      <c r="A1" s="120" t="s">
        <v>1696</v>
      </c>
      <c r="H1" s="202" t="s">
        <v>38</v>
      </c>
      <c r="I1" s="202"/>
    </row>
    <row r="2" spans="1:9" x14ac:dyDescent="0.2">
      <c r="A2" s="357" t="s">
        <v>1817</v>
      </c>
    </row>
    <row r="6" spans="1:9" x14ac:dyDescent="0.2">
      <c r="A6" s="357" t="s">
        <v>1293</v>
      </c>
      <c r="B6" s="357" t="s">
        <v>1294</v>
      </c>
      <c r="C6" s="357" t="s">
        <v>2</v>
      </c>
      <c r="D6" s="357" t="s">
        <v>1295</v>
      </c>
    </row>
    <row r="7" spans="1:9" x14ac:dyDescent="0.2">
      <c r="A7" s="357" t="s">
        <v>1050</v>
      </c>
      <c r="B7" s="358">
        <v>44835</v>
      </c>
      <c r="C7" s="357" t="s">
        <v>25</v>
      </c>
      <c r="D7" s="359">
        <v>-1.0152285583023699</v>
      </c>
    </row>
    <row r="8" spans="1:9" x14ac:dyDescent="0.2">
      <c r="A8" s="357" t="s">
        <v>1050</v>
      </c>
      <c r="B8" s="358">
        <v>44835</v>
      </c>
      <c r="C8" s="357" t="s">
        <v>32</v>
      </c>
      <c r="D8" s="359">
        <v>0.175163572102704</v>
      </c>
    </row>
    <row r="9" spans="1:9" x14ac:dyDescent="0.2">
      <c r="A9" s="357" t="s">
        <v>1050</v>
      </c>
      <c r="B9" s="358">
        <v>44835</v>
      </c>
      <c r="C9" s="357" t="s">
        <v>5</v>
      </c>
      <c r="D9" s="359">
        <v>0.45847856173115498</v>
      </c>
    </row>
    <row r="10" spans="1:9" x14ac:dyDescent="0.2">
      <c r="A10" s="357" t="s">
        <v>1050</v>
      </c>
      <c r="B10" s="358">
        <v>44835</v>
      </c>
      <c r="C10" s="357" t="s">
        <v>27</v>
      </c>
      <c r="D10" s="359">
        <v>0.70392464509809805</v>
      </c>
    </row>
    <row r="11" spans="1:9" x14ac:dyDescent="0.2">
      <c r="A11" s="357" t="s">
        <v>1050</v>
      </c>
      <c r="B11" s="358">
        <v>44835</v>
      </c>
      <c r="C11" s="357" t="s">
        <v>19</v>
      </c>
      <c r="D11" s="359">
        <v>0.78176570707057602</v>
      </c>
    </row>
    <row r="12" spans="1:9" x14ac:dyDescent="0.2">
      <c r="A12" s="357" t="s">
        <v>1050</v>
      </c>
      <c r="B12" s="358">
        <v>44835</v>
      </c>
      <c r="C12" s="357" t="s">
        <v>12</v>
      </c>
      <c r="D12" s="359">
        <v>0.93599189522906601</v>
      </c>
    </row>
    <row r="13" spans="1:9" x14ac:dyDescent="0.2">
      <c r="A13" s="357" t="s">
        <v>1050</v>
      </c>
      <c r="B13" s="358">
        <v>44835</v>
      </c>
      <c r="C13" s="357" t="s">
        <v>17</v>
      </c>
      <c r="D13" s="359">
        <v>1.0335692860255501</v>
      </c>
    </row>
    <row r="14" spans="1:9" x14ac:dyDescent="0.2">
      <c r="A14" s="357" t="s">
        <v>1050</v>
      </c>
      <c r="B14" s="358">
        <v>44835</v>
      </c>
      <c r="C14" s="357" t="s">
        <v>28</v>
      </c>
      <c r="D14" s="359">
        <v>1.0798249921419201</v>
      </c>
    </row>
    <row r="15" spans="1:9" x14ac:dyDescent="0.2">
      <c r="A15" s="357" t="s">
        <v>1050</v>
      </c>
      <c r="B15" s="358">
        <v>44835</v>
      </c>
      <c r="C15" s="357" t="s">
        <v>31</v>
      </c>
      <c r="D15" s="359">
        <v>1.25166975025428</v>
      </c>
    </row>
    <row r="16" spans="1:9" x14ac:dyDescent="0.2">
      <c r="A16" s="357" t="s">
        <v>1050</v>
      </c>
      <c r="B16" s="358">
        <v>44835</v>
      </c>
      <c r="C16" s="357" t="s">
        <v>11</v>
      </c>
      <c r="D16" s="359">
        <v>1.5269055726062799</v>
      </c>
    </row>
    <row r="17" spans="1:4" x14ac:dyDescent="0.2">
      <c r="A17" s="357" t="s">
        <v>1050</v>
      </c>
      <c r="B17" s="358">
        <v>44835</v>
      </c>
      <c r="C17" s="357" t="s">
        <v>29</v>
      </c>
      <c r="D17" s="359">
        <v>1.6021277797303</v>
      </c>
    </row>
    <row r="18" spans="1:4" x14ac:dyDescent="0.2">
      <c r="A18" s="357" t="s">
        <v>1050</v>
      </c>
      <c r="B18" s="358">
        <v>44835</v>
      </c>
      <c r="C18" s="357" t="s">
        <v>10</v>
      </c>
      <c r="D18" s="359">
        <v>1.84427962035667</v>
      </c>
    </row>
    <row r="19" spans="1:4" x14ac:dyDescent="0.2">
      <c r="A19" s="357" t="s">
        <v>1050</v>
      </c>
      <c r="B19" s="358">
        <v>44835</v>
      </c>
      <c r="C19" s="357" t="s">
        <v>18</v>
      </c>
      <c r="D19" s="359">
        <v>2.0275148504221598</v>
      </c>
    </row>
    <row r="20" spans="1:4" x14ac:dyDescent="0.2">
      <c r="A20" s="357" t="s">
        <v>1050</v>
      </c>
      <c r="B20" s="358">
        <v>44835</v>
      </c>
      <c r="C20" s="357" t="s">
        <v>15</v>
      </c>
      <c r="D20" s="359">
        <v>2.08664285057483</v>
      </c>
    </row>
    <row r="21" spans="1:4" x14ac:dyDescent="0.2">
      <c r="A21" s="357" t="s">
        <v>1050</v>
      </c>
      <c r="B21" s="358">
        <v>44835</v>
      </c>
      <c r="C21" s="357" t="s">
        <v>30</v>
      </c>
      <c r="D21" s="359">
        <v>2.1395002670016701</v>
      </c>
    </row>
    <row r="22" spans="1:4" x14ac:dyDescent="0.2">
      <c r="A22" s="357" t="s">
        <v>1050</v>
      </c>
      <c r="B22" s="358">
        <v>44835</v>
      </c>
      <c r="C22" s="357" t="s">
        <v>7</v>
      </c>
      <c r="D22" s="359">
        <v>2.15881992483268</v>
      </c>
    </row>
    <row r="23" spans="1:4" x14ac:dyDescent="0.2">
      <c r="A23" s="357" t="s">
        <v>1050</v>
      </c>
      <c r="B23" s="358">
        <v>44835</v>
      </c>
      <c r="C23" s="357" t="s">
        <v>3</v>
      </c>
      <c r="D23" s="359">
        <v>2.1802344718464601</v>
      </c>
    </row>
    <row r="24" spans="1:4" x14ac:dyDescent="0.2">
      <c r="A24" s="357" t="s">
        <v>1050</v>
      </c>
      <c r="B24" s="358">
        <v>44835</v>
      </c>
      <c r="C24" s="357" t="s">
        <v>4</v>
      </c>
      <c r="D24" s="359">
        <v>2.6478674957527599</v>
      </c>
    </row>
    <row r="25" spans="1:4" x14ac:dyDescent="0.2">
      <c r="A25" s="357" t="s">
        <v>1050</v>
      </c>
      <c r="B25" s="358">
        <v>44835</v>
      </c>
      <c r="C25" s="357" t="s">
        <v>6</v>
      </c>
      <c r="D25" s="359">
        <v>2.8785194075236502</v>
      </c>
    </row>
    <row r="26" spans="1:4" x14ac:dyDescent="0.2">
      <c r="A26" s="357" t="s">
        <v>1050</v>
      </c>
      <c r="B26" s="358">
        <v>44835</v>
      </c>
      <c r="C26" s="357" t="s">
        <v>22</v>
      </c>
      <c r="D26" s="359">
        <v>3.0066931463081499</v>
      </c>
    </row>
    <row r="27" spans="1:4" x14ac:dyDescent="0.2">
      <c r="A27" s="357" t="s">
        <v>1050</v>
      </c>
      <c r="B27" s="358">
        <v>44835</v>
      </c>
      <c r="C27" s="357" t="s">
        <v>20</v>
      </c>
      <c r="D27" s="359">
        <v>3.4274246421507102</v>
      </c>
    </row>
    <row r="28" spans="1:4" x14ac:dyDescent="0.2">
      <c r="A28" s="357" t="s">
        <v>1050</v>
      </c>
      <c r="B28" s="358">
        <v>44835</v>
      </c>
      <c r="C28" s="357" t="s">
        <v>1</v>
      </c>
      <c r="D28" s="359">
        <v>3.4766896720021001</v>
      </c>
    </row>
    <row r="29" spans="1:4" x14ac:dyDescent="0.2">
      <c r="A29" s="357" t="s">
        <v>1050</v>
      </c>
      <c r="B29" s="358">
        <v>44835</v>
      </c>
      <c r="C29" s="357" t="s">
        <v>8</v>
      </c>
      <c r="D29" s="359">
        <v>3.5082248650774099</v>
      </c>
    </row>
    <row r="30" spans="1:4" x14ac:dyDescent="0.2">
      <c r="A30" s="357" t="s">
        <v>1050</v>
      </c>
      <c r="B30" s="358">
        <v>44835</v>
      </c>
      <c r="C30" s="357" t="s">
        <v>21</v>
      </c>
      <c r="D30" s="359">
        <v>3.8880651778683601</v>
      </c>
    </row>
    <row r="31" spans="1:4" x14ac:dyDescent="0.2">
      <c r="A31" s="357" t="s">
        <v>1050</v>
      </c>
      <c r="B31" s="358">
        <v>44835</v>
      </c>
      <c r="C31" s="357" t="s">
        <v>33</v>
      </c>
      <c r="D31" s="359">
        <v>3.9213176724191898</v>
      </c>
    </row>
    <row r="32" spans="1:4" x14ac:dyDescent="0.2">
      <c r="A32" s="357" t="s">
        <v>1050</v>
      </c>
      <c r="B32" s="358">
        <v>44835</v>
      </c>
      <c r="C32" s="357" t="s">
        <v>13</v>
      </c>
      <c r="D32" s="359">
        <v>3.9612849696372598</v>
      </c>
    </row>
    <row r="33" spans="1:4" x14ac:dyDescent="0.2">
      <c r="A33" s="357" t="s">
        <v>1050</v>
      </c>
      <c r="B33" s="358">
        <v>44835</v>
      </c>
      <c r="C33" s="357" t="s">
        <v>14</v>
      </c>
      <c r="D33" s="359">
        <v>4.1195031529257999</v>
      </c>
    </row>
    <row r="34" spans="1:4" x14ac:dyDescent="0.2">
      <c r="A34" s="357" t="s">
        <v>1050</v>
      </c>
      <c r="B34" s="358">
        <v>44835</v>
      </c>
      <c r="C34" s="357" t="s">
        <v>0</v>
      </c>
      <c r="D34" s="359">
        <v>4.2684784836624496</v>
      </c>
    </row>
    <row r="35" spans="1:4" x14ac:dyDescent="0.2">
      <c r="A35" s="357" t="s">
        <v>1050</v>
      </c>
      <c r="B35" s="358">
        <v>44835</v>
      </c>
      <c r="C35" s="357" t="s">
        <v>16</v>
      </c>
      <c r="D35" s="359">
        <v>4.2885575093728603</v>
      </c>
    </row>
    <row r="36" spans="1:4" x14ac:dyDescent="0.2">
      <c r="A36" s="357" t="s">
        <v>1050</v>
      </c>
      <c r="B36" s="358">
        <v>44835</v>
      </c>
      <c r="C36" s="357" t="s">
        <v>23</v>
      </c>
      <c r="D36" s="359">
        <v>4.9385682466276402</v>
      </c>
    </row>
    <row r="37" spans="1:4" x14ac:dyDescent="0.2">
      <c r="A37" s="357" t="s">
        <v>1050</v>
      </c>
      <c r="B37" s="358">
        <v>44835</v>
      </c>
      <c r="C37" s="357" t="s">
        <v>9</v>
      </c>
      <c r="D37" s="359">
        <v>5.0990889655843299</v>
      </c>
    </row>
    <row r="38" spans="1:4" x14ac:dyDescent="0.2">
      <c r="A38" s="357" t="s">
        <v>1050</v>
      </c>
      <c r="B38" s="358">
        <v>44835</v>
      </c>
      <c r="C38" s="357" t="s">
        <v>26</v>
      </c>
      <c r="D38" s="359">
        <v>6.1044211865887803</v>
      </c>
    </row>
    <row r="39" spans="1:4" x14ac:dyDescent="0.2">
      <c r="A39" s="357" t="s">
        <v>1050</v>
      </c>
      <c r="B39" s="358">
        <v>44835</v>
      </c>
      <c r="C39" s="357" t="s">
        <v>24</v>
      </c>
      <c r="D39" s="359">
        <v>7.6386919454040303</v>
      </c>
    </row>
  </sheetData>
  <mergeCells count="1">
    <mergeCell ref="H1:I1"/>
  </mergeCells>
  <hyperlinks>
    <hyperlink ref="H1:I1" location="Index!A1" display="Regresar al Índice" xr:uid="{3C00797B-D16C-495D-AF92-0F3FC9E23AE5}"/>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F227F-1ED4-4DB3-8E38-C2400F605455}">
  <sheetPr codeName="Hoja2"/>
  <dimension ref="A1:I29"/>
  <sheetViews>
    <sheetView workbookViewId="0">
      <selection activeCell="A3" sqref="A3"/>
    </sheetView>
  </sheetViews>
  <sheetFormatPr baseColWidth="10" defaultRowHeight="12.75" x14ac:dyDescent="0.2"/>
  <cols>
    <col min="1" max="16384" width="11.42578125" style="120"/>
  </cols>
  <sheetData>
    <row r="1" spans="1:9" x14ac:dyDescent="0.2">
      <c r="A1" s="120" t="s">
        <v>1637</v>
      </c>
      <c r="H1" s="366" t="s">
        <v>38</v>
      </c>
      <c r="I1" s="366"/>
    </row>
    <row r="2" spans="1:9" x14ac:dyDescent="0.2">
      <c r="A2" s="163" t="s">
        <v>1817</v>
      </c>
    </row>
    <row r="5" spans="1:9" ht="13.5" thickBot="1" x14ac:dyDescent="0.25"/>
    <row r="6" spans="1:9" ht="39" thickBot="1" x14ac:dyDescent="0.25">
      <c r="A6" s="395" t="s">
        <v>1420</v>
      </c>
      <c r="B6" s="396" t="s">
        <v>1421</v>
      </c>
      <c r="C6" s="396" t="s">
        <v>1422</v>
      </c>
      <c r="D6" s="396" t="s">
        <v>1423</v>
      </c>
      <c r="E6" s="396" t="s">
        <v>1424</v>
      </c>
      <c r="F6" s="396" t="s">
        <v>1425</v>
      </c>
      <c r="G6" s="397" t="s">
        <v>1426</v>
      </c>
    </row>
    <row r="7" spans="1:9" ht="63.75" x14ac:dyDescent="0.2">
      <c r="A7" s="398" t="s">
        <v>1429</v>
      </c>
      <c r="B7" s="399">
        <v>-5.0000000000000001E-3</v>
      </c>
      <c r="C7" s="399">
        <v>2E-3</v>
      </c>
      <c r="D7" s="399">
        <v>0.156</v>
      </c>
      <c r="E7" s="399">
        <v>0.184</v>
      </c>
      <c r="F7" s="399">
        <v>0.13700000000000001</v>
      </c>
      <c r="G7" s="399">
        <v>0.18</v>
      </c>
    </row>
    <row r="8" spans="1:9" x14ac:dyDescent="0.2">
      <c r="A8" s="398" t="s">
        <v>1430</v>
      </c>
      <c r="B8" s="400">
        <v>-1E-3</v>
      </c>
      <c r="C8" s="400">
        <v>7.0000000000000001E-3</v>
      </c>
      <c r="D8" s="400">
        <v>3.9E-2</v>
      </c>
      <c r="E8" s="400">
        <v>-1.2E-2</v>
      </c>
      <c r="F8" s="400">
        <v>3.2000000000000001E-2</v>
      </c>
      <c r="G8" s="400">
        <v>-1.6E-2</v>
      </c>
    </row>
    <row r="9" spans="1:9" ht="38.25" x14ac:dyDescent="0.2">
      <c r="A9" s="398" t="s">
        <v>1431</v>
      </c>
      <c r="B9" s="399">
        <v>0</v>
      </c>
      <c r="C9" s="399">
        <v>-1.2E-2</v>
      </c>
      <c r="D9" s="399">
        <v>7.3999999999999996E-2</v>
      </c>
      <c r="E9" s="399">
        <v>8.5000000000000006E-2</v>
      </c>
      <c r="F9" s="399">
        <v>6.5000000000000002E-2</v>
      </c>
      <c r="G9" s="399">
        <v>8.6999999999999994E-2</v>
      </c>
    </row>
    <row r="10" spans="1:9" x14ac:dyDescent="0.2">
      <c r="A10" s="398" t="s">
        <v>1432</v>
      </c>
      <c r="B10" s="400">
        <v>1.4E-2</v>
      </c>
      <c r="C10" s="400">
        <v>2.1000000000000001E-2</v>
      </c>
      <c r="D10" s="400">
        <v>0.108</v>
      </c>
      <c r="E10" s="400">
        <v>6.5000000000000002E-2</v>
      </c>
      <c r="F10" s="400">
        <v>0.108</v>
      </c>
      <c r="G10" s="400">
        <v>6.9000000000000006E-2</v>
      </c>
    </row>
    <row r="11" spans="1:9" ht="25.5" x14ac:dyDescent="0.2">
      <c r="A11" s="398" t="s">
        <v>1433</v>
      </c>
      <c r="B11" s="399">
        <v>-1.0999999999999999E-2</v>
      </c>
      <c r="C11" s="399">
        <v>-1.7999999999999999E-2</v>
      </c>
      <c r="D11" s="399">
        <v>8.3000000000000004E-2</v>
      </c>
      <c r="E11" s="399">
        <v>4.8000000000000001E-2</v>
      </c>
      <c r="F11" s="399">
        <v>8.2000000000000003E-2</v>
      </c>
      <c r="G11" s="399">
        <v>4.2000000000000003E-2</v>
      </c>
    </row>
    <row r="12" spans="1:9" ht="25.5" x14ac:dyDescent="0.2">
      <c r="A12" s="398" t="s">
        <v>1434</v>
      </c>
      <c r="B12" s="400">
        <v>0</v>
      </c>
      <c r="C12" s="400">
        <v>0</v>
      </c>
      <c r="D12" s="400">
        <v>3.1E-2</v>
      </c>
      <c r="E12" s="400">
        <v>4.2999999999999997E-2</v>
      </c>
      <c r="F12" s="400">
        <v>3.2000000000000001E-2</v>
      </c>
      <c r="G12" s="400">
        <v>4.2999999999999997E-2</v>
      </c>
    </row>
    <row r="13" spans="1:9" x14ac:dyDescent="0.2">
      <c r="A13" s="398" t="s">
        <v>1435</v>
      </c>
      <c r="B13" s="399">
        <v>-2.7E-2</v>
      </c>
      <c r="C13" s="399">
        <v>-0.115</v>
      </c>
      <c r="D13" s="399">
        <v>-0.41399999999999998</v>
      </c>
      <c r="E13" s="399">
        <v>-0.45200000000000001</v>
      </c>
      <c r="F13" s="399">
        <v>-0.34599999999999997</v>
      </c>
      <c r="G13" s="399">
        <v>-0.40500000000000003</v>
      </c>
    </row>
    <row r="14" spans="1:9" x14ac:dyDescent="0.2">
      <c r="A14" s="398" t="s">
        <v>1436</v>
      </c>
      <c r="B14" s="400">
        <v>8.0000000000000002E-3</v>
      </c>
      <c r="C14" s="400">
        <v>1.2999999999999999E-2</v>
      </c>
      <c r="D14" s="400">
        <v>0.14799999999999999</v>
      </c>
      <c r="E14" s="400">
        <v>0.125</v>
      </c>
      <c r="F14" s="400">
        <v>0.13800000000000001</v>
      </c>
      <c r="G14" s="400">
        <v>0.127</v>
      </c>
    </row>
    <row r="15" spans="1:9" x14ac:dyDescent="0.2">
      <c r="A15" s="398" t="s">
        <v>1437</v>
      </c>
      <c r="B15" s="399">
        <v>0.01</v>
      </c>
      <c r="C15" s="399">
        <v>1.2999999999999999E-2</v>
      </c>
      <c r="D15" s="399">
        <v>0.26600000000000001</v>
      </c>
      <c r="E15" s="399">
        <v>0.309</v>
      </c>
      <c r="F15" s="399">
        <v>0.26700000000000002</v>
      </c>
      <c r="G15" s="399">
        <v>0.29699999999999999</v>
      </c>
    </row>
    <row r="16" spans="1:9" ht="25.5" x14ac:dyDescent="0.2">
      <c r="A16" s="398" t="s">
        <v>1438</v>
      </c>
      <c r="B16" s="400">
        <v>1.0999999999999999E-2</v>
      </c>
      <c r="C16" s="400">
        <v>2.9000000000000001E-2</v>
      </c>
      <c r="D16" s="400">
        <v>0.17100000000000001</v>
      </c>
      <c r="E16" s="400">
        <v>0.32100000000000001</v>
      </c>
      <c r="F16" s="400">
        <v>0.17</v>
      </c>
      <c r="G16" s="400">
        <v>0.316</v>
      </c>
    </row>
    <row r="17" spans="1:7" x14ac:dyDescent="0.2">
      <c r="A17" s="398" t="s">
        <v>1439</v>
      </c>
      <c r="B17" s="399">
        <v>-8.6999999999999994E-2</v>
      </c>
      <c r="C17" s="399">
        <v>-0.182</v>
      </c>
      <c r="D17" s="399">
        <v>-3.6999999999999998E-2</v>
      </c>
      <c r="E17" s="399">
        <v>-6.8000000000000005E-2</v>
      </c>
      <c r="F17" s="399">
        <v>-5.0000000000000001E-3</v>
      </c>
      <c r="G17" s="399">
        <v>-3.7999999999999999E-2</v>
      </c>
    </row>
    <row r="18" spans="1:7" ht="38.25" x14ac:dyDescent="0.2">
      <c r="A18" s="398" t="s">
        <v>1440</v>
      </c>
      <c r="B18" s="400">
        <v>3.0000000000000001E-3</v>
      </c>
      <c r="C18" s="400">
        <v>1E-3</v>
      </c>
      <c r="D18" s="400">
        <v>0.11899999999999999</v>
      </c>
      <c r="E18" s="400">
        <v>0.13200000000000001</v>
      </c>
      <c r="F18" s="400">
        <v>0.115</v>
      </c>
      <c r="G18" s="400">
        <v>0.13500000000000001</v>
      </c>
    </row>
    <row r="19" spans="1:7" x14ac:dyDescent="0.2">
      <c r="A19" s="398" t="s">
        <v>1441</v>
      </c>
      <c r="B19" s="399">
        <v>5.3999999999999999E-2</v>
      </c>
      <c r="C19" s="399">
        <v>0.156</v>
      </c>
      <c r="D19" s="399">
        <v>-8.2000000000000003E-2</v>
      </c>
      <c r="E19" s="399">
        <v>-0.123</v>
      </c>
      <c r="F19" s="399">
        <v>0.123</v>
      </c>
      <c r="G19" s="399">
        <v>6.0999999999999999E-2</v>
      </c>
    </row>
    <row r="20" spans="1:7" x14ac:dyDescent="0.2">
      <c r="A20" s="398" t="s">
        <v>1442</v>
      </c>
      <c r="B20" s="400">
        <v>-5.0000000000000001E-3</v>
      </c>
      <c r="C20" s="400">
        <v>3.0000000000000001E-3</v>
      </c>
      <c r="D20" s="400">
        <v>-2.5999999999999999E-2</v>
      </c>
      <c r="E20" s="400">
        <v>0.04</v>
      </c>
      <c r="F20" s="400">
        <v>-1.2999999999999999E-2</v>
      </c>
      <c r="G20" s="400">
        <v>7.2999999999999995E-2</v>
      </c>
    </row>
    <row r="21" spans="1:7" x14ac:dyDescent="0.2">
      <c r="A21" s="398" t="s">
        <v>1443</v>
      </c>
      <c r="B21" s="399">
        <v>7.8E-2</v>
      </c>
      <c r="C21" s="399">
        <v>9.1999999999999998E-2</v>
      </c>
      <c r="D21" s="399">
        <v>0.50700000000000001</v>
      </c>
      <c r="E21" s="399">
        <v>0.497</v>
      </c>
      <c r="F21" s="399">
        <v>0.35599999999999998</v>
      </c>
      <c r="G21" s="399">
        <v>0.39100000000000001</v>
      </c>
    </row>
    <row r="22" spans="1:7" ht="38.25" x14ac:dyDescent="0.2">
      <c r="A22" s="398" t="s">
        <v>1444</v>
      </c>
      <c r="B22" s="400">
        <v>-0.03</v>
      </c>
      <c r="C22" s="400">
        <v>-4.4999999999999998E-2</v>
      </c>
      <c r="D22" s="400">
        <v>0.12</v>
      </c>
      <c r="E22" s="400">
        <v>9.6000000000000002E-2</v>
      </c>
      <c r="F22" s="400">
        <v>1.4E-2</v>
      </c>
      <c r="G22" s="400">
        <v>4.2000000000000003E-2</v>
      </c>
    </row>
    <row r="23" spans="1:7" ht="25.5" x14ac:dyDescent="0.2">
      <c r="A23" s="398" t="s">
        <v>1445</v>
      </c>
      <c r="B23" s="399">
        <v>-1E-3</v>
      </c>
      <c r="C23" s="399">
        <v>-8.0000000000000002E-3</v>
      </c>
      <c r="D23" s="399">
        <v>0.186</v>
      </c>
      <c r="E23" s="399">
        <v>0.20899999999999999</v>
      </c>
      <c r="F23" s="399">
        <v>0.16700000000000001</v>
      </c>
      <c r="G23" s="399">
        <v>0.20100000000000001</v>
      </c>
    </row>
    <row r="24" spans="1:7" ht="38.25" x14ac:dyDescent="0.2">
      <c r="A24" s="398" t="s">
        <v>1446</v>
      </c>
      <c r="B24" s="400">
        <v>1.2E-2</v>
      </c>
      <c r="C24" s="400">
        <v>5.0000000000000001E-3</v>
      </c>
      <c r="D24" s="400">
        <v>0.38</v>
      </c>
      <c r="E24" s="400">
        <v>0.26</v>
      </c>
      <c r="F24" s="400">
        <v>0.34200000000000003</v>
      </c>
      <c r="G24" s="400">
        <v>0.217</v>
      </c>
    </row>
    <row r="25" spans="1:7" ht="63.75" x14ac:dyDescent="0.2">
      <c r="A25" s="398" t="s">
        <v>1447</v>
      </c>
      <c r="B25" s="399">
        <v>5.0000000000000001E-3</v>
      </c>
      <c r="C25" s="399">
        <v>0</v>
      </c>
      <c r="D25" s="399">
        <v>0.13800000000000001</v>
      </c>
      <c r="E25" s="399">
        <v>0.16800000000000001</v>
      </c>
      <c r="F25" s="399">
        <v>0.13500000000000001</v>
      </c>
      <c r="G25" s="399">
        <v>0.156</v>
      </c>
    </row>
    <row r="26" spans="1:7" ht="25.5" x14ac:dyDescent="0.2">
      <c r="A26" s="398" t="s">
        <v>1448</v>
      </c>
      <c r="B26" s="400">
        <v>2E-3</v>
      </c>
      <c r="C26" s="400">
        <v>1E-3</v>
      </c>
      <c r="D26" s="400">
        <v>0.17</v>
      </c>
      <c r="E26" s="400">
        <v>0.16600000000000001</v>
      </c>
      <c r="F26" s="400">
        <v>0.16200000000000001</v>
      </c>
      <c r="G26" s="400">
        <v>0.14899999999999999</v>
      </c>
    </row>
    <row r="27" spans="1:7" x14ac:dyDescent="0.2">
      <c r="A27" s="398" t="s">
        <v>1449</v>
      </c>
      <c r="B27" s="399">
        <v>3.5999999999999997E-2</v>
      </c>
      <c r="C27" s="399">
        <v>1.9E-2</v>
      </c>
      <c r="D27" s="399">
        <v>5.5E-2</v>
      </c>
      <c r="E27" s="399">
        <v>5.0000000000000001E-3</v>
      </c>
      <c r="F27" s="399">
        <v>4.8000000000000001E-2</v>
      </c>
      <c r="G27" s="399">
        <v>-2E-3</v>
      </c>
    </row>
    <row r="28" spans="1:7" ht="25.5" x14ac:dyDescent="0.2">
      <c r="A28" s="398" t="s">
        <v>1450</v>
      </c>
      <c r="B28" s="400">
        <v>3.0000000000000001E-3</v>
      </c>
      <c r="C28" s="400">
        <v>1E-3</v>
      </c>
      <c r="D28" s="400">
        <v>0.128</v>
      </c>
      <c r="E28" s="400">
        <v>0.122</v>
      </c>
      <c r="F28" s="400">
        <v>0.11899999999999999</v>
      </c>
      <c r="G28" s="400">
        <v>0.109</v>
      </c>
    </row>
    <row r="29" spans="1:7" x14ac:dyDescent="0.2">
      <c r="A29" s="398" t="s">
        <v>1451</v>
      </c>
      <c r="B29" s="399">
        <v>1.2E-2</v>
      </c>
      <c r="C29" s="399">
        <v>-6.0000000000000001E-3</v>
      </c>
      <c r="D29" s="399">
        <v>2.5999999999999999E-2</v>
      </c>
      <c r="E29" s="399">
        <v>5.5E-2</v>
      </c>
      <c r="F29" s="399">
        <v>1.6E-2</v>
      </c>
      <c r="G29" s="399">
        <v>8.7999999999999995E-2</v>
      </c>
    </row>
  </sheetData>
  <mergeCells count="1">
    <mergeCell ref="H1:I1"/>
  </mergeCells>
  <hyperlinks>
    <hyperlink ref="H1:I1" location="Index!A1" display="Regresar al Índice" xr:uid="{092F2B72-5B5C-4E1F-BB79-397E05F6E01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619CC-63EF-40F4-8199-6224B34F950F}">
  <sheetPr codeName="Hoja117"/>
  <dimension ref="A1:I46"/>
  <sheetViews>
    <sheetView workbookViewId="0">
      <selection activeCell="A3" sqref="A3"/>
    </sheetView>
  </sheetViews>
  <sheetFormatPr baseColWidth="10" defaultColWidth="9.140625" defaultRowHeight="12.75" x14ac:dyDescent="0.2"/>
  <cols>
    <col min="1" max="1" width="11.28515625" style="357" bestFit="1" customWidth="1"/>
    <col min="2" max="3" width="9.28515625" style="357" bestFit="1" customWidth="1"/>
    <col min="4" max="16384" width="9.140625" style="357"/>
  </cols>
  <sheetData>
    <row r="1" spans="1:9" x14ac:dyDescent="0.2">
      <c r="A1" s="120" t="s">
        <v>1697</v>
      </c>
      <c r="H1" s="202" t="s">
        <v>38</v>
      </c>
      <c r="I1" s="202"/>
    </row>
    <row r="2" spans="1:9" x14ac:dyDescent="0.2">
      <c r="A2" s="357" t="s">
        <v>1817</v>
      </c>
    </row>
    <row r="6" spans="1:9" x14ac:dyDescent="0.2">
      <c r="A6" s="357" t="s">
        <v>135</v>
      </c>
      <c r="B6" s="357" t="s">
        <v>1625</v>
      </c>
      <c r="C6" s="357" t="s">
        <v>1626</v>
      </c>
    </row>
    <row r="7" spans="1:9" x14ac:dyDescent="0.2">
      <c r="A7" s="358">
        <v>41275</v>
      </c>
      <c r="B7" s="359">
        <v>98.943367722478001</v>
      </c>
      <c r="C7" s="359">
        <v>1.5631082262071814</v>
      </c>
    </row>
    <row r="8" spans="1:9" x14ac:dyDescent="0.2">
      <c r="A8" s="358">
        <v>41365</v>
      </c>
      <c r="B8" s="359">
        <v>102.48742014438599</v>
      </c>
      <c r="C8" s="359">
        <v>3.1652443464317428</v>
      </c>
    </row>
    <row r="9" spans="1:9" x14ac:dyDescent="0.2">
      <c r="A9" s="358">
        <v>41456</v>
      </c>
      <c r="B9" s="359">
        <v>99.548296183145993</v>
      </c>
      <c r="C9" s="359">
        <v>-7.7563882269420406</v>
      </c>
    </row>
    <row r="10" spans="1:9" x14ac:dyDescent="0.2">
      <c r="A10" s="358">
        <v>41548</v>
      </c>
      <c r="B10" s="359">
        <v>99.020915949989998</v>
      </c>
      <c r="C10" s="359">
        <v>-0.40175509128208864</v>
      </c>
    </row>
    <row r="11" spans="1:9" x14ac:dyDescent="0.2">
      <c r="A11" s="358">
        <v>41640</v>
      </c>
      <c r="B11" s="359">
        <v>92.153252941717</v>
      </c>
      <c r="C11" s="359">
        <v>-6.8626275182044578</v>
      </c>
    </row>
    <row r="12" spans="1:9" x14ac:dyDescent="0.2">
      <c r="A12" s="358">
        <v>41730</v>
      </c>
      <c r="B12" s="359">
        <v>105.01747337087799</v>
      </c>
      <c r="C12" s="359">
        <v>2.4686475890676336</v>
      </c>
    </row>
    <row r="13" spans="1:9" x14ac:dyDescent="0.2">
      <c r="A13" s="358">
        <v>41821</v>
      </c>
      <c r="B13" s="359">
        <v>94.464538670671999</v>
      </c>
      <c r="C13" s="359">
        <v>-5.1068252369895397</v>
      </c>
    </row>
    <row r="14" spans="1:9" x14ac:dyDescent="0.2">
      <c r="A14" s="358">
        <v>41913</v>
      </c>
      <c r="B14" s="359">
        <v>95.969977045879006</v>
      </c>
      <c r="C14" s="359">
        <v>-3.0811055167898607</v>
      </c>
    </row>
    <row r="15" spans="1:9" x14ac:dyDescent="0.2">
      <c r="A15" s="358">
        <v>42005</v>
      </c>
      <c r="B15" s="359">
        <v>87.461182248376005</v>
      </c>
      <c r="C15" s="359">
        <v>-5.0915952975729777</v>
      </c>
    </row>
    <row r="16" spans="1:9" x14ac:dyDescent="0.2">
      <c r="A16" s="358">
        <v>42095</v>
      </c>
      <c r="B16" s="359">
        <v>107.93677346329601</v>
      </c>
      <c r="C16" s="359">
        <v>2.7798232034285002</v>
      </c>
    </row>
    <row r="17" spans="1:3" x14ac:dyDescent="0.2">
      <c r="A17" s="358">
        <v>42186</v>
      </c>
      <c r="B17" s="359">
        <v>129.673606765324</v>
      </c>
      <c r="C17" s="359">
        <v>37.272259612043399</v>
      </c>
    </row>
    <row r="18" spans="1:3" x14ac:dyDescent="0.2">
      <c r="A18" s="358">
        <v>42278</v>
      </c>
      <c r="B18" s="359">
        <v>101.604334492644</v>
      </c>
      <c r="C18" s="359">
        <v>5.8709584186640544</v>
      </c>
    </row>
    <row r="19" spans="1:3" x14ac:dyDescent="0.2">
      <c r="A19" s="358">
        <v>42370</v>
      </c>
      <c r="B19" s="359">
        <v>104.437750406302</v>
      </c>
      <c r="C19" s="359">
        <v>19.410403245768176</v>
      </c>
    </row>
    <row r="20" spans="1:3" x14ac:dyDescent="0.2">
      <c r="A20" s="358">
        <v>42461</v>
      </c>
      <c r="B20" s="359">
        <v>114.27398475607301</v>
      </c>
      <c r="C20" s="359">
        <v>5.871225430813876</v>
      </c>
    </row>
    <row r="21" spans="1:3" x14ac:dyDescent="0.2">
      <c r="A21" s="358">
        <v>42552</v>
      </c>
      <c r="B21" s="359">
        <v>106.74075269933699</v>
      </c>
      <c r="C21" s="359">
        <v>-17.68505915586168</v>
      </c>
    </row>
    <row r="22" spans="1:3" x14ac:dyDescent="0.2">
      <c r="A22" s="358">
        <v>42644</v>
      </c>
      <c r="B22" s="359">
        <v>108.183723201993</v>
      </c>
      <c r="C22" s="359">
        <v>6.475500028815544</v>
      </c>
    </row>
    <row r="23" spans="1:3" x14ac:dyDescent="0.2">
      <c r="A23" s="358">
        <v>42736</v>
      </c>
      <c r="B23" s="359">
        <v>110.949254131963</v>
      </c>
      <c r="C23" s="359">
        <v>6.2348180617916515</v>
      </c>
    </row>
    <row r="24" spans="1:3" x14ac:dyDescent="0.2">
      <c r="A24" s="358">
        <v>42826</v>
      </c>
      <c r="B24" s="359">
        <v>108.897537045617</v>
      </c>
      <c r="C24" s="359">
        <v>-4.7048746238546464</v>
      </c>
    </row>
    <row r="25" spans="1:3" x14ac:dyDescent="0.2">
      <c r="A25" s="358">
        <v>42917</v>
      </c>
      <c r="B25" s="359">
        <v>114.131121245998</v>
      </c>
      <c r="C25" s="359">
        <v>6.9236616379105902</v>
      </c>
    </row>
    <row r="26" spans="1:3" x14ac:dyDescent="0.2">
      <c r="A26" s="358">
        <v>43009</v>
      </c>
      <c r="B26" s="359">
        <v>111.836640914543</v>
      </c>
      <c r="C26" s="359">
        <v>3.3765871652702533</v>
      </c>
    </row>
    <row r="27" spans="1:3" x14ac:dyDescent="0.2">
      <c r="A27" s="358">
        <v>43101</v>
      </c>
      <c r="B27" s="359">
        <v>106.479337348109</v>
      </c>
      <c r="C27" s="359">
        <v>-4.0287939011626754</v>
      </c>
    </row>
    <row r="28" spans="1:3" x14ac:dyDescent="0.2">
      <c r="A28" s="358">
        <v>43191</v>
      </c>
      <c r="B28" s="359">
        <v>100.18455728824399</v>
      </c>
      <c r="C28" s="359">
        <v>-8.001080643103208</v>
      </c>
    </row>
    <row r="29" spans="1:3" x14ac:dyDescent="0.2">
      <c r="A29" s="358">
        <v>43282</v>
      </c>
      <c r="B29" s="359">
        <v>107.57983224057899</v>
      </c>
      <c r="C29" s="359">
        <v>-5.7401425079303063</v>
      </c>
    </row>
    <row r="30" spans="1:3" x14ac:dyDescent="0.2">
      <c r="A30" s="358">
        <v>43374</v>
      </c>
      <c r="B30" s="359">
        <v>108.652814253858</v>
      </c>
      <c r="C30" s="359">
        <v>-2.8468546932823533</v>
      </c>
    </row>
    <row r="31" spans="1:3" x14ac:dyDescent="0.2">
      <c r="A31" s="358">
        <v>43466</v>
      </c>
      <c r="B31" s="359">
        <v>114.738613326628</v>
      </c>
      <c r="C31" s="359">
        <v>7.7566936311007</v>
      </c>
    </row>
    <row r="32" spans="1:3" x14ac:dyDescent="0.2">
      <c r="A32" s="358">
        <v>43556</v>
      </c>
      <c r="B32" s="359">
        <v>95.941368492524006</v>
      </c>
      <c r="C32" s="359">
        <v>-4.23537210781077</v>
      </c>
    </row>
    <row r="33" spans="1:3" x14ac:dyDescent="0.2">
      <c r="A33" s="358">
        <v>43647</v>
      </c>
      <c r="B33" s="359">
        <v>97.672292980517994</v>
      </c>
      <c r="C33" s="359">
        <v>-9.2094763987965091</v>
      </c>
    </row>
    <row r="34" spans="1:3" x14ac:dyDescent="0.2">
      <c r="A34" s="358">
        <v>43739</v>
      </c>
      <c r="B34" s="359">
        <v>92.217263745180006</v>
      </c>
      <c r="C34" s="359">
        <v>-15.126668021941644</v>
      </c>
    </row>
    <row r="35" spans="1:3" x14ac:dyDescent="0.2">
      <c r="A35" s="358">
        <v>43831</v>
      </c>
      <c r="B35" s="359">
        <v>101.52943136533101</v>
      </c>
      <c r="C35" s="359">
        <v>-11.512412062793743</v>
      </c>
    </row>
    <row r="36" spans="1:3" x14ac:dyDescent="0.2">
      <c r="A36" s="358">
        <v>43922</v>
      </c>
      <c r="B36" s="359">
        <v>66.975737025689</v>
      </c>
      <c r="C36" s="359">
        <v>-30.190971759061451</v>
      </c>
    </row>
    <row r="37" spans="1:3" x14ac:dyDescent="0.2">
      <c r="A37" s="358">
        <v>44013</v>
      </c>
      <c r="B37" s="359">
        <v>85.083093700836997</v>
      </c>
      <c r="C37" s="359">
        <v>-12.889222619348228</v>
      </c>
    </row>
    <row r="38" spans="1:3" x14ac:dyDescent="0.2">
      <c r="A38" s="358">
        <v>44105</v>
      </c>
      <c r="B38" s="359">
        <v>100.44719811930899</v>
      </c>
      <c r="C38" s="359">
        <v>8.9245050654185647</v>
      </c>
    </row>
    <row r="39" spans="1:3" x14ac:dyDescent="0.2">
      <c r="A39" s="358">
        <v>44197</v>
      </c>
      <c r="B39" s="359">
        <v>102.458940015952</v>
      </c>
      <c r="C39" s="359">
        <v>0.9155066054456259</v>
      </c>
    </row>
    <row r="40" spans="1:3" x14ac:dyDescent="0.2">
      <c r="A40" s="358">
        <v>44287</v>
      </c>
      <c r="B40" s="359">
        <v>89.314198153917005</v>
      </c>
      <c r="C40" s="359">
        <v>33.353065035566445</v>
      </c>
    </row>
    <row r="41" spans="1:3" x14ac:dyDescent="0.2">
      <c r="A41" s="358">
        <v>44378</v>
      </c>
      <c r="B41" s="359">
        <v>99.292647450263999</v>
      </c>
      <c r="C41" s="359">
        <v>16.700795811903131</v>
      </c>
    </row>
    <row r="42" spans="1:3" x14ac:dyDescent="0.2">
      <c r="A42" s="358">
        <v>44470</v>
      </c>
      <c r="B42" s="359">
        <v>96.007060929413996</v>
      </c>
      <c r="C42" s="359">
        <v>-4.4203693811559575</v>
      </c>
    </row>
    <row r="43" spans="1:3" x14ac:dyDescent="0.2">
      <c r="A43" s="358">
        <v>44562</v>
      </c>
      <c r="B43" s="359">
        <v>94.492926328025007</v>
      </c>
      <c r="C43" s="359">
        <v>-7.7748351551233563</v>
      </c>
    </row>
    <row r="44" spans="1:3" x14ac:dyDescent="0.2">
      <c r="A44" s="358">
        <v>44652</v>
      </c>
      <c r="B44" s="359">
        <v>90.599055868638999</v>
      </c>
      <c r="C44" s="359">
        <v>1.4385817051257319</v>
      </c>
    </row>
    <row r="45" spans="1:3" x14ac:dyDescent="0.2">
      <c r="A45" s="358">
        <v>44743</v>
      </c>
      <c r="B45" s="359">
        <v>94.907413001942004</v>
      </c>
      <c r="C45" s="359">
        <v>-4.4164744932584998</v>
      </c>
    </row>
    <row r="46" spans="1:3" x14ac:dyDescent="0.2">
      <c r="A46" s="358">
        <v>44835</v>
      </c>
      <c r="B46" s="359">
        <v>92.424177610087</v>
      </c>
      <c r="C46" s="359">
        <v>-3.7318956383439255</v>
      </c>
    </row>
  </sheetData>
  <mergeCells count="1">
    <mergeCell ref="H1:I1"/>
  </mergeCells>
  <hyperlinks>
    <hyperlink ref="H1:I1" location="Index!A1" display="Regresar al Índice" xr:uid="{200A09D0-7E0A-4DBE-AF9D-3F34AE5DED0B}"/>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2637F-83B4-47CE-B48F-B1794293C3A9}">
  <sheetPr codeName="Hoja118"/>
  <dimension ref="A1:I46"/>
  <sheetViews>
    <sheetView workbookViewId="0">
      <selection activeCell="A3" sqref="A3"/>
    </sheetView>
  </sheetViews>
  <sheetFormatPr baseColWidth="10" defaultColWidth="9.140625" defaultRowHeight="12.75" x14ac:dyDescent="0.2"/>
  <cols>
    <col min="1" max="1" width="11.28515625" style="357" bestFit="1" customWidth="1"/>
    <col min="2" max="3" width="9.28515625" style="357" bestFit="1" customWidth="1"/>
    <col min="4" max="16384" width="9.140625" style="357"/>
  </cols>
  <sheetData>
    <row r="1" spans="1:9" x14ac:dyDescent="0.2">
      <c r="A1" s="120" t="s">
        <v>1698</v>
      </c>
      <c r="H1" s="202" t="s">
        <v>38</v>
      </c>
      <c r="I1" s="202"/>
    </row>
    <row r="2" spans="1:9" x14ac:dyDescent="0.2">
      <c r="A2" s="357" t="s">
        <v>1817</v>
      </c>
    </row>
    <row r="6" spans="1:9" x14ac:dyDescent="0.2">
      <c r="A6" s="357" t="s">
        <v>135</v>
      </c>
      <c r="B6" s="357" t="s">
        <v>1627</v>
      </c>
      <c r="C6" s="357" t="s">
        <v>1628</v>
      </c>
    </row>
    <row r="7" spans="1:9" x14ac:dyDescent="0.2">
      <c r="A7" s="358">
        <v>41275</v>
      </c>
      <c r="B7" s="359">
        <v>92.196925302032994</v>
      </c>
      <c r="C7" s="359">
        <v>-0.41543288975104981</v>
      </c>
    </row>
    <row r="8" spans="1:9" x14ac:dyDescent="0.2">
      <c r="A8" s="358">
        <v>41365</v>
      </c>
      <c r="B8" s="359">
        <v>96.045900796807004</v>
      </c>
      <c r="C8" s="359">
        <v>3.1380920369542826</v>
      </c>
    </row>
    <row r="9" spans="1:9" x14ac:dyDescent="0.2">
      <c r="A9" s="358">
        <v>41456</v>
      </c>
      <c r="B9" s="359">
        <v>102.993192366868</v>
      </c>
      <c r="C9" s="359">
        <v>8.8710149175187265</v>
      </c>
    </row>
    <row r="10" spans="1:9" x14ac:dyDescent="0.2">
      <c r="A10" s="358">
        <v>41548</v>
      </c>
      <c r="B10" s="359">
        <v>108.763981534292</v>
      </c>
      <c r="C10" s="359">
        <v>8.7478958760612855</v>
      </c>
    </row>
    <row r="11" spans="1:9" x14ac:dyDescent="0.2">
      <c r="A11" s="358">
        <v>41640</v>
      </c>
      <c r="B11" s="359">
        <v>104.56332651039</v>
      </c>
      <c r="C11" s="359">
        <v>13.413029955006881</v>
      </c>
    </row>
    <row r="12" spans="1:9" x14ac:dyDescent="0.2">
      <c r="A12" s="358">
        <v>41730</v>
      </c>
      <c r="B12" s="359">
        <v>110.14929027173</v>
      </c>
      <c r="C12" s="359">
        <v>14.684009788986071</v>
      </c>
    </row>
    <row r="13" spans="1:9" x14ac:dyDescent="0.2">
      <c r="A13" s="358">
        <v>41821</v>
      </c>
      <c r="B13" s="359">
        <v>114.882183852111</v>
      </c>
      <c r="C13" s="359">
        <v>11.543473128683775</v>
      </c>
    </row>
    <row r="14" spans="1:9" x14ac:dyDescent="0.2">
      <c r="A14" s="358">
        <v>41913</v>
      </c>
      <c r="B14" s="359">
        <v>121.46434744765</v>
      </c>
      <c r="C14" s="359">
        <v>11.676996128864337</v>
      </c>
    </row>
    <row r="15" spans="1:9" x14ac:dyDescent="0.2">
      <c r="A15" s="358">
        <v>42005</v>
      </c>
      <c r="B15" s="359">
        <v>115.31600136564499</v>
      </c>
      <c r="C15" s="359">
        <v>10.283409311950829</v>
      </c>
    </row>
    <row r="16" spans="1:9" x14ac:dyDescent="0.2">
      <c r="A16" s="358">
        <v>42095</v>
      </c>
      <c r="B16" s="359">
        <v>113.21634253265999</v>
      </c>
      <c r="C16" s="359">
        <v>2.7844503158974616</v>
      </c>
    </row>
    <row r="17" spans="1:3" x14ac:dyDescent="0.2">
      <c r="A17" s="358">
        <v>42186</v>
      </c>
      <c r="B17" s="359">
        <v>118.816679842897</v>
      </c>
      <c r="C17" s="359">
        <v>3.4248095386582493</v>
      </c>
    </row>
    <row r="18" spans="1:3" x14ac:dyDescent="0.2">
      <c r="A18" s="358">
        <v>42278</v>
      </c>
      <c r="B18" s="359">
        <v>123.87875782095399</v>
      </c>
      <c r="C18" s="359">
        <v>1.9877523108948347</v>
      </c>
    </row>
    <row r="19" spans="1:3" x14ac:dyDescent="0.2">
      <c r="A19" s="358">
        <v>42370</v>
      </c>
      <c r="B19" s="359">
        <v>115.395532392672</v>
      </c>
      <c r="C19" s="359">
        <v>6.8967902186292895E-2</v>
      </c>
    </row>
    <row r="20" spans="1:3" x14ac:dyDescent="0.2">
      <c r="A20" s="358">
        <v>42461</v>
      </c>
      <c r="B20" s="359">
        <v>116.582100358961</v>
      </c>
      <c r="C20" s="359">
        <v>2.9728551117344852</v>
      </c>
    </row>
    <row r="21" spans="1:3" x14ac:dyDescent="0.2">
      <c r="A21" s="358">
        <v>42552</v>
      </c>
      <c r="B21" s="359">
        <v>118.48203374311601</v>
      </c>
      <c r="C21" s="359">
        <v>-0.28164909188127141</v>
      </c>
    </row>
    <row r="22" spans="1:3" x14ac:dyDescent="0.2">
      <c r="A22" s="358">
        <v>42644</v>
      </c>
      <c r="B22" s="359">
        <v>119.166871862138</v>
      </c>
      <c r="C22" s="359">
        <v>-3.8036270638314282</v>
      </c>
    </row>
    <row r="23" spans="1:3" x14ac:dyDescent="0.2">
      <c r="A23" s="358">
        <v>42736</v>
      </c>
      <c r="B23" s="359">
        <v>116.65113297678801</v>
      </c>
      <c r="C23" s="359">
        <v>1.0880842248237201</v>
      </c>
    </row>
    <row r="24" spans="1:3" x14ac:dyDescent="0.2">
      <c r="A24" s="358">
        <v>42826</v>
      </c>
      <c r="B24" s="359">
        <v>118.706279037296</v>
      </c>
      <c r="C24" s="359">
        <v>1.8220452983730497</v>
      </c>
    </row>
    <row r="25" spans="1:3" x14ac:dyDescent="0.2">
      <c r="A25" s="358">
        <v>42917</v>
      </c>
      <c r="B25" s="359">
        <v>120.224350340057</v>
      </c>
      <c r="C25" s="359">
        <v>1.4705323177677361</v>
      </c>
    </row>
    <row r="26" spans="1:3" x14ac:dyDescent="0.2">
      <c r="A26" s="358">
        <v>43009</v>
      </c>
      <c r="B26" s="359">
        <v>120.826631267332</v>
      </c>
      <c r="C26" s="359">
        <v>1.3928026969728255</v>
      </c>
    </row>
    <row r="27" spans="1:3" x14ac:dyDescent="0.2">
      <c r="A27" s="358">
        <v>43101</v>
      </c>
      <c r="B27" s="359">
        <v>119.461574206142</v>
      </c>
      <c r="C27" s="359">
        <v>2.4092704096695212</v>
      </c>
    </row>
    <row r="28" spans="1:3" x14ac:dyDescent="0.2">
      <c r="A28" s="358">
        <v>43191</v>
      </c>
      <c r="B28" s="359">
        <v>123.406836209453</v>
      </c>
      <c r="C28" s="359">
        <v>3.9598218479075986</v>
      </c>
    </row>
    <row r="29" spans="1:3" x14ac:dyDescent="0.2">
      <c r="A29" s="358">
        <v>43282</v>
      </c>
      <c r="B29" s="359">
        <v>123.61695103238</v>
      </c>
      <c r="C29" s="359">
        <v>2.8218914743369052</v>
      </c>
    </row>
    <row r="30" spans="1:3" x14ac:dyDescent="0.2">
      <c r="A30" s="358">
        <v>43374</v>
      </c>
      <c r="B30" s="359">
        <v>120.274308965353</v>
      </c>
      <c r="C30" s="359">
        <v>-0.4571196731927224</v>
      </c>
    </row>
    <row r="31" spans="1:3" x14ac:dyDescent="0.2">
      <c r="A31" s="358">
        <v>43466</v>
      </c>
      <c r="B31" s="359">
        <v>119.675392541978</v>
      </c>
      <c r="C31" s="359">
        <v>0.17898503117582562</v>
      </c>
    </row>
    <row r="32" spans="1:3" x14ac:dyDescent="0.2">
      <c r="A32" s="358">
        <v>43556</v>
      </c>
      <c r="B32" s="359">
        <v>126.660684192669</v>
      </c>
      <c r="C32" s="359">
        <v>2.6366837390542752</v>
      </c>
    </row>
    <row r="33" spans="1:3" x14ac:dyDescent="0.2">
      <c r="A33" s="358">
        <v>43647</v>
      </c>
      <c r="B33" s="359">
        <v>126.475386757487</v>
      </c>
      <c r="C33" s="359">
        <v>2.3123331397797271</v>
      </c>
    </row>
    <row r="34" spans="1:3" x14ac:dyDescent="0.2">
      <c r="A34" s="358">
        <v>43739</v>
      </c>
      <c r="B34" s="359">
        <v>123.43772934185201</v>
      </c>
      <c r="C34" s="359">
        <v>2.6301713173095678</v>
      </c>
    </row>
    <row r="35" spans="1:3" x14ac:dyDescent="0.2">
      <c r="A35" s="358">
        <v>43831</v>
      </c>
      <c r="B35" s="359">
        <v>119.154333155874</v>
      </c>
      <c r="C35" s="359">
        <v>-0.43539392270740196</v>
      </c>
    </row>
    <row r="36" spans="1:3" x14ac:dyDescent="0.2">
      <c r="A36" s="358">
        <v>43922</v>
      </c>
      <c r="B36" s="359">
        <v>96.513475044651997</v>
      </c>
      <c r="C36" s="359">
        <v>-23.801552423448769</v>
      </c>
    </row>
    <row r="37" spans="1:3" x14ac:dyDescent="0.2">
      <c r="A37" s="358">
        <v>44013</v>
      </c>
      <c r="B37" s="359">
        <v>113.84572115156701</v>
      </c>
      <c r="C37" s="359">
        <v>-9.985868341432333</v>
      </c>
    </row>
    <row r="38" spans="1:3" x14ac:dyDescent="0.2">
      <c r="A38" s="358">
        <v>44105</v>
      </c>
      <c r="B38" s="359">
        <v>117.39372454124999</v>
      </c>
      <c r="C38" s="359">
        <v>-4.8963998550747556</v>
      </c>
    </row>
    <row r="39" spans="1:3" x14ac:dyDescent="0.2">
      <c r="A39" s="358">
        <v>44197</v>
      </c>
      <c r="B39" s="359">
        <v>113.772692597827</v>
      </c>
      <c r="C39" s="359">
        <v>-4.5165294584854934</v>
      </c>
    </row>
    <row r="40" spans="1:3" x14ac:dyDescent="0.2">
      <c r="A40" s="358">
        <v>44287</v>
      </c>
      <c r="B40" s="359">
        <v>116.105057263544</v>
      </c>
      <c r="C40" s="359">
        <v>20.299323187594219</v>
      </c>
    </row>
    <row r="41" spans="1:3" x14ac:dyDescent="0.2">
      <c r="A41" s="358">
        <v>44378</v>
      </c>
      <c r="B41" s="359">
        <v>118.96194927837</v>
      </c>
      <c r="C41" s="359">
        <v>4.4940012457662517</v>
      </c>
    </row>
    <row r="42" spans="1:3" x14ac:dyDescent="0.2">
      <c r="A42" s="358">
        <v>44470</v>
      </c>
      <c r="B42" s="359">
        <v>122.01827651060201</v>
      </c>
      <c r="C42" s="359">
        <v>3.9393519435760216</v>
      </c>
    </row>
    <row r="43" spans="1:3" x14ac:dyDescent="0.2">
      <c r="A43" s="358">
        <v>44562</v>
      </c>
      <c r="B43" s="359">
        <v>127.613884183574</v>
      </c>
      <c r="C43" s="359">
        <v>12.165653523446061</v>
      </c>
    </row>
    <row r="44" spans="1:3" x14ac:dyDescent="0.2">
      <c r="A44" s="358">
        <v>44652</v>
      </c>
      <c r="B44" s="359">
        <v>133.228695032448</v>
      </c>
      <c r="C44" s="359">
        <v>14.748399572324814</v>
      </c>
    </row>
    <row r="45" spans="1:3" x14ac:dyDescent="0.2">
      <c r="A45" s="358">
        <v>44743</v>
      </c>
      <c r="B45" s="359">
        <v>133.880499535849</v>
      </c>
      <c r="C45" s="359">
        <v>12.540606763738976</v>
      </c>
    </row>
    <row r="46" spans="1:3" x14ac:dyDescent="0.2">
      <c r="A46" s="358">
        <v>44835</v>
      </c>
      <c r="B46" s="359">
        <v>132.36352022623299</v>
      </c>
      <c r="C46" s="359">
        <v>8.4784378303623225</v>
      </c>
    </row>
  </sheetData>
  <mergeCells count="1">
    <mergeCell ref="H1:I1"/>
  </mergeCells>
  <hyperlinks>
    <hyperlink ref="H1:I1" location="Index!A1" display="Regresar al Índice" xr:uid="{CC51F11C-15DC-45D5-B063-40015B8A75F4}"/>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DA6AA-81B2-4D75-8471-DD0F7ABB6484}">
  <sheetPr codeName="Hoja119"/>
  <dimension ref="A1:I46"/>
  <sheetViews>
    <sheetView workbookViewId="0">
      <selection activeCell="A3" sqref="A3"/>
    </sheetView>
  </sheetViews>
  <sheetFormatPr baseColWidth="10" defaultColWidth="9.140625" defaultRowHeight="12.75" x14ac:dyDescent="0.2"/>
  <cols>
    <col min="1" max="1" width="11.28515625" style="357" bestFit="1" customWidth="1"/>
    <col min="2" max="3" width="9.28515625" style="357" bestFit="1" customWidth="1"/>
    <col min="4" max="16384" width="9.140625" style="357"/>
  </cols>
  <sheetData>
    <row r="1" spans="1:9" x14ac:dyDescent="0.2">
      <c r="A1" s="120" t="s">
        <v>1699</v>
      </c>
      <c r="H1" s="202" t="s">
        <v>38</v>
      </c>
      <c r="I1" s="202"/>
    </row>
    <row r="2" spans="1:9" x14ac:dyDescent="0.2">
      <c r="A2" s="357" t="s">
        <v>1817</v>
      </c>
    </row>
    <row r="6" spans="1:9" x14ac:dyDescent="0.2">
      <c r="A6" s="357" t="s">
        <v>135</v>
      </c>
      <c r="B6" s="357" t="s">
        <v>1629</v>
      </c>
      <c r="C6" s="357" t="s">
        <v>1630</v>
      </c>
    </row>
    <row r="7" spans="1:9" x14ac:dyDescent="0.2">
      <c r="A7" s="358">
        <v>41275</v>
      </c>
      <c r="B7" s="359">
        <v>94.716248310607</v>
      </c>
      <c r="C7" s="359">
        <v>0.67000873575723308</v>
      </c>
    </row>
    <row r="8" spans="1:9" x14ac:dyDescent="0.2">
      <c r="A8" s="358">
        <v>41365</v>
      </c>
      <c r="B8" s="359">
        <v>101.011855151326</v>
      </c>
      <c r="C8" s="359">
        <v>5.603628691106767</v>
      </c>
    </row>
    <row r="9" spans="1:9" x14ac:dyDescent="0.2">
      <c r="A9" s="358">
        <v>41456</v>
      </c>
      <c r="B9" s="359">
        <v>98.269425660107999</v>
      </c>
      <c r="C9" s="359">
        <v>3.6227761728217045</v>
      </c>
    </row>
    <row r="10" spans="1:9" x14ac:dyDescent="0.2">
      <c r="A10" s="358">
        <v>41548</v>
      </c>
      <c r="B10" s="359">
        <v>106.002470877959</v>
      </c>
      <c r="C10" s="359">
        <v>-2.3024701938534475</v>
      </c>
    </row>
    <row r="11" spans="1:9" x14ac:dyDescent="0.2">
      <c r="A11" s="358">
        <v>41640</v>
      </c>
      <c r="B11" s="359">
        <v>94.771353513902994</v>
      </c>
      <c r="C11" s="359">
        <v>5.8179250423101236E-2</v>
      </c>
    </row>
    <row r="12" spans="1:9" x14ac:dyDescent="0.2">
      <c r="A12" s="358">
        <v>41730</v>
      </c>
      <c r="B12" s="359">
        <v>101.95543923643901</v>
      </c>
      <c r="C12" s="359">
        <v>0.93413202212692537</v>
      </c>
    </row>
    <row r="13" spans="1:9" x14ac:dyDescent="0.2">
      <c r="A13" s="358">
        <v>41821</v>
      </c>
      <c r="B13" s="359">
        <v>104.04431615495</v>
      </c>
      <c r="C13" s="359">
        <v>5.8765892402954041</v>
      </c>
    </row>
    <row r="14" spans="1:9" x14ac:dyDescent="0.2">
      <c r="A14" s="358">
        <v>41913</v>
      </c>
      <c r="B14" s="359">
        <v>111.158987352051</v>
      </c>
      <c r="C14" s="359">
        <v>4.8645247902086322</v>
      </c>
    </row>
    <row r="15" spans="1:9" x14ac:dyDescent="0.2">
      <c r="A15" s="358">
        <v>42005</v>
      </c>
      <c r="B15" s="359">
        <v>95.797858850509996</v>
      </c>
      <c r="C15" s="359">
        <v>1.0831388373665185</v>
      </c>
    </row>
    <row r="16" spans="1:9" x14ac:dyDescent="0.2">
      <c r="A16" s="358">
        <v>42095</v>
      </c>
      <c r="B16" s="359">
        <v>103.135669930953</v>
      </c>
      <c r="C16" s="359">
        <v>1.1575946348257002</v>
      </c>
    </row>
    <row r="17" spans="1:3" x14ac:dyDescent="0.2">
      <c r="A17" s="358">
        <v>42186</v>
      </c>
      <c r="B17" s="359">
        <v>108.025573496408</v>
      </c>
      <c r="C17" s="359">
        <v>3.8265015222252416</v>
      </c>
    </row>
    <row r="18" spans="1:3" x14ac:dyDescent="0.2">
      <c r="A18" s="358">
        <v>42278</v>
      </c>
      <c r="B18" s="359">
        <v>113.12256312858401</v>
      </c>
      <c r="C18" s="359">
        <v>1.7664570569666811</v>
      </c>
    </row>
    <row r="19" spans="1:3" x14ac:dyDescent="0.2">
      <c r="A19" s="358">
        <v>42370</v>
      </c>
      <c r="B19" s="359">
        <v>109.68478640547301</v>
      </c>
      <c r="C19" s="359">
        <v>14.496073003712107</v>
      </c>
    </row>
    <row r="20" spans="1:3" x14ac:dyDescent="0.2">
      <c r="A20" s="358">
        <v>42461</v>
      </c>
      <c r="B20" s="359">
        <v>112.339582303757</v>
      </c>
      <c r="C20" s="359">
        <v>8.9240825981600835</v>
      </c>
    </row>
    <row r="21" spans="1:3" x14ac:dyDescent="0.2">
      <c r="A21" s="358">
        <v>42552</v>
      </c>
      <c r="B21" s="359">
        <v>112.776254417218</v>
      </c>
      <c r="C21" s="359">
        <v>4.3977372829850934</v>
      </c>
    </row>
    <row r="22" spans="1:3" x14ac:dyDescent="0.2">
      <c r="A22" s="358">
        <v>42644</v>
      </c>
      <c r="B22" s="359">
        <v>121.52853739958501</v>
      </c>
      <c r="C22" s="359">
        <v>7.4308555592451597</v>
      </c>
    </row>
    <row r="23" spans="1:3" x14ac:dyDescent="0.2">
      <c r="A23" s="358">
        <v>42736</v>
      </c>
      <c r="B23" s="359">
        <v>106.379971853759</v>
      </c>
      <c r="C23" s="359">
        <v>-3.0130108832933833</v>
      </c>
    </row>
    <row r="24" spans="1:3" x14ac:dyDescent="0.2">
      <c r="A24" s="358">
        <v>42826</v>
      </c>
      <c r="B24" s="359">
        <v>108.275671636501</v>
      </c>
      <c r="C24" s="359">
        <v>-3.6175233910586524</v>
      </c>
    </row>
    <row r="25" spans="1:3" x14ac:dyDescent="0.2">
      <c r="A25" s="358">
        <v>42917</v>
      </c>
      <c r="B25" s="359">
        <v>114.519415352167</v>
      </c>
      <c r="C25" s="359">
        <v>1.545680820804834</v>
      </c>
    </row>
    <row r="26" spans="1:3" x14ac:dyDescent="0.2">
      <c r="A26" s="358">
        <v>43009</v>
      </c>
      <c r="B26" s="359">
        <v>125.94421122948</v>
      </c>
      <c r="C26" s="359">
        <v>3.6334460402302824</v>
      </c>
    </row>
    <row r="27" spans="1:3" x14ac:dyDescent="0.2">
      <c r="A27" s="358">
        <v>43101</v>
      </c>
      <c r="B27" s="359">
        <v>109.245365654474</v>
      </c>
      <c r="C27" s="359">
        <v>2.693546304612739</v>
      </c>
    </row>
    <row r="28" spans="1:3" x14ac:dyDescent="0.2">
      <c r="A28" s="358">
        <v>43191</v>
      </c>
      <c r="B28" s="359">
        <v>115.76363216368701</v>
      </c>
      <c r="C28" s="359">
        <v>6.9156444970614475</v>
      </c>
    </row>
    <row r="29" spans="1:3" x14ac:dyDescent="0.2">
      <c r="A29" s="358">
        <v>43282</v>
      </c>
      <c r="B29" s="359">
        <v>120.24816826238199</v>
      </c>
      <c r="C29" s="359">
        <v>5.0024294069246578</v>
      </c>
    </row>
    <row r="30" spans="1:3" x14ac:dyDescent="0.2">
      <c r="A30" s="358">
        <v>43374</v>
      </c>
      <c r="B30" s="359">
        <v>133.95314339215801</v>
      </c>
      <c r="C30" s="359">
        <v>6.3591109781815369</v>
      </c>
    </row>
    <row r="31" spans="1:3" x14ac:dyDescent="0.2">
      <c r="A31" s="358">
        <v>43466</v>
      </c>
      <c r="B31" s="359">
        <v>113.373267235123</v>
      </c>
      <c r="C31" s="359">
        <v>3.7785599013004378</v>
      </c>
    </row>
    <row r="32" spans="1:3" x14ac:dyDescent="0.2">
      <c r="A32" s="358">
        <v>43556</v>
      </c>
      <c r="B32" s="359">
        <v>115.862315674046</v>
      </c>
      <c r="C32" s="359">
        <v>8.5245692895553962E-2</v>
      </c>
    </row>
    <row r="33" spans="1:3" x14ac:dyDescent="0.2">
      <c r="A33" s="358">
        <v>43647</v>
      </c>
      <c r="B33" s="359">
        <v>121.453077390749</v>
      </c>
      <c r="C33" s="359">
        <v>1.0020186966489919</v>
      </c>
    </row>
    <row r="34" spans="1:3" x14ac:dyDescent="0.2">
      <c r="A34" s="358">
        <v>43739</v>
      </c>
      <c r="B34" s="359">
        <v>128.16362279514701</v>
      </c>
      <c r="C34" s="359">
        <v>-4.3220490765653361</v>
      </c>
    </row>
    <row r="35" spans="1:3" x14ac:dyDescent="0.2">
      <c r="A35" s="358">
        <v>43831</v>
      </c>
      <c r="B35" s="359">
        <v>105.645075167879</v>
      </c>
      <c r="C35" s="359">
        <v>-6.8165911203887442</v>
      </c>
    </row>
    <row r="36" spans="1:3" x14ac:dyDescent="0.2">
      <c r="A36" s="358">
        <v>43922</v>
      </c>
      <c r="B36" s="359">
        <v>88.267912944656999</v>
      </c>
      <c r="C36" s="359">
        <v>-23.816546880540514</v>
      </c>
    </row>
    <row r="37" spans="1:3" x14ac:dyDescent="0.2">
      <c r="A37" s="358">
        <v>44013</v>
      </c>
      <c r="B37" s="359">
        <v>111.00575921678001</v>
      </c>
      <c r="C37" s="359">
        <v>-8.6019378005194618</v>
      </c>
    </row>
    <row r="38" spans="1:3" x14ac:dyDescent="0.2">
      <c r="A38" s="358">
        <v>44105</v>
      </c>
      <c r="B38" s="359">
        <v>132.93811774771501</v>
      </c>
      <c r="C38" s="359">
        <v>3.7253121037311958</v>
      </c>
    </row>
    <row r="39" spans="1:3" x14ac:dyDescent="0.2">
      <c r="A39" s="358">
        <v>44197</v>
      </c>
      <c r="B39" s="359">
        <v>111.846495810015</v>
      </c>
      <c r="C39" s="359">
        <v>5.8700518053315935</v>
      </c>
    </row>
    <row r="40" spans="1:3" x14ac:dyDescent="0.2">
      <c r="A40" s="358">
        <v>44287</v>
      </c>
      <c r="B40" s="359">
        <v>113.15647290610799</v>
      </c>
      <c r="C40" s="359">
        <v>28.196610898748503</v>
      </c>
    </row>
    <row r="41" spans="1:3" x14ac:dyDescent="0.2">
      <c r="A41" s="358">
        <v>44378</v>
      </c>
      <c r="B41" s="359">
        <v>118.67726086865</v>
      </c>
      <c r="C41" s="359">
        <v>6.9109041783035146</v>
      </c>
    </row>
    <row r="42" spans="1:3" x14ac:dyDescent="0.2">
      <c r="A42" s="358">
        <v>44470</v>
      </c>
      <c r="B42" s="359">
        <v>133.96099810379599</v>
      </c>
      <c r="C42" s="359">
        <v>0.76944098006725148</v>
      </c>
    </row>
    <row r="43" spans="1:3" x14ac:dyDescent="0.2">
      <c r="A43" s="358">
        <v>44562</v>
      </c>
      <c r="B43" s="359">
        <v>117.44006221911999</v>
      </c>
      <c r="C43" s="359">
        <v>5.0011101095257864</v>
      </c>
    </row>
    <row r="44" spans="1:3" x14ac:dyDescent="0.2">
      <c r="A44" s="358">
        <v>44652</v>
      </c>
      <c r="B44" s="359">
        <v>123.588089794393</v>
      </c>
      <c r="C44" s="359">
        <v>9.2187540141346389</v>
      </c>
    </row>
    <row r="45" spans="1:3" x14ac:dyDescent="0.2">
      <c r="A45" s="358">
        <v>44743</v>
      </c>
      <c r="B45" s="359">
        <v>129.22399615779099</v>
      </c>
      <c r="C45" s="359">
        <v>8.8869048813099489</v>
      </c>
    </row>
    <row r="46" spans="1:3" x14ac:dyDescent="0.2">
      <c r="A46" s="358">
        <v>44835</v>
      </c>
      <c r="B46" s="359">
        <v>141.24952279582399</v>
      </c>
      <c r="C46" s="359">
        <v>5.4407811192782338</v>
      </c>
    </row>
  </sheetData>
  <mergeCells count="1">
    <mergeCell ref="H1:I1"/>
  </mergeCells>
  <hyperlinks>
    <hyperlink ref="H1:I1" location="Index!A1" display="Regresar al Índice" xr:uid="{F03790A4-2B11-43B3-AB21-1996F81B1503}"/>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1"/>
  <dimension ref="A1:T216"/>
  <sheetViews>
    <sheetView zoomScaleNormal="100" workbookViewId="0">
      <selection activeCell="A3" sqref="A3"/>
    </sheetView>
  </sheetViews>
  <sheetFormatPr baseColWidth="10" defaultColWidth="11.42578125" defaultRowHeight="12.75" x14ac:dyDescent="0.2"/>
  <cols>
    <col min="1" max="1" width="8.5703125" style="85" customWidth="1"/>
    <col min="2" max="2" width="8.42578125" style="85" customWidth="1"/>
    <col min="3" max="3" width="22.85546875" style="85" customWidth="1"/>
    <col min="4" max="7" width="9.28515625" style="85" customWidth="1"/>
    <col min="8" max="8" width="13.28515625" style="85" customWidth="1"/>
    <col min="9" max="9" width="9" style="85" bestFit="1" customWidth="1"/>
    <col min="10" max="10" width="13" style="85" customWidth="1"/>
    <col min="11" max="11" width="11.7109375" style="85" customWidth="1"/>
    <col min="12" max="12" width="9.7109375" style="85" customWidth="1"/>
    <col min="13" max="13" width="10.85546875" style="85" customWidth="1"/>
    <col min="14" max="16384" width="11.42578125" style="85"/>
  </cols>
  <sheetData>
    <row r="1" spans="1:20" x14ac:dyDescent="0.2">
      <c r="A1" s="120" t="s">
        <v>1700</v>
      </c>
      <c r="H1" s="202" t="s">
        <v>38</v>
      </c>
      <c r="I1" s="202"/>
    </row>
    <row r="2" spans="1:20" x14ac:dyDescent="0.2">
      <c r="A2" s="79" t="s">
        <v>1817</v>
      </c>
      <c r="H2" s="32"/>
      <c r="I2" s="32"/>
      <c r="J2" s="32"/>
    </row>
    <row r="3" spans="1:20" x14ac:dyDescent="0.2">
      <c r="A3" s="32"/>
      <c r="H3" s="32"/>
      <c r="I3" s="32"/>
      <c r="J3" s="32"/>
    </row>
    <row r="4" spans="1:20" x14ac:dyDescent="0.2">
      <c r="A4" s="32"/>
      <c r="H4" s="32"/>
      <c r="I4" s="32"/>
      <c r="J4" s="32"/>
    </row>
    <row r="5" spans="1:20" x14ac:dyDescent="0.2">
      <c r="A5" s="32"/>
      <c r="B5" s="14"/>
      <c r="H5" s="32"/>
      <c r="I5" s="32"/>
      <c r="J5" s="32"/>
    </row>
    <row r="6" spans="1:20" ht="63.75" customHeight="1" x14ac:dyDescent="0.2">
      <c r="A6" s="219" t="s">
        <v>135</v>
      </c>
      <c r="B6" s="220"/>
      <c r="C6" s="156" t="s">
        <v>36</v>
      </c>
      <c r="D6" s="32"/>
      <c r="E6" s="32"/>
      <c r="F6" s="32"/>
      <c r="G6" s="32"/>
      <c r="H6" s="32"/>
      <c r="I6" s="32"/>
      <c r="J6" s="32"/>
      <c r="K6" s="32"/>
      <c r="L6" s="32"/>
      <c r="M6" s="32"/>
      <c r="N6" s="32"/>
      <c r="O6" s="32"/>
      <c r="P6" s="32"/>
      <c r="Q6" s="32"/>
      <c r="R6" s="32"/>
      <c r="S6" s="32"/>
      <c r="T6" s="32"/>
    </row>
    <row r="7" spans="1:20" x14ac:dyDescent="0.2">
      <c r="A7" s="218">
        <v>43862</v>
      </c>
      <c r="B7" s="217"/>
      <c r="C7" s="157">
        <v>41.838602329450907</v>
      </c>
      <c r="D7" s="32"/>
      <c r="E7" s="32"/>
      <c r="F7" s="32"/>
      <c r="G7" s="32"/>
      <c r="H7" s="32"/>
      <c r="I7" s="32"/>
      <c r="J7" s="32"/>
      <c r="K7" s="32"/>
      <c r="L7" s="32"/>
      <c r="M7" s="32"/>
      <c r="N7" s="32"/>
      <c r="O7" s="32"/>
      <c r="P7" s="32"/>
      <c r="Q7" s="32"/>
      <c r="R7" s="32"/>
      <c r="S7" s="32"/>
      <c r="T7" s="32"/>
    </row>
    <row r="8" spans="1:20" x14ac:dyDescent="0.2">
      <c r="A8" s="216">
        <v>43952</v>
      </c>
      <c r="B8" s="217"/>
      <c r="C8" s="157">
        <v>31.339434276206322</v>
      </c>
      <c r="D8" s="32"/>
      <c r="E8" s="32"/>
      <c r="F8" s="32"/>
      <c r="G8" s="32"/>
      <c r="H8" s="32"/>
      <c r="I8" s="32"/>
      <c r="J8" s="32"/>
      <c r="K8" s="32"/>
      <c r="L8" s="32"/>
      <c r="M8" s="32"/>
      <c r="N8" s="32"/>
      <c r="O8" s="32"/>
      <c r="P8" s="32"/>
      <c r="Q8" s="32"/>
      <c r="R8" s="32"/>
      <c r="S8" s="32"/>
      <c r="T8" s="32"/>
    </row>
    <row r="9" spans="1:20" x14ac:dyDescent="0.2">
      <c r="A9" s="216">
        <v>43983</v>
      </c>
      <c r="B9" s="217"/>
      <c r="C9" s="157">
        <v>35.235715067593461</v>
      </c>
      <c r="D9" s="32"/>
      <c r="E9" s="32"/>
      <c r="F9" s="32"/>
      <c r="G9" s="32"/>
      <c r="H9" s="32"/>
      <c r="I9" s="32"/>
      <c r="J9" s="32"/>
      <c r="K9" s="32"/>
      <c r="L9" s="32"/>
      <c r="M9" s="32"/>
      <c r="N9" s="32"/>
      <c r="O9" s="32"/>
      <c r="P9" s="32"/>
      <c r="Q9" s="32"/>
      <c r="R9" s="32"/>
      <c r="S9" s="32"/>
      <c r="T9" s="32"/>
    </row>
    <row r="10" spans="1:20" x14ac:dyDescent="0.2">
      <c r="A10" s="216">
        <v>44013</v>
      </c>
      <c r="B10" s="217"/>
      <c r="C10" s="157">
        <v>32.712146422628948</v>
      </c>
      <c r="D10" s="32"/>
      <c r="E10" s="32"/>
      <c r="F10" s="32"/>
      <c r="G10" s="32"/>
      <c r="H10" s="32"/>
      <c r="I10" s="32"/>
      <c r="J10" s="32"/>
      <c r="K10" s="32"/>
      <c r="L10" s="32"/>
      <c r="M10" s="32"/>
      <c r="N10" s="32"/>
      <c r="O10" s="32"/>
      <c r="P10" s="32"/>
      <c r="Q10" s="32"/>
      <c r="R10" s="32"/>
      <c r="S10" s="32"/>
      <c r="T10" s="32"/>
    </row>
    <row r="11" spans="1:20" x14ac:dyDescent="0.2">
      <c r="A11" s="216">
        <v>44044</v>
      </c>
      <c r="B11" s="217"/>
      <c r="C11" s="157">
        <v>33.68552412645591</v>
      </c>
      <c r="D11" s="32"/>
      <c r="E11" s="32"/>
      <c r="F11" s="32"/>
      <c r="G11" s="32"/>
      <c r="H11" s="32"/>
      <c r="I11" s="32"/>
      <c r="J11" s="32"/>
      <c r="K11" s="32"/>
      <c r="L11" s="32"/>
      <c r="M11" s="32"/>
      <c r="N11" s="32"/>
      <c r="O11" s="32"/>
      <c r="P11" s="32"/>
      <c r="Q11" s="32"/>
      <c r="R11" s="32"/>
      <c r="S11" s="32"/>
      <c r="T11" s="32"/>
    </row>
    <row r="12" spans="1:20" x14ac:dyDescent="0.2">
      <c r="A12" s="216">
        <v>44075</v>
      </c>
      <c r="B12" s="217"/>
      <c r="C12" s="157">
        <v>33.815609090054785</v>
      </c>
      <c r="D12" s="32"/>
      <c r="E12" s="32"/>
      <c r="F12" s="32"/>
      <c r="G12" s="32"/>
      <c r="H12" s="32"/>
      <c r="I12" s="32"/>
      <c r="J12" s="32"/>
      <c r="K12" s="32"/>
      <c r="L12" s="32"/>
      <c r="M12" s="32"/>
      <c r="N12" s="32"/>
      <c r="O12" s="32"/>
      <c r="P12" s="32"/>
      <c r="Q12" s="32"/>
      <c r="R12" s="32"/>
      <c r="S12" s="32"/>
      <c r="T12" s="32"/>
    </row>
    <row r="13" spans="1:20" x14ac:dyDescent="0.2">
      <c r="A13" s="216">
        <v>44105</v>
      </c>
      <c r="B13" s="217"/>
      <c r="C13" s="157">
        <v>32.251655629139073</v>
      </c>
      <c r="D13" s="32"/>
      <c r="E13" s="32"/>
      <c r="F13" s="32"/>
      <c r="G13" s="32"/>
      <c r="H13" s="32"/>
      <c r="I13" s="32"/>
      <c r="J13" s="32"/>
      <c r="K13" s="32"/>
      <c r="L13" s="32"/>
      <c r="M13" s="32"/>
      <c r="N13" s="32"/>
      <c r="O13" s="32"/>
      <c r="P13" s="32"/>
      <c r="Q13" s="32"/>
      <c r="R13" s="32"/>
      <c r="S13" s="32"/>
      <c r="T13" s="32"/>
    </row>
    <row r="14" spans="1:20" x14ac:dyDescent="0.2">
      <c r="A14" s="216">
        <v>44136</v>
      </c>
      <c r="B14" s="217"/>
      <c r="C14" s="157">
        <v>32.138103161397666</v>
      </c>
      <c r="D14" s="32"/>
      <c r="E14" s="32"/>
      <c r="F14" s="32"/>
      <c r="G14" s="32"/>
      <c r="H14" s="32"/>
      <c r="I14" s="32"/>
      <c r="J14" s="32"/>
      <c r="K14" s="32"/>
      <c r="L14" s="32"/>
      <c r="M14" s="32"/>
      <c r="N14" s="32"/>
      <c r="O14" s="32"/>
      <c r="P14" s="32"/>
      <c r="Q14" s="32"/>
      <c r="R14" s="32"/>
      <c r="S14" s="32"/>
      <c r="T14" s="32"/>
    </row>
    <row r="15" spans="1:20" x14ac:dyDescent="0.2">
      <c r="A15" s="216">
        <v>44166</v>
      </c>
      <c r="B15" s="217"/>
      <c r="C15" s="157">
        <v>32.371048252911812</v>
      </c>
      <c r="D15" s="32"/>
      <c r="E15" s="32"/>
      <c r="F15" s="32"/>
      <c r="G15" s="32"/>
      <c r="H15" s="32"/>
      <c r="I15" s="32"/>
      <c r="J15" s="32"/>
      <c r="K15" s="32"/>
      <c r="L15" s="32"/>
      <c r="M15" s="32"/>
      <c r="N15" s="32"/>
      <c r="O15" s="32"/>
      <c r="P15" s="32"/>
      <c r="Q15" s="32"/>
      <c r="R15" s="32"/>
      <c r="S15" s="32"/>
      <c r="T15" s="32"/>
    </row>
    <row r="16" spans="1:20" x14ac:dyDescent="0.2">
      <c r="A16" s="216">
        <v>44197</v>
      </c>
      <c r="B16" s="217"/>
      <c r="C16" s="157">
        <v>33.760399334442596</v>
      </c>
      <c r="D16" s="32"/>
      <c r="E16" s="32"/>
      <c r="F16" s="32"/>
      <c r="G16" s="32"/>
      <c r="H16" s="32"/>
      <c r="I16" s="32"/>
      <c r="J16" s="32"/>
      <c r="K16" s="32"/>
      <c r="L16" s="32"/>
      <c r="M16" s="32"/>
      <c r="N16" s="32"/>
      <c r="O16" s="32"/>
      <c r="P16" s="32"/>
      <c r="Q16" s="32"/>
      <c r="R16" s="32"/>
      <c r="S16" s="32"/>
      <c r="T16" s="32"/>
    </row>
    <row r="17" spans="1:20" x14ac:dyDescent="0.2">
      <c r="A17" s="216">
        <v>44228</v>
      </c>
      <c r="B17" s="217"/>
      <c r="C17" s="157">
        <v>34.134775374376041</v>
      </c>
      <c r="D17" s="32"/>
      <c r="E17" s="32"/>
      <c r="F17" s="32"/>
      <c r="G17" s="32"/>
      <c r="H17" s="32"/>
      <c r="I17" s="32"/>
      <c r="J17" s="32"/>
      <c r="K17" s="32"/>
      <c r="L17" s="32"/>
      <c r="M17" s="32"/>
      <c r="N17" s="32"/>
      <c r="O17" s="32"/>
      <c r="P17" s="32"/>
      <c r="Q17" s="32"/>
      <c r="R17" s="32"/>
      <c r="S17" s="32"/>
      <c r="T17" s="32"/>
    </row>
    <row r="18" spans="1:20" x14ac:dyDescent="0.2">
      <c r="A18" s="216">
        <v>44256</v>
      </c>
      <c r="B18" s="217"/>
      <c r="C18" s="157">
        <v>37.868988391376448</v>
      </c>
      <c r="D18" s="32"/>
      <c r="E18" s="32"/>
      <c r="F18" s="32"/>
      <c r="G18" s="32"/>
      <c r="H18" s="32"/>
      <c r="I18" s="32"/>
      <c r="J18" s="32"/>
      <c r="K18" s="32"/>
      <c r="L18" s="32"/>
      <c r="M18" s="32"/>
      <c r="N18" s="32"/>
      <c r="O18" s="32"/>
      <c r="P18" s="32"/>
      <c r="Q18" s="32"/>
      <c r="R18" s="32"/>
      <c r="S18" s="32"/>
      <c r="T18" s="32"/>
    </row>
    <row r="19" spans="1:20" x14ac:dyDescent="0.2">
      <c r="A19" s="216">
        <v>44287</v>
      </c>
      <c r="B19" s="217"/>
      <c r="C19" s="157">
        <v>39.692179700499167</v>
      </c>
      <c r="D19" s="32"/>
      <c r="E19" s="32"/>
      <c r="F19" s="32"/>
      <c r="G19" s="32"/>
      <c r="H19" s="32"/>
      <c r="I19" s="32"/>
      <c r="J19" s="32"/>
      <c r="K19" s="32"/>
      <c r="L19" s="32"/>
      <c r="M19" s="32"/>
      <c r="N19" s="32"/>
      <c r="O19" s="32"/>
      <c r="P19" s="32"/>
      <c r="Q19" s="32"/>
      <c r="R19" s="32"/>
      <c r="S19" s="32"/>
      <c r="T19" s="32"/>
    </row>
    <row r="20" spans="1:20" x14ac:dyDescent="0.2">
      <c r="A20" s="216">
        <v>44317</v>
      </c>
      <c r="B20" s="217"/>
      <c r="C20" s="157">
        <v>38.885191347753747</v>
      </c>
      <c r="D20" s="32"/>
      <c r="E20" s="32"/>
      <c r="F20" s="32"/>
      <c r="G20" s="32"/>
      <c r="H20" s="32"/>
      <c r="I20" s="32"/>
      <c r="J20" s="32"/>
      <c r="K20" s="32"/>
      <c r="L20" s="32"/>
      <c r="M20" s="32"/>
      <c r="N20" s="32"/>
      <c r="O20" s="32"/>
      <c r="P20" s="32"/>
      <c r="Q20" s="32"/>
      <c r="R20" s="32"/>
      <c r="S20" s="32"/>
      <c r="T20" s="32"/>
    </row>
    <row r="21" spans="1:20" x14ac:dyDescent="0.2">
      <c r="A21" s="216">
        <v>44348</v>
      </c>
      <c r="B21" s="217"/>
      <c r="C21" s="157">
        <v>41.229235880398669</v>
      </c>
      <c r="D21" s="32"/>
      <c r="E21" s="32"/>
      <c r="F21" s="32"/>
      <c r="G21" s="32"/>
      <c r="H21" s="32"/>
      <c r="I21" s="32"/>
      <c r="J21" s="32"/>
      <c r="K21" s="32"/>
      <c r="L21" s="32"/>
      <c r="M21" s="32"/>
      <c r="N21" s="32"/>
      <c r="O21" s="32"/>
      <c r="P21" s="32"/>
      <c r="Q21" s="32"/>
      <c r="R21" s="32"/>
      <c r="S21" s="32"/>
      <c r="T21" s="32"/>
    </row>
    <row r="22" spans="1:20" x14ac:dyDescent="0.2">
      <c r="A22" s="216">
        <v>44378</v>
      </c>
      <c r="B22" s="217"/>
      <c r="C22" s="157">
        <v>37.034883720930239</v>
      </c>
      <c r="D22" s="32"/>
      <c r="E22" s="32"/>
      <c r="F22" s="32"/>
      <c r="G22" s="32"/>
      <c r="H22" s="32"/>
      <c r="I22" s="32"/>
      <c r="J22" s="32"/>
      <c r="K22" s="32"/>
      <c r="L22" s="32"/>
      <c r="M22" s="32"/>
      <c r="N22" s="32"/>
      <c r="O22" s="32"/>
      <c r="P22" s="32"/>
      <c r="Q22" s="32"/>
      <c r="R22" s="32"/>
      <c r="S22" s="32"/>
      <c r="T22" s="32"/>
    </row>
    <row r="23" spans="1:20" x14ac:dyDescent="0.2">
      <c r="A23" s="216">
        <v>44409</v>
      </c>
      <c r="B23" s="217"/>
      <c r="C23" s="157">
        <v>36.608623548922054</v>
      </c>
      <c r="D23" s="32"/>
      <c r="E23" s="32"/>
      <c r="F23" s="32"/>
      <c r="G23" s="32"/>
      <c r="H23" s="32"/>
      <c r="I23" s="32"/>
      <c r="J23" s="32"/>
      <c r="K23" s="32"/>
      <c r="L23" s="32"/>
      <c r="M23" s="32"/>
      <c r="N23" s="32"/>
      <c r="O23" s="32"/>
      <c r="P23" s="32"/>
      <c r="Q23" s="32"/>
      <c r="R23" s="32"/>
      <c r="S23" s="32"/>
      <c r="T23" s="32"/>
    </row>
    <row r="24" spans="1:20" x14ac:dyDescent="0.2">
      <c r="A24" s="216">
        <v>44440</v>
      </c>
      <c r="B24" s="217"/>
      <c r="C24" s="157">
        <v>38.843594009983363</v>
      </c>
      <c r="D24" s="32"/>
      <c r="E24" s="32"/>
      <c r="F24" s="32"/>
      <c r="G24" s="32"/>
      <c r="H24" s="32"/>
      <c r="I24" s="32"/>
      <c r="J24" s="32"/>
      <c r="K24" s="32"/>
      <c r="L24" s="32"/>
      <c r="M24" s="32"/>
      <c r="N24" s="32"/>
      <c r="O24" s="32"/>
      <c r="P24" s="32"/>
      <c r="Q24" s="32"/>
      <c r="R24" s="32"/>
      <c r="S24" s="32"/>
      <c r="T24" s="32"/>
    </row>
    <row r="25" spans="1:20" x14ac:dyDescent="0.2">
      <c r="A25" s="216">
        <v>44470</v>
      </c>
      <c r="B25" s="217"/>
      <c r="C25" s="157">
        <v>38.928571428571431</v>
      </c>
      <c r="D25" s="32"/>
      <c r="E25" s="32"/>
      <c r="F25" s="32"/>
      <c r="G25" s="32"/>
      <c r="H25" s="32"/>
      <c r="I25" s="32"/>
      <c r="J25" s="32"/>
      <c r="K25" s="32"/>
      <c r="L25" s="32"/>
      <c r="M25" s="32"/>
      <c r="N25" s="32"/>
      <c r="O25" s="32"/>
      <c r="P25" s="32"/>
      <c r="Q25" s="32"/>
      <c r="R25" s="32"/>
      <c r="S25" s="32"/>
      <c r="T25" s="32"/>
    </row>
    <row r="26" spans="1:20" x14ac:dyDescent="0.2">
      <c r="A26" s="216">
        <v>44501</v>
      </c>
      <c r="B26" s="217"/>
      <c r="C26" s="157">
        <v>37.895174708818629</v>
      </c>
      <c r="D26" s="32"/>
      <c r="E26" s="32"/>
      <c r="F26" s="32"/>
      <c r="G26" s="32"/>
      <c r="H26" s="32"/>
      <c r="I26" s="32"/>
      <c r="J26" s="32"/>
      <c r="K26" s="32"/>
      <c r="L26" s="32"/>
      <c r="M26" s="32"/>
      <c r="N26" s="32"/>
      <c r="O26" s="32"/>
      <c r="P26" s="32"/>
      <c r="Q26" s="32"/>
      <c r="R26" s="32"/>
      <c r="S26" s="32"/>
      <c r="T26" s="32"/>
    </row>
    <row r="27" spans="1:20" x14ac:dyDescent="0.2">
      <c r="A27" s="216">
        <v>44531</v>
      </c>
      <c r="B27" s="217"/>
      <c r="C27" s="157">
        <v>39.08</v>
      </c>
      <c r="D27" s="32"/>
      <c r="E27" s="32"/>
      <c r="F27" s="32"/>
      <c r="G27" s="32"/>
      <c r="H27" s="32"/>
      <c r="I27" s="32"/>
      <c r="J27" s="32"/>
      <c r="K27" s="32"/>
      <c r="L27" s="32"/>
      <c r="M27" s="32"/>
      <c r="N27" s="32"/>
      <c r="O27" s="32"/>
      <c r="P27" s="32"/>
      <c r="Q27" s="32"/>
      <c r="R27" s="32"/>
      <c r="S27" s="32"/>
      <c r="T27" s="32"/>
    </row>
    <row r="28" spans="1:20" x14ac:dyDescent="0.2">
      <c r="A28" s="216">
        <v>44562</v>
      </c>
      <c r="B28" s="217"/>
      <c r="C28" s="157">
        <v>38.391376451077946</v>
      </c>
      <c r="D28" s="32"/>
      <c r="E28" s="32"/>
      <c r="F28" s="32"/>
      <c r="G28" s="32"/>
      <c r="H28" s="32"/>
      <c r="I28" s="32"/>
      <c r="J28" s="32"/>
      <c r="K28" s="32"/>
      <c r="L28" s="32"/>
      <c r="M28" s="32"/>
      <c r="N28" s="32"/>
      <c r="O28" s="32"/>
      <c r="P28" s="32"/>
      <c r="Q28" s="32"/>
      <c r="R28" s="32"/>
      <c r="S28" s="32"/>
      <c r="T28" s="32"/>
    </row>
    <row r="29" spans="1:20" x14ac:dyDescent="0.2">
      <c r="A29" s="216">
        <v>44593</v>
      </c>
      <c r="B29" s="217"/>
      <c r="C29" s="157">
        <v>38.828903654485046</v>
      </c>
      <c r="D29" s="32"/>
      <c r="E29" s="32"/>
      <c r="F29" s="32"/>
      <c r="G29" s="32"/>
      <c r="H29" s="32"/>
      <c r="I29" s="32"/>
      <c r="J29" s="32"/>
      <c r="K29" s="32"/>
      <c r="L29" s="32"/>
      <c r="M29" s="32"/>
      <c r="N29" s="32"/>
      <c r="O29" s="32"/>
      <c r="P29" s="32"/>
      <c r="Q29" s="32"/>
      <c r="R29" s="32"/>
      <c r="S29" s="32"/>
      <c r="T29" s="32"/>
    </row>
    <row r="30" spans="1:20" x14ac:dyDescent="0.2">
      <c r="A30" s="216">
        <v>44621</v>
      </c>
      <c r="B30" s="217"/>
      <c r="C30" s="157">
        <v>37.441860465116278</v>
      </c>
    </row>
    <row r="31" spans="1:20" x14ac:dyDescent="0.2">
      <c r="A31" s="216">
        <v>44652</v>
      </c>
      <c r="B31" s="217"/>
      <c r="C31" s="158">
        <v>37.75</v>
      </c>
    </row>
    <row r="32" spans="1:20" x14ac:dyDescent="0.2">
      <c r="A32" s="216">
        <v>44682</v>
      </c>
      <c r="B32" s="217"/>
      <c r="C32" s="157">
        <v>38.098006644518271</v>
      </c>
    </row>
    <row r="33" spans="1:3" x14ac:dyDescent="0.2">
      <c r="A33" s="216">
        <v>44713</v>
      </c>
      <c r="B33" s="217"/>
      <c r="C33" s="157">
        <v>39.03</v>
      </c>
    </row>
    <row r="34" spans="1:3" x14ac:dyDescent="0.2">
      <c r="A34" s="216">
        <v>44743</v>
      </c>
      <c r="B34" s="217"/>
      <c r="C34" s="157">
        <v>38.228476821192046</v>
      </c>
    </row>
    <row r="35" spans="1:3" x14ac:dyDescent="0.2">
      <c r="A35" s="216">
        <v>44774</v>
      </c>
      <c r="B35" s="217"/>
      <c r="C35" s="157">
        <v>39.168526140063797</v>
      </c>
    </row>
    <row r="36" spans="1:3" x14ac:dyDescent="0.2">
      <c r="A36" s="216">
        <v>44805</v>
      </c>
      <c r="B36" s="217"/>
      <c r="C36" s="157">
        <v>39.909999999999997</v>
      </c>
    </row>
    <row r="37" spans="1:3" x14ac:dyDescent="0.2">
      <c r="A37" s="216">
        <v>44835</v>
      </c>
      <c r="B37" s="217"/>
      <c r="C37" s="157">
        <v>40.9</v>
      </c>
    </row>
    <row r="38" spans="1:3" x14ac:dyDescent="0.2">
      <c r="A38" s="216">
        <v>44866</v>
      </c>
      <c r="B38" s="217"/>
      <c r="C38" s="157">
        <v>39.04</v>
      </c>
    </row>
    <row r="39" spans="1:3" x14ac:dyDescent="0.2">
      <c r="A39" s="216">
        <v>44896</v>
      </c>
      <c r="B39" s="217"/>
      <c r="C39" s="157">
        <v>40.463458110516932</v>
      </c>
    </row>
    <row r="40" spans="1:3" x14ac:dyDescent="0.2">
      <c r="A40" s="216">
        <v>44927</v>
      </c>
      <c r="B40" s="217"/>
      <c r="C40" s="355">
        <v>39.485049833887047</v>
      </c>
    </row>
    <row r="41" spans="1:3" x14ac:dyDescent="0.2">
      <c r="A41" s="216">
        <v>44958</v>
      </c>
      <c r="B41" s="217"/>
      <c r="C41" s="355">
        <v>38.696013289036543</v>
      </c>
    </row>
    <row r="42" spans="1:3" x14ac:dyDescent="0.2">
      <c r="A42" s="216">
        <v>44986</v>
      </c>
      <c r="B42" s="217"/>
      <c r="C42" s="356">
        <v>43.421926910298993</v>
      </c>
    </row>
    <row r="43" spans="1:3" x14ac:dyDescent="0.2">
      <c r="B43" s="14"/>
      <c r="C43" s="13">
        <f>C42/C30-1</f>
        <v>0.15971606033717811</v>
      </c>
    </row>
    <row r="44" spans="1:3" x14ac:dyDescent="0.2">
      <c r="B44" s="14"/>
    </row>
    <row r="45" spans="1:3" x14ac:dyDescent="0.2">
      <c r="B45" s="14"/>
    </row>
    <row r="46" spans="1:3" x14ac:dyDescent="0.2">
      <c r="B46" s="14"/>
    </row>
    <row r="47" spans="1:3" x14ac:dyDescent="0.2">
      <c r="B47" s="14"/>
    </row>
    <row r="48" spans="1:3"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38">
    <mergeCell ref="A22:B22"/>
    <mergeCell ref="A6:B6"/>
    <mergeCell ref="H1:I1"/>
    <mergeCell ref="A10:B10"/>
    <mergeCell ref="A11:B11"/>
    <mergeCell ref="A12:B12"/>
    <mergeCell ref="A38:B38"/>
    <mergeCell ref="A23:B23"/>
    <mergeCell ref="A13:B13"/>
    <mergeCell ref="A7:B7"/>
    <mergeCell ref="A8:B8"/>
    <mergeCell ref="A9:B9"/>
    <mergeCell ref="A14:B14"/>
    <mergeCell ref="A36:B36"/>
    <mergeCell ref="A37:B37"/>
    <mergeCell ref="A35:B35"/>
    <mergeCell ref="A24:B24"/>
    <mergeCell ref="A30:B30"/>
    <mergeCell ref="A27:B27"/>
    <mergeCell ref="A34:B34"/>
    <mergeCell ref="A29:B29"/>
    <mergeCell ref="A28:B28"/>
    <mergeCell ref="A42:B42"/>
    <mergeCell ref="A41:B41"/>
    <mergeCell ref="A40:B40"/>
    <mergeCell ref="A39:B39"/>
    <mergeCell ref="A15:B15"/>
    <mergeCell ref="A33:B33"/>
    <mergeCell ref="A16:B16"/>
    <mergeCell ref="A17:B17"/>
    <mergeCell ref="A18:B18"/>
    <mergeCell ref="A19:B19"/>
    <mergeCell ref="A25:B25"/>
    <mergeCell ref="A26:B26"/>
    <mergeCell ref="A32:B32"/>
    <mergeCell ref="A31:B31"/>
    <mergeCell ref="A20:B20"/>
    <mergeCell ref="A21:B21"/>
  </mergeCells>
  <hyperlinks>
    <hyperlink ref="H1:I1" location="Index!A1" display="Regresar al Índice" xr:uid="{00000000-0004-0000-2E00-000000000000}"/>
  </hyperlinks>
  <pageMargins left="0.7" right="0.7" top="0.75" bottom="0.75" header="0.3" footer="0.3"/>
  <pageSetup orientation="portrait" horizontalDpi="4294967295" verticalDpi="4294967295"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dimension ref="A1:AN422"/>
  <sheetViews>
    <sheetView topLeftCell="AF1" zoomScaleNormal="100" workbookViewId="0">
      <selection activeCell="A3" sqref="A3"/>
    </sheetView>
  </sheetViews>
  <sheetFormatPr baseColWidth="10" defaultColWidth="9.140625" defaultRowHeight="12.75" x14ac:dyDescent="0.2"/>
  <cols>
    <col min="1" max="1" width="6.140625" style="275" bestFit="1" customWidth="1"/>
    <col min="2" max="2" width="11.42578125" style="81" bestFit="1" customWidth="1"/>
    <col min="3" max="3" width="7.85546875" style="275" bestFit="1" customWidth="1"/>
    <col min="4" max="4" width="12.7109375" style="275" customWidth="1"/>
    <col min="5" max="5" width="12.140625" style="275" customWidth="1"/>
    <col min="6" max="6" width="11.140625" style="275" customWidth="1"/>
    <col min="7" max="7" width="12.140625" style="275" customWidth="1"/>
    <col min="8" max="8" width="9.7109375" style="275" bestFit="1" customWidth="1"/>
    <col min="9" max="9" width="9.140625" style="275"/>
    <col min="10" max="11" width="9.140625" style="275" bestFit="1" customWidth="1"/>
    <col min="12" max="12" width="9.28515625" style="275" bestFit="1" customWidth="1"/>
    <col min="13" max="13" width="9.140625" style="275" bestFit="1" customWidth="1"/>
    <col min="14" max="14" width="9.7109375" style="275" bestFit="1" customWidth="1"/>
    <col min="15" max="15" width="9.140625" style="275"/>
    <col min="16" max="16" width="6.140625" style="275" bestFit="1" customWidth="1"/>
    <col min="17" max="17" width="11.42578125" style="275" bestFit="1" customWidth="1"/>
    <col min="18" max="18" width="8.7109375" style="275" bestFit="1" customWidth="1"/>
    <col min="19" max="19" width="10.85546875" style="275" bestFit="1" customWidth="1"/>
    <col min="20" max="20" width="9.140625" style="275" bestFit="1" customWidth="1"/>
    <col min="21" max="21" width="9.28515625" style="275" bestFit="1" customWidth="1"/>
    <col min="22" max="22" width="10.85546875" style="275" bestFit="1" customWidth="1"/>
    <col min="23" max="23" width="9.7109375" style="275" bestFit="1" customWidth="1"/>
    <col min="24" max="24" width="9.140625" style="275"/>
    <col min="25" max="25" width="12.140625" style="275" bestFit="1" customWidth="1"/>
    <col min="26" max="26" width="9.140625" style="275" bestFit="1" customWidth="1"/>
    <col min="27" max="27" width="9.28515625" style="275" bestFit="1" customWidth="1"/>
    <col min="28" max="28" width="12.140625" style="275" bestFit="1" customWidth="1"/>
    <col min="29" max="29" width="9.7109375" style="275" bestFit="1" customWidth="1"/>
    <col min="30" max="30" width="9.140625" style="39"/>
    <col min="31" max="31" width="11.42578125" style="39" bestFit="1" customWidth="1"/>
    <col min="32" max="34" width="11.42578125" style="39" customWidth="1"/>
    <col min="35" max="35" width="32.42578125" style="39" bestFit="1" customWidth="1"/>
    <col min="36" max="36" width="15.7109375" style="39" bestFit="1" customWidth="1"/>
    <col min="37" max="38" width="9.140625" style="39"/>
    <col min="39" max="40" width="9.28515625" style="39" bestFit="1" customWidth="1"/>
    <col min="41" max="16384" width="9.140625" style="275"/>
  </cols>
  <sheetData>
    <row r="1" spans="1:40" s="39" customFormat="1" x14ac:dyDescent="0.2">
      <c r="A1" s="120" t="s">
        <v>1631</v>
      </c>
      <c r="B1" s="81"/>
      <c r="C1" s="275"/>
      <c r="D1" s="275"/>
      <c r="E1" s="275"/>
      <c r="F1" s="275"/>
      <c r="G1" s="275"/>
      <c r="H1" s="202" t="s">
        <v>38</v>
      </c>
      <c r="I1" s="202"/>
      <c r="J1" s="275"/>
      <c r="K1" s="275"/>
      <c r="L1" s="275"/>
      <c r="M1" s="275"/>
      <c r="N1" s="275"/>
      <c r="O1" s="275"/>
      <c r="P1" s="275"/>
      <c r="Q1" s="275"/>
      <c r="R1" s="275"/>
      <c r="S1" s="275"/>
      <c r="T1" s="275"/>
      <c r="U1" s="275"/>
      <c r="V1" s="275"/>
      <c r="W1" s="275"/>
      <c r="X1" s="275"/>
      <c r="Y1" s="275"/>
      <c r="Z1" s="275"/>
      <c r="AA1" s="275"/>
      <c r="AB1" s="275"/>
      <c r="AC1" s="275"/>
    </row>
    <row r="2" spans="1:40" x14ac:dyDescent="0.2">
      <c r="A2" s="79" t="s">
        <v>1817</v>
      </c>
    </row>
    <row r="3" spans="1:40" x14ac:dyDescent="0.2">
      <c r="A3" s="79" t="s">
        <v>658</v>
      </c>
    </row>
    <row r="5" spans="1:40" x14ac:dyDescent="0.2">
      <c r="B5" s="14"/>
    </row>
    <row r="6" spans="1:40" s="39" customFormat="1" x14ac:dyDescent="0.2">
      <c r="A6" s="120"/>
      <c r="B6" s="120"/>
      <c r="C6" s="284"/>
      <c r="D6" s="353" t="s">
        <v>442</v>
      </c>
      <c r="E6" s="353"/>
      <c r="F6" s="353"/>
      <c r="G6" s="353"/>
      <c r="H6" s="353"/>
      <c r="I6" s="284"/>
      <c r="J6" s="353" t="s">
        <v>443</v>
      </c>
      <c r="K6" s="353"/>
      <c r="L6" s="353"/>
      <c r="M6" s="353"/>
      <c r="N6" s="353"/>
      <c r="O6" s="120"/>
      <c r="P6" s="120"/>
      <c r="Q6" s="120"/>
      <c r="R6" s="120"/>
      <c r="S6" s="353" t="s">
        <v>442</v>
      </c>
      <c r="T6" s="353"/>
      <c r="U6" s="353"/>
      <c r="V6" s="353"/>
      <c r="W6" s="353"/>
      <c r="X6" s="120"/>
      <c r="Y6" s="353" t="s">
        <v>443</v>
      </c>
      <c r="Z6" s="353"/>
      <c r="AA6" s="353"/>
      <c r="AB6" s="353"/>
      <c r="AC6" s="353"/>
      <c r="AD6" s="120"/>
      <c r="AE6" s="120"/>
      <c r="AF6" s="120"/>
      <c r="AG6" s="120"/>
      <c r="AH6" s="120"/>
      <c r="AI6" s="120" t="s">
        <v>435</v>
      </c>
      <c r="AJ6" s="120"/>
      <c r="AK6" s="120"/>
      <c r="AL6" s="120"/>
      <c r="AM6" s="120" t="s">
        <v>435</v>
      </c>
      <c r="AN6" s="120"/>
    </row>
    <row r="7" spans="1:40" s="39" customFormat="1" ht="52.5" x14ac:dyDescent="0.2">
      <c r="A7" s="354"/>
      <c r="B7" s="120"/>
      <c r="C7" s="276" t="s">
        <v>2</v>
      </c>
      <c r="D7" s="277" t="s">
        <v>1814</v>
      </c>
      <c r="E7" s="277" t="s">
        <v>1815</v>
      </c>
      <c r="F7" s="277" t="s">
        <v>1816</v>
      </c>
      <c r="G7" s="277" t="s">
        <v>444</v>
      </c>
      <c r="H7" s="278" t="s">
        <v>0</v>
      </c>
      <c r="I7" s="279"/>
      <c r="J7" s="277" t="s">
        <v>1814</v>
      </c>
      <c r="K7" s="277" t="s">
        <v>1815</v>
      </c>
      <c r="L7" s="277" t="s">
        <v>1816</v>
      </c>
      <c r="M7" s="277" t="s">
        <v>444</v>
      </c>
      <c r="N7" s="278" t="s">
        <v>445</v>
      </c>
      <c r="O7" s="120"/>
      <c r="P7" s="120"/>
      <c r="Q7" s="120"/>
      <c r="R7" s="276" t="s">
        <v>2</v>
      </c>
      <c r="S7" s="277" t="s">
        <v>1814</v>
      </c>
      <c r="T7" s="277" t="s">
        <v>1815</v>
      </c>
      <c r="U7" s="277" t="s">
        <v>1816</v>
      </c>
      <c r="V7" s="277" t="s">
        <v>444</v>
      </c>
      <c r="W7" s="278" t="s">
        <v>1</v>
      </c>
      <c r="X7" s="279"/>
      <c r="Y7" s="277" t="s">
        <v>1814</v>
      </c>
      <c r="Z7" s="277" t="s">
        <v>1815</v>
      </c>
      <c r="AA7" s="277" t="s">
        <v>1816</v>
      </c>
      <c r="AB7" s="277" t="s">
        <v>444</v>
      </c>
      <c r="AC7" s="278" t="s">
        <v>445</v>
      </c>
      <c r="AD7" s="120"/>
      <c r="AE7" s="280" t="s">
        <v>375</v>
      </c>
      <c r="AF7" s="120"/>
      <c r="AG7" s="120"/>
      <c r="AH7" s="120"/>
      <c r="AI7" s="277" t="s">
        <v>416</v>
      </c>
      <c r="AJ7" s="277" t="s">
        <v>417</v>
      </c>
      <c r="AK7" s="120"/>
      <c r="AL7" s="120"/>
      <c r="AM7" s="277" t="s">
        <v>418</v>
      </c>
      <c r="AN7" s="277" t="s">
        <v>419</v>
      </c>
    </row>
    <row r="8" spans="1:40" s="39" customFormat="1" x14ac:dyDescent="0.2">
      <c r="A8" s="120">
        <v>2018</v>
      </c>
      <c r="B8" s="120" t="s">
        <v>39</v>
      </c>
      <c r="C8" s="281" t="s">
        <v>0</v>
      </c>
      <c r="D8" s="281">
        <v>395444</v>
      </c>
      <c r="E8" s="282">
        <v>16331</v>
      </c>
      <c r="F8" s="282">
        <v>19832</v>
      </c>
      <c r="G8" s="282">
        <v>431607</v>
      </c>
      <c r="H8" s="283">
        <v>4.5949208423403699E-2</v>
      </c>
      <c r="I8" s="284"/>
      <c r="J8" s="281">
        <v>96340.516560269956</v>
      </c>
      <c r="K8" s="282">
        <v>4400.3771155299992</v>
      </c>
      <c r="L8" s="282">
        <v>6765.8196397199963</v>
      </c>
      <c r="M8" s="282">
        <v>107506.71331551996</v>
      </c>
      <c r="N8" s="283">
        <v>6.2933926924759451E-2</v>
      </c>
      <c r="O8" s="120"/>
      <c r="P8" s="120">
        <v>2018</v>
      </c>
      <c r="Q8" s="120" t="s">
        <v>39</v>
      </c>
      <c r="R8" s="120" t="s">
        <v>1</v>
      </c>
      <c r="S8" s="285">
        <v>4539339</v>
      </c>
      <c r="T8" s="285">
        <v>201752</v>
      </c>
      <c r="U8" s="285">
        <v>292123</v>
      </c>
      <c r="V8" s="285">
        <v>5033214</v>
      </c>
      <c r="W8" s="286">
        <v>5.8039058144557336E-2</v>
      </c>
      <c r="X8" s="287"/>
      <c r="Y8" s="285">
        <v>1169489.6247430597</v>
      </c>
      <c r="Z8" s="285">
        <v>55742.428130130014</v>
      </c>
      <c r="AA8" s="285">
        <v>104863.13944229996</v>
      </c>
      <c r="AB8" s="285">
        <v>1330095.1923154898</v>
      </c>
      <c r="AC8" s="286">
        <v>7.8838823001645089E-2</v>
      </c>
      <c r="AD8" s="120"/>
      <c r="AE8" s="120" t="s">
        <v>39</v>
      </c>
      <c r="AF8" s="120" t="s">
        <v>0</v>
      </c>
      <c r="AG8" s="120">
        <v>2018</v>
      </c>
      <c r="AH8" s="120" t="s">
        <v>39</v>
      </c>
      <c r="AI8" s="319">
        <v>4.0931184479757965E-2</v>
      </c>
      <c r="AJ8" s="319">
        <v>6.2933926924759451E-2</v>
      </c>
      <c r="AK8" s="120"/>
      <c r="AL8" s="120" t="s">
        <v>1</v>
      </c>
      <c r="AM8" s="319">
        <v>4.1908600566468536E-2</v>
      </c>
      <c r="AN8" s="319">
        <v>7.8838823001645075E-2</v>
      </c>
    </row>
    <row r="9" spans="1:40" s="39" customFormat="1" x14ac:dyDescent="0.2">
      <c r="A9" s="120"/>
      <c r="B9" s="120" t="s">
        <v>40</v>
      </c>
      <c r="C9" s="281" t="s">
        <v>0</v>
      </c>
      <c r="D9" s="281">
        <v>396792</v>
      </c>
      <c r="E9" s="282">
        <v>15946</v>
      </c>
      <c r="F9" s="282">
        <v>19988</v>
      </c>
      <c r="G9" s="282">
        <v>432726</v>
      </c>
      <c r="H9" s="283">
        <v>4.619089215808618E-2</v>
      </c>
      <c r="I9" s="284"/>
      <c r="J9" s="281">
        <v>97417.589759420007</v>
      </c>
      <c r="K9" s="282">
        <v>4322.8508890399999</v>
      </c>
      <c r="L9" s="282">
        <v>6842.386196540001</v>
      </c>
      <c r="M9" s="282">
        <v>108582.82684500002</v>
      </c>
      <c r="N9" s="283">
        <v>6.3015362514989418E-2</v>
      </c>
      <c r="O9" s="120"/>
      <c r="P9" s="120"/>
      <c r="Q9" s="120" t="s">
        <v>40</v>
      </c>
      <c r="R9" s="120" t="s">
        <v>1</v>
      </c>
      <c r="S9" s="285">
        <v>4559076</v>
      </c>
      <c r="T9" s="285">
        <v>194516</v>
      </c>
      <c r="U9" s="285">
        <v>294575</v>
      </c>
      <c r="V9" s="285">
        <v>5048167</v>
      </c>
      <c r="W9" s="286">
        <v>5.8352863524522861E-2</v>
      </c>
      <c r="X9" s="287"/>
      <c r="Y9" s="285">
        <v>1183520.1715956097</v>
      </c>
      <c r="Z9" s="285">
        <v>54381.387081809997</v>
      </c>
      <c r="AA9" s="285">
        <v>106254.81239264998</v>
      </c>
      <c r="AB9" s="285">
        <v>1344156.37107007</v>
      </c>
      <c r="AC9" s="286">
        <v>7.9049442966268521E-2</v>
      </c>
      <c r="AD9" s="120"/>
      <c r="AE9" s="120" t="s">
        <v>40</v>
      </c>
      <c r="AF9" s="120" t="s">
        <v>0</v>
      </c>
      <c r="AG9" s="120"/>
      <c r="AH9" s="120" t="s">
        <v>40</v>
      </c>
      <c r="AI9" s="319">
        <v>3.9811552292802158E-2</v>
      </c>
      <c r="AJ9" s="319">
        <v>6.3015362514989418E-2</v>
      </c>
      <c r="AK9" s="120"/>
      <c r="AL9" s="120" t="s">
        <v>1</v>
      </c>
      <c r="AM9" s="319">
        <v>4.045763443320028E-2</v>
      </c>
      <c r="AN9" s="319">
        <v>7.9049442966268535E-2</v>
      </c>
    </row>
    <row r="10" spans="1:40" s="39" customFormat="1" x14ac:dyDescent="0.2">
      <c r="A10" s="120"/>
      <c r="B10" s="120" t="s">
        <v>41</v>
      </c>
      <c r="C10" s="281" t="s">
        <v>0</v>
      </c>
      <c r="D10" s="281">
        <v>396959</v>
      </c>
      <c r="E10" s="282">
        <v>16544</v>
      </c>
      <c r="F10" s="282">
        <v>19890</v>
      </c>
      <c r="G10" s="281">
        <v>433393</v>
      </c>
      <c r="H10" s="283">
        <v>4.5893680793183095E-2</v>
      </c>
      <c r="I10" s="284"/>
      <c r="J10" s="281">
        <v>96728.314309110079</v>
      </c>
      <c r="K10" s="282">
        <v>4468.5448575199989</v>
      </c>
      <c r="L10" s="282">
        <v>6822.9172032899987</v>
      </c>
      <c r="M10" s="282">
        <v>108019.77636992007</v>
      </c>
      <c r="N10" s="283">
        <v>6.3163593117657624E-2</v>
      </c>
      <c r="O10" s="120"/>
      <c r="P10" s="120"/>
      <c r="Q10" s="120" t="s">
        <v>41</v>
      </c>
      <c r="R10" s="120" t="s">
        <v>1</v>
      </c>
      <c r="S10" s="285">
        <v>4561466</v>
      </c>
      <c r="T10" s="285">
        <v>200791</v>
      </c>
      <c r="U10" s="285">
        <v>297369</v>
      </c>
      <c r="V10" s="285">
        <v>5059626</v>
      </c>
      <c r="W10" s="286">
        <v>5.8772921160575899E-2</v>
      </c>
      <c r="X10" s="287"/>
      <c r="Y10" s="285">
        <v>1176406.7522191401</v>
      </c>
      <c r="Z10" s="285">
        <v>55812.684088100003</v>
      </c>
      <c r="AA10" s="285">
        <v>107163.55743987</v>
      </c>
      <c r="AB10" s="285">
        <v>1339382.99374711</v>
      </c>
      <c r="AC10" s="286">
        <v>8.0009644694729903E-2</v>
      </c>
      <c r="AD10" s="120"/>
      <c r="AE10" s="120" t="s">
        <v>41</v>
      </c>
      <c r="AF10" s="120" t="s">
        <v>0</v>
      </c>
      <c r="AG10" s="120"/>
      <c r="AH10" s="120" t="s">
        <v>41</v>
      </c>
      <c r="AI10" s="319">
        <v>4.1367840294514263E-2</v>
      </c>
      <c r="AJ10" s="319">
        <v>6.3163593117657624E-2</v>
      </c>
      <c r="AK10" s="120"/>
      <c r="AL10" s="120" t="s">
        <v>1</v>
      </c>
      <c r="AM10" s="319">
        <v>4.1670444039278311E-2</v>
      </c>
      <c r="AN10" s="319">
        <v>8.0009644694729959E-2</v>
      </c>
    </row>
    <row r="11" spans="1:40" s="39" customFormat="1" x14ac:dyDescent="0.2">
      <c r="A11" s="120"/>
      <c r="B11" s="120" t="s">
        <v>42</v>
      </c>
      <c r="C11" s="281" t="s">
        <v>0</v>
      </c>
      <c r="D11" s="281">
        <v>399346</v>
      </c>
      <c r="E11" s="282">
        <v>15796</v>
      </c>
      <c r="F11" s="282">
        <v>19644</v>
      </c>
      <c r="G11" s="281">
        <v>434786</v>
      </c>
      <c r="H11" s="283">
        <v>4.5180847589388805E-2</v>
      </c>
      <c r="I11" s="284"/>
      <c r="J11" s="281">
        <v>98031.951187839994</v>
      </c>
      <c r="K11" s="282">
        <v>4309.6792990899985</v>
      </c>
      <c r="L11" s="282">
        <v>6726.7224611200008</v>
      </c>
      <c r="M11" s="282">
        <v>109068.35294805</v>
      </c>
      <c r="N11" s="283">
        <v>6.1674374640313716E-2</v>
      </c>
      <c r="O11" s="120"/>
      <c r="P11" s="120"/>
      <c r="Q11" s="120" t="s">
        <v>42</v>
      </c>
      <c r="R11" s="120" t="s">
        <v>1</v>
      </c>
      <c r="S11" s="285">
        <v>4585554</v>
      </c>
      <c r="T11" s="285">
        <v>192416</v>
      </c>
      <c r="U11" s="285">
        <v>299523</v>
      </c>
      <c r="V11" s="285">
        <v>5077493</v>
      </c>
      <c r="W11" s="286">
        <v>5.8990332433742403E-2</v>
      </c>
      <c r="X11" s="287"/>
      <c r="Y11" s="285">
        <v>1190570.0052648301</v>
      </c>
      <c r="Z11" s="285">
        <v>54139.186366900001</v>
      </c>
      <c r="AA11" s="285">
        <v>107446.57736124999</v>
      </c>
      <c r="AB11" s="285">
        <v>1352155.7689929802</v>
      </c>
      <c r="AC11" s="286">
        <v>7.9463165284034562E-2</v>
      </c>
      <c r="AD11" s="120"/>
      <c r="AE11" s="120" t="s">
        <v>42</v>
      </c>
      <c r="AF11" s="120" t="s">
        <v>0</v>
      </c>
      <c r="AG11" s="120"/>
      <c r="AH11" s="120" t="s">
        <v>42</v>
      </c>
      <c r="AI11" s="319">
        <v>3.9513563582854579E-2</v>
      </c>
      <c r="AJ11" s="319">
        <v>6.1674374640313716E-2</v>
      </c>
      <c r="AK11" s="120"/>
      <c r="AL11" s="120" t="s">
        <v>1</v>
      </c>
      <c r="AM11" s="319">
        <v>4.0039163836293974E-2</v>
      </c>
      <c r="AN11" s="319">
        <v>7.946316528403452E-2</v>
      </c>
    </row>
    <row r="12" spans="1:40" s="39" customFormat="1" x14ac:dyDescent="0.2">
      <c r="A12" s="120"/>
      <c r="B12" s="120" t="s">
        <v>43</v>
      </c>
      <c r="C12" s="281" t="s">
        <v>0</v>
      </c>
      <c r="D12" s="281">
        <v>400196</v>
      </c>
      <c r="E12" s="282">
        <v>16142</v>
      </c>
      <c r="F12" s="282">
        <v>19492</v>
      </c>
      <c r="G12" s="282">
        <v>435830</v>
      </c>
      <c r="H12" s="283">
        <v>4.4723860220728266E-2</v>
      </c>
      <c r="I12" s="284"/>
      <c r="J12" s="281">
        <v>97669.719450770033</v>
      </c>
      <c r="K12" s="282">
        <v>4382.0836499300012</v>
      </c>
      <c r="L12" s="282">
        <v>6622.2960835700042</v>
      </c>
      <c r="M12" s="282">
        <v>108674.09918427005</v>
      </c>
      <c r="N12" s="283">
        <v>6.0937207055575426E-2</v>
      </c>
      <c r="O12" s="120"/>
      <c r="P12" s="120"/>
      <c r="Q12" s="120" t="s">
        <v>43</v>
      </c>
      <c r="R12" s="120" t="s">
        <v>1</v>
      </c>
      <c r="S12" s="285">
        <v>4587806</v>
      </c>
      <c r="T12" s="285">
        <v>197966</v>
      </c>
      <c r="U12" s="285">
        <v>296626</v>
      </c>
      <c r="V12" s="285">
        <v>5082398</v>
      </c>
      <c r="W12" s="286">
        <v>5.8363394602311741E-2</v>
      </c>
      <c r="X12" s="287"/>
      <c r="Y12" s="285">
        <v>1185305.58654708</v>
      </c>
      <c r="Z12" s="285">
        <v>55321.754173490001</v>
      </c>
      <c r="AA12" s="285">
        <v>105897.48005105001</v>
      </c>
      <c r="AB12" s="285">
        <v>1346524.8207716199</v>
      </c>
      <c r="AC12" s="286">
        <v>7.8645026380104857E-2</v>
      </c>
      <c r="AD12" s="120"/>
      <c r="AE12" s="120" t="s">
        <v>43</v>
      </c>
      <c r="AF12" s="120" t="s">
        <v>0</v>
      </c>
      <c r="AG12" s="120"/>
      <c r="AH12" s="120" t="s">
        <v>43</v>
      </c>
      <c r="AI12" s="319">
        <v>4.0323165159157653E-2</v>
      </c>
      <c r="AJ12" s="319">
        <v>6.0937207055575426E-2</v>
      </c>
      <c r="AK12" s="120"/>
      <c r="AL12" s="120" t="s">
        <v>1</v>
      </c>
      <c r="AM12" s="319">
        <v>4.1084838036470894E-2</v>
      </c>
      <c r="AN12" s="319">
        <v>7.8645026380104857E-2</v>
      </c>
    </row>
    <row r="13" spans="1:40" s="39" customFormat="1" x14ac:dyDescent="0.2">
      <c r="A13" s="120"/>
      <c r="B13" s="120" t="s">
        <v>44</v>
      </c>
      <c r="C13" s="281" t="s">
        <v>0</v>
      </c>
      <c r="D13" s="282">
        <v>403605</v>
      </c>
      <c r="E13" s="282">
        <v>14961</v>
      </c>
      <c r="F13" s="282">
        <v>19429</v>
      </c>
      <c r="G13" s="282">
        <v>437995</v>
      </c>
      <c r="H13" s="283">
        <v>4.4358953869336408E-2</v>
      </c>
      <c r="I13" s="284"/>
      <c r="J13" s="281">
        <v>99391.866627610056</v>
      </c>
      <c r="K13" s="282">
        <v>4066.8764649399991</v>
      </c>
      <c r="L13" s="282">
        <v>6652.1276189300042</v>
      </c>
      <c r="M13" s="282">
        <v>110110.87071148008</v>
      </c>
      <c r="N13" s="283">
        <v>6.0412996245941576E-2</v>
      </c>
      <c r="O13" s="120"/>
      <c r="P13" s="120"/>
      <c r="Q13" s="120" t="s">
        <v>44</v>
      </c>
      <c r="R13" s="120" t="s">
        <v>1</v>
      </c>
      <c r="S13" s="285">
        <v>4627026</v>
      </c>
      <c r="T13" s="285">
        <v>178736</v>
      </c>
      <c r="U13" s="285">
        <v>293940</v>
      </c>
      <c r="V13" s="285">
        <v>5099702</v>
      </c>
      <c r="W13" s="286">
        <v>5.7638662023780998E-2</v>
      </c>
      <c r="X13" s="287"/>
      <c r="Y13" s="285">
        <v>1205848.31387716</v>
      </c>
      <c r="Z13" s="285">
        <v>50753.693778950008</v>
      </c>
      <c r="AA13" s="285">
        <v>105864.27648438001</v>
      </c>
      <c r="AB13" s="285">
        <v>1362466.2841404895</v>
      </c>
      <c r="AC13" s="286">
        <v>7.7700474291856933E-2</v>
      </c>
      <c r="AD13" s="120"/>
      <c r="AE13" s="120" t="s">
        <v>44</v>
      </c>
      <c r="AF13" s="120" t="s">
        <v>0</v>
      </c>
      <c r="AG13" s="120"/>
      <c r="AH13" s="120" t="s">
        <v>44</v>
      </c>
      <c r="AI13" s="319">
        <v>3.6934377492993428E-2</v>
      </c>
      <c r="AJ13" s="319">
        <v>6.0412996245941576E-2</v>
      </c>
      <c r="AK13" s="120"/>
      <c r="AL13" s="120" t="s">
        <v>1</v>
      </c>
      <c r="AM13" s="319">
        <v>3.7251339258620939E-2</v>
      </c>
      <c r="AN13" s="319">
        <v>7.7700474291856975E-2</v>
      </c>
    </row>
    <row r="14" spans="1:40" s="39" customFormat="1" x14ac:dyDescent="0.2">
      <c r="A14" s="120"/>
      <c r="B14" s="120" t="s">
        <v>45</v>
      </c>
      <c r="C14" s="281" t="s">
        <v>0</v>
      </c>
      <c r="D14" s="282">
        <v>403404</v>
      </c>
      <c r="E14" s="282">
        <v>16076</v>
      </c>
      <c r="F14" s="281">
        <v>19622</v>
      </c>
      <c r="G14" s="282">
        <v>439102</v>
      </c>
      <c r="H14" s="283">
        <v>4.4686655947820779E-2</v>
      </c>
      <c r="I14" s="284"/>
      <c r="J14" s="288">
        <v>98731.634796059938</v>
      </c>
      <c r="K14" s="288">
        <v>4340.9931868799995</v>
      </c>
      <c r="L14" s="288">
        <v>6708.3229644900021</v>
      </c>
      <c r="M14" s="288">
        <v>109780.95094742994</v>
      </c>
      <c r="N14" s="283">
        <v>6.1106438836573483E-2</v>
      </c>
      <c r="O14" s="120"/>
      <c r="P14" s="120"/>
      <c r="Q14" s="120" t="s">
        <v>45</v>
      </c>
      <c r="R14" s="120" t="s">
        <v>1</v>
      </c>
      <c r="S14" s="285">
        <v>4626507</v>
      </c>
      <c r="T14" s="285">
        <v>190970</v>
      </c>
      <c r="U14" s="285">
        <v>293063</v>
      </c>
      <c r="V14" s="285">
        <v>5110540</v>
      </c>
      <c r="W14" s="286">
        <v>5.7344820703878648E-2</v>
      </c>
      <c r="X14" s="287"/>
      <c r="Y14" s="285">
        <v>1200281.94458741</v>
      </c>
      <c r="Z14" s="285">
        <v>53675.439663730001</v>
      </c>
      <c r="AA14" s="285">
        <v>105430.57014638999</v>
      </c>
      <c r="AB14" s="285">
        <v>1359387.9543975298</v>
      </c>
      <c r="AC14" s="286">
        <v>7.7557381471072398E-2</v>
      </c>
      <c r="AD14" s="120"/>
      <c r="AE14" s="120" t="s">
        <v>45</v>
      </c>
      <c r="AF14" s="120" t="s">
        <v>0</v>
      </c>
      <c r="AG14" s="120"/>
      <c r="AH14" s="120" t="s">
        <v>45</v>
      </c>
      <c r="AI14" s="319">
        <v>3.9542317218209756E-2</v>
      </c>
      <c r="AJ14" s="319">
        <v>6.110643883657349E-2</v>
      </c>
      <c r="AK14" s="120"/>
      <c r="AL14" s="120" t="s">
        <v>1</v>
      </c>
      <c r="AM14" s="319">
        <v>3.9485004622921302E-2</v>
      </c>
      <c r="AN14" s="319">
        <v>7.7557381471072398E-2</v>
      </c>
    </row>
    <row r="15" spans="1:40" s="39" customFormat="1" x14ac:dyDescent="0.2">
      <c r="A15" s="120"/>
      <c r="B15" s="120" t="s">
        <v>46</v>
      </c>
      <c r="C15" s="281" t="s">
        <v>0</v>
      </c>
      <c r="D15" s="282">
        <v>406703</v>
      </c>
      <c r="E15" s="282">
        <v>14326</v>
      </c>
      <c r="F15" s="281">
        <v>19539</v>
      </c>
      <c r="G15" s="282">
        <v>440568</v>
      </c>
      <c r="H15" s="283">
        <v>4.4349566922699785E-2</v>
      </c>
      <c r="I15" s="289"/>
      <c r="J15" s="288">
        <v>100293.25028330012</v>
      </c>
      <c r="K15" s="288">
        <v>3912.5769256900007</v>
      </c>
      <c r="L15" s="288">
        <v>6721.1536631000026</v>
      </c>
      <c r="M15" s="288">
        <v>110926.98087209013</v>
      </c>
      <c r="N15" s="283">
        <v>6.0590792341586965E-2</v>
      </c>
      <c r="O15" s="120"/>
      <c r="P15" s="120"/>
      <c r="Q15" s="120" t="s">
        <v>46</v>
      </c>
      <c r="R15" s="120" t="s">
        <v>1</v>
      </c>
      <c r="S15" s="285">
        <v>4665140</v>
      </c>
      <c r="T15" s="285">
        <v>169529</v>
      </c>
      <c r="U15" s="285">
        <v>291543</v>
      </c>
      <c r="V15" s="285">
        <v>5126212</v>
      </c>
      <c r="W15" s="286">
        <v>5.6872989256004237E-2</v>
      </c>
      <c r="X15" s="287"/>
      <c r="Y15" s="285">
        <v>1219321.8335577301</v>
      </c>
      <c r="Z15" s="285">
        <v>48112.359253450013</v>
      </c>
      <c r="AA15" s="285">
        <v>105156.28578123997</v>
      </c>
      <c r="AB15" s="285">
        <v>1372590.4785924198</v>
      </c>
      <c r="AC15" s="286">
        <v>7.6611551239286535E-2</v>
      </c>
      <c r="AD15" s="120"/>
      <c r="AE15" s="120" t="s">
        <v>46</v>
      </c>
      <c r="AF15" s="120" t="s">
        <v>0</v>
      </c>
      <c r="AG15" s="120"/>
      <c r="AH15" s="120" t="s">
        <v>46</v>
      </c>
      <c r="AI15" s="319">
        <v>3.5271643516572332E-2</v>
      </c>
      <c r="AJ15" s="319">
        <v>6.0590792341586965E-2</v>
      </c>
      <c r="AK15" s="120"/>
      <c r="AL15" s="120" t="s">
        <v>1</v>
      </c>
      <c r="AM15" s="319">
        <v>3.5052231531424317E-2</v>
      </c>
      <c r="AN15" s="319">
        <v>7.6611551239286521E-2</v>
      </c>
    </row>
    <row r="16" spans="1:40" s="39" customFormat="1" x14ac:dyDescent="0.2">
      <c r="A16" s="120"/>
      <c r="B16" s="120" t="s">
        <v>47</v>
      </c>
      <c r="C16" s="281" t="s">
        <v>0</v>
      </c>
      <c r="D16" s="282">
        <v>407015</v>
      </c>
      <c r="E16" s="282">
        <v>14959</v>
      </c>
      <c r="F16" s="281">
        <v>19214</v>
      </c>
      <c r="G16" s="282">
        <v>441188</v>
      </c>
      <c r="H16" s="283">
        <v>4.3550595211111813E-2</v>
      </c>
      <c r="I16" s="289"/>
      <c r="J16" s="288">
        <v>99681.01395154999</v>
      </c>
      <c r="K16" s="288">
        <v>4065.4530996999997</v>
      </c>
      <c r="L16" s="288">
        <v>6624.0082759500019</v>
      </c>
      <c r="M16" s="288">
        <v>110370.47532719998</v>
      </c>
      <c r="N16" s="283">
        <v>6.0016125293587137E-2</v>
      </c>
      <c r="O16" s="120"/>
      <c r="P16" s="120"/>
      <c r="Q16" s="120" t="s">
        <v>47</v>
      </c>
      <c r="R16" s="120" t="s">
        <v>1</v>
      </c>
      <c r="S16" s="285">
        <v>4666473</v>
      </c>
      <c r="T16" s="285">
        <v>179401</v>
      </c>
      <c r="U16" s="285">
        <v>288408</v>
      </c>
      <c r="V16" s="285">
        <v>5134282</v>
      </c>
      <c r="W16" s="286">
        <v>5.6172995561989E-2</v>
      </c>
      <c r="X16" s="287"/>
      <c r="Y16" s="285">
        <v>1212521.2289846397</v>
      </c>
      <c r="Z16" s="285">
        <v>50537.302808539986</v>
      </c>
      <c r="AA16" s="285">
        <v>104298.93604735</v>
      </c>
      <c r="AB16" s="285">
        <v>1367357.4678405304</v>
      </c>
      <c r="AC16" s="286">
        <v>7.6277738996861952E-2</v>
      </c>
      <c r="AD16" s="120"/>
      <c r="AE16" s="120" t="s">
        <v>47</v>
      </c>
      <c r="AF16" s="120" t="s">
        <v>0</v>
      </c>
      <c r="AG16" s="120"/>
      <c r="AH16" s="120" t="s">
        <v>47</v>
      </c>
      <c r="AI16" s="319">
        <v>3.6834607150578243E-2</v>
      </c>
      <c r="AJ16" s="319">
        <v>6.0016125293587137E-2</v>
      </c>
      <c r="AK16" s="120"/>
      <c r="AL16" s="120" t="s">
        <v>1</v>
      </c>
      <c r="AM16" s="319">
        <v>3.6959832375328759E-2</v>
      </c>
      <c r="AN16" s="319">
        <v>7.6277738996861924E-2</v>
      </c>
    </row>
    <row r="17" spans="1:40" s="39" customFormat="1" x14ac:dyDescent="0.2">
      <c r="A17" s="120"/>
      <c r="B17" s="120" t="s">
        <v>48</v>
      </c>
      <c r="C17" s="281" t="s">
        <v>0</v>
      </c>
      <c r="D17" s="282">
        <v>409231</v>
      </c>
      <c r="E17" s="282">
        <v>13950</v>
      </c>
      <c r="F17" s="281">
        <v>19212</v>
      </c>
      <c r="G17" s="282">
        <v>442393</v>
      </c>
      <c r="H17" s="283">
        <v>4.3427450253507631E-2</v>
      </c>
      <c r="I17" s="289"/>
      <c r="J17" s="288">
        <v>101061.95285185</v>
      </c>
      <c r="K17" s="288">
        <v>3808.1827591099996</v>
      </c>
      <c r="L17" s="288">
        <v>6670.1955336599995</v>
      </c>
      <c r="M17" s="288">
        <v>111540.33114462001</v>
      </c>
      <c r="N17" s="283">
        <v>5.980075068103944E-2</v>
      </c>
      <c r="O17" s="120"/>
      <c r="P17" s="120"/>
      <c r="Q17" s="120" t="s">
        <v>48</v>
      </c>
      <c r="R17" s="120" t="s">
        <v>1</v>
      </c>
      <c r="S17" s="285">
        <v>4693376</v>
      </c>
      <c r="T17" s="285">
        <v>162497</v>
      </c>
      <c r="U17" s="285">
        <v>289226</v>
      </c>
      <c r="V17" s="285">
        <v>5145099</v>
      </c>
      <c r="W17" s="286">
        <v>5.6213884319815811E-2</v>
      </c>
      <c r="X17" s="287"/>
      <c r="Y17" s="285">
        <v>1229289.4141009497</v>
      </c>
      <c r="Z17" s="285">
        <v>46132.048463939995</v>
      </c>
      <c r="AA17" s="285">
        <v>105149.99160667999</v>
      </c>
      <c r="AB17" s="285">
        <v>1380571.4541715703</v>
      </c>
      <c r="AC17" s="286">
        <v>7.6164106746489713E-2</v>
      </c>
      <c r="AD17" s="120"/>
      <c r="AE17" s="120" t="s">
        <v>48</v>
      </c>
      <c r="AF17" s="120" t="s">
        <v>0</v>
      </c>
      <c r="AG17" s="120"/>
      <c r="AH17" s="120" t="s">
        <v>48</v>
      </c>
      <c r="AI17" s="319">
        <v>3.4141755901481219E-2</v>
      </c>
      <c r="AJ17" s="319">
        <v>5.980075068103944E-2</v>
      </c>
      <c r="AK17" s="120"/>
      <c r="AL17" s="120" t="s">
        <v>1</v>
      </c>
      <c r="AM17" s="319">
        <v>3.3415183491260964E-2</v>
      </c>
      <c r="AN17" s="319">
        <v>7.6164106746489699E-2</v>
      </c>
    </row>
    <row r="18" spans="1:40" s="39" customFormat="1" x14ac:dyDescent="0.2">
      <c r="A18" s="120"/>
      <c r="B18" s="120" t="s">
        <v>49</v>
      </c>
      <c r="C18" s="281" t="s">
        <v>0</v>
      </c>
      <c r="D18" s="282">
        <v>410376</v>
      </c>
      <c r="E18" s="282">
        <v>13472</v>
      </c>
      <c r="F18" s="281">
        <v>19038</v>
      </c>
      <c r="G18" s="282">
        <v>442886</v>
      </c>
      <c r="H18" s="283">
        <v>4.2986231219772131E-2</v>
      </c>
      <c r="I18" s="289"/>
      <c r="J18" s="288">
        <v>100976.8651861199</v>
      </c>
      <c r="K18" s="288">
        <v>3649.5893952699998</v>
      </c>
      <c r="L18" s="288">
        <v>6610.0058081199995</v>
      </c>
      <c r="M18" s="288">
        <v>111236.4603895099</v>
      </c>
      <c r="N18" s="283">
        <v>5.9423014585093296E-2</v>
      </c>
      <c r="O18" s="120"/>
      <c r="P18" s="120"/>
      <c r="Q18" s="120" t="s">
        <v>49</v>
      </c>
      <c r="R18" s="120" t="s">
        <v>1</v>
      </c>
      <c r="S18" s="285">
        <v>4699327</v>
      </c>
      <c r="T18" s="285">
        <v>160253</v>
      </c>
      <c r="U18" s="285">
        <v>288087</v>
      </c>
      <c r="V18" s="285">
        <v>5147667</v>
      </c>
      <c r="W18" s="286">
        <v>5.5964575797152381E-2</v>
      </c>
      <c r="X18" s="287"/>
      <c r="Y18" s="285">
        <v>1226655.9842405398</v>
      </c>
      <c r="Z18" s="285">
        <v>45000.843678949997</v>
      </c>
      <c r="AA18" s="285">
        <v>104558.67558838004</v>
      </c>
      <c r="AB18" s="285">
        <v>1376215.50350787</v>
      </c>
      <c r="AC18" s="286">
        <v>7.5975510609979188E-2</v>
      </c>
      <c r="AD18" s="120"/>
      <c r="AE18" s="120" t="s">
        <v>49</v>
      </c>
      <c r="AF18" s="120" t="s">
        <v>0</v>
      </c>
      <c r="AG18" s="120"/>
      <c r="AH18" s="120" t="s">
        <v>49</v>
      </c>
      <c r="AI18" s="319">
        <v>3.2809290968900451E-2</v>
      </c>
      <c r="AJ18" s="319">
        <v>5.9423014585093296E-2</v>
      </c>
      <c r="AK18" s="120"/>
      <c r="AL18" s="120" t="s">
        <v>1</v>
      </c>
      <c r="AM18" s="319">
        <v>3.269898032993105E-2</v>
      </c>
      <c r="AN18" s="319">
        <v>7.5975510609979188E-2</v>
      </c>
    </row>
    <row r="19" spans="1:40" s="39" customFormat="1" x14ac:dyDescent="0.2">
      <c r="A19" s="120"/>
      <c r="B19" s="120" t="s">
        <v>50</v>
      </c>
      <c r="C19" s="281" t="s">
        <v>0</v>
      </c>
      <c r="D19" s="282">
        <v>412272</v>
      </c>
      <c r="E19" s="282">
        <v>12398</v>
      </c>
      <c r="F19" s="281">
        <v>19467</v>
      </c>
      <c r="G19" s="282">
        <v>444137</v>
      </c>
      <c r="H19" s="283">
        <v>4.383107014277126E-2</v>
      </c>
      <c r="I19" s="289"/>
      <c r="J19" s="288">
        <v>102352.56572715998</v>
      </c>
      <c r="K19" s="288">
        <v>3391.2860491500005</v>
      </c>
      <c r="L19" s="288">
        <v>6779.1831900400039</v>
      </c>
      <c r="M19" s="288">
        <v>112523.03496634998</v>
      </c>
      <c r="N19" s="283">
        <v>6.0247070229374096E-2</v>
      </c>
      <c r="O19" s="120"/>
      <c r="P19" s="120"/>
      <c r="Q19" s="120" t="s">
        <v>50</v>
      </c>
      <c r="R19" s="120" t="s">
        <v>1</v>
      </c>
      <c r="S19" s="285">
        <v>4729523</v>
      </c>
      <c r="T19" s="285">
        <v>144631</v>
      </c>
      <c r="U19" s="285">
        <v>290012</v>
      </c>
      <c r="V19" s="285">
        <v>5164166</v>
      </c>
      <c r="W19" s="286">
        <v>5.6158535569925519E-2</v>
      </c>
      <c r="X19" s="287"/>
      <c r="Y19" s="285">
        <v>1245911.6393033501</v>
      </c>
      <c r="Z19" s="285">
        <v>41058.43927214</v>
      </c>
      <c r="AA19" s="285">
        <v>105528.75429682001</v>
      </c>
      <c r="AB19" s="285">
        <v>1392498.83287231</v>
      </c>
      <c r="AC19" s="286">
        <v>7.5783729081586107E-2</v>
      </c>
      <c r="AD19" s="120"/>
      <c r="AE19" s="120" t="s">
        <v>50</v>
      </c>
      <c r="AF19" s="120" t="s">
        <v>0</v>
      </c>
      <c r="AG19" s="120"/>
      <c r="AH19" s="120" t="s">
        <v>50</v>
      </c>
      <c r="AI19" s="319">
        <v>3.0138593845821567E-2</v>
      </c>
      <c r="AJ19" s="319">
        <v>6.0247070229374089E-2</v>
      </c>
      <c r="AK19" s="120"/>
      <c r="AL19" s="120" t="s">
        <v>1</v>
      </c>
      <c r="AM19" s="319">
        <v>2.9485438912324746E-2</v>
      </c>
      <c r="AN19" s="319">
        <v>7.5783729081586121E-2</v>
      </c>
    </row>
    <row r="20" spans="1:40" s="39" customFormat="1" x14ac:dyDescent="0.2">
      <c r="A20" s="120">
        <v>2019</v>
      </c>
      <c r="B20" s="120" t="s">
        <v>39</v>
      </c>
      <c r="C20" s="281" t="s">
        <v>0</v>
      </c>
      <c r="D20" s="281">
        <v>408420</v>
      </c>
      <c r="E20" s="282">
        <v>16268</v>
      </c>
      <c r="F20" s="282">
        <v>19636</v>
      </c>
      <c r="G20" s="282">
        <v>444324</v>
      </c>
      <c r="H20" s="283">
        <v>4.4192976296576369E-2</v>
      </c>
      <c r="I20" s="284"/>
      <c r="J20" s="281">
        <v>103710.77771883</v>
      </c>
      <c r="K20" s="282">
        <v>4455.6328944199995</v>
      </c>
      <c r="L20" s="282">
        <v>7110.8330313199976</v>
      </c>
      <c r="M20" s="282">
        <v>115277.24364456999</v>
      </c>
      <c r="N20" s="283">
        <v>6.1684620541800628E-2</v>
      </c>
      <c r="O20" s="120"/>
      <c r="P20" s="120">
        <v>2019</v>
      </c>
      <c r="Q20" s="120" t="s">
        <v>39</v>
      </c>
      <c r="R20" s="120" t="s">
        <v>1</v>
      </c>
      <c r="S20" s="285">
        <v>4677706</v>
      </c>
      <c r="T20" s="285">
        <v>191588</v>
      </c>
      <c r="U20" s="285">
        <v>290506</v>
      </c>
      <c r="V20" s="285">
        <v>5159800</v>
      </c>
      <c r="W20" s="286">
        <v>5.6301794643203222E-2</v>
      </c>
      <c r="X20" s="287"/>
      <c r="Y20" s="285">
        <v>1263017.1620748397</v>
      </c>
      <c r="Z20" s="285">
        <v>54746.202005899991</v>
      </c>
      <c r="AA20" s="285">
        <v>109925.78364714998</v>
      </c>
      <c r="AB20" s="285">
        <v>1427689.1477278899</v>
      </c>
      <c r="AC20" s="286">
        <v>7.699560077352445E-2</v>
      </c>
      <c r="AD20" s="120"/>
      <c r="AE20" s="120" t="s">
        <v>39</v>
      </c>
      <c r="AF20" s="120" t="s">
        <v>0</v>
      </c>
      <c r="AG20" s="120">
        <v>2019</v>
      </c>
      <c r="AH20" s="120" t="s">
        <v>39</v>
      </c>
      <c r="AI20" s="319">
        <v>3.8651452390359761E-2</v>
      </c>
      <c r="AJ20" s="319">
        <v>6.1684620541800628E-2</v>
      </c>
      <c r="AK20" s="120"/>
      <c r="AL20" s="120" t="s">
        <v>1</v>
      </c>
      <c r="AM20" s="319">
        <v>3.8346023777673439E-2</v>
      </c>
      <c r="AN20" s="319">
        <v>7.699560077352445E-2</v>
      </c>
    </row>
    <row r="21" spans="1:40" s="39" customFormat="1" x14ac:dyDescent="0.2">
      <c r="A21" s="120"/>
      <c r="B21" s="120" t="s">
        <v>40</v>
      </c>
      <c r="C21" s="281" t="s">
        <v>0</v>
      </c>
      <c r="D21" s="281">
        <v>411186</v>
      </c>
      <c r="E21" s="282">
        <v>14182</v>
      </c>
      <c r="F21" s="282">
        <v>19996</v>
      </c>
      <c r="G21" s="282">
        <v>445364</v>
      </c>
      <c r="H21" s="283">
        <v>4.4898105819060362E-2</v>
      </c>
      <c r="I21" s="284"/>
      <c r="J21" s="281">
        <v>105221.97193958996</v>
      </c>
      <c r="K21" s="282">
        <v>3910.9009963199983</v>
      </c>
      <c r="L21" s="282">
        <v>7216.4552163499984</v>
      </c>
      <c r="M21" s="282">
        <v>116349.32815225996</v>
      </c>
      <c r="N21" s="283">
        <v>6.2024038565192403E-2</v>
      </c>
      <c r="O21" s="120"/>
      <c r="P21" s="120"/>
      <c r="Q21" s="120" t="s">
        <v>40</v>
      </c>
      <c r="R21" s="120" t="s">
        <v>1</v>
      </c>
      <c r="S21" s="285">
        <v>4710902</v>
      </c>
      <c r="T21" s="285">
        <v>165624</v>
      </c>
      <c r="U21" s="285">
        <v>293944</v>
      </c>
      <c r="V21" s="285">
        <v>5170470</v>
      </c>
      <c r="W21" s="286">
        <v>5.6850537765425584E-2</v>
      </c>
      <c r="X21" s="287"/>
      <c r="Y21" s="285">
        <v>1281604.8156382099</v>
      </c>
      <c r="Z21" s="285">
        <v>47781.350793920006</v>
      </c>
      <c r="AA21" s="285">
        <v>110769.34604606</v>
      </c>
      <c r="AB21" s="285">
        <v>1440155.5124781895</v>
      </c>
      <c r="AC21" s="286">
        <v>7.6914850574331631E-2</v>
      </c>
      <c r="AD21" s="120"/>
      <c r="AE21" s="120" t="s">
        <v>40</v>
      </c>
      <c r="AF21" s="120" t="s">
        <v>0</v>
      </c>
      <c r="AG21" s="120"/>
      <c r="AH21" s="120" t="s">
        <v>40</v>
      </c>
      <c r="AI21" s="319">
        <v>3.3613438585584417E-2</v>
      </c>
      <c r="AJ21" s="319">
        <v>6.202403856519241E-2</v>
      </c>
      <c r="AK21" s="120"/>
      <c r="AL21" s="120" t="s">
        <v>1</v>
      </c>
      <c r="AM21" s="319">
        <v>3.3177910565851919E-2</v>
      </c>
      <c r="AN21" s="319">
        <v>7.6914850574331672E-2</v>
      </c>
    </row>
    <row r="22" spans="1:40" s="39" customFormat="1" x14ac:dyDescent="0.2">
      <c r="A22" s="120"/>
      <c r="B22" s="120" t="s">
        <v>41</v>
      </c>
      <c r="C22" s="281" t="s">
        <v>0</v>
      </c>
      <c r="D22" s="281">
        <v>410713</v>
      </c>
      <c r="E22" s="282">
        <v>14968</v>
      </c>
      <c r="F22" s="282">
        <v>20175</v>
      </c>
      <c r="G22" s="282">
        <v>445856</v>
      </c>
      <c r="H22" s="283">
        <v>4.5250035886025983E-2</v>
      </c>
      <c r="I22" s="284"/>
      <c r="J22" s="281">
        <v>104490.20876656003</v>
      </c>
      <c r="K22" s="282">
        <v>4109.9473921599993</v>
      </c>
      <c r="L22" s="282">
        <v>7248.2097878699997</v>
      </c>
      <c r="M22" s="282">
        <v>115848.36594659003</v>
      </c>
      <c r="N22" s="283">
        <v>6.2566353255355089E-2</v>
      </c>
      <c r="O22" s="120"/>
      <c r="P22" s="120"/>
      <c r="Q22" s="120" t="s">
        <v>41</v>
      </c>
      <c r="R22" s="120" t="s">
        <v>1</v>
      </c>
      <c r="S22" s="285">
        <v>4708102</v>
      </c>
      <c r="T22" s="285">
        <v>173063</v>
      </c>
      <c r="U22" s="285">
        <v>295428</v>
      </c>
      <c r="V22" s="285">
        <v>5176593</v>
      </c>
      <c r="W22" s="286">
        <v>5.7069968606765109E-2</v>
      </c>
      <c r="X22" s="287"/>
      <c r="Y22" s="285">
        <v>1275838.70166459</v>
      </c>
      <c r="Z22" s="285">
        <v>49441.491622039997</v>
      </c>
      <c r="AA22" s="285">
        <v>110903.09932340996</v>
      </c>
      <c r="AB22" s="285">
        <v>1436183.2926100395</v>
      </c>
      <c r="AC22" s="286">
        <v>7.7220714023111092E-2</v>
      </c>
      <c r="AD22" s="120"/>
      <c r="AE22" s="120" t="s">
        <v>41</v>
      </c>
      <c r="AF22" s="120" t="s">
        <v>0</v>
      </c>
      <c r="AG22" s="120"/>
      <c r="AH22" s="120" t="s">
        <v>41</v>
      </c>
      <c r="AI22" s="319">
        <v>3.5476956093233307E-2</v>
      </c>
      <c r="AJ22" s="319">
        <v>6.2566353255355076E-2</v>
      </c>
      <c r="AK22" s="120"/>
      <c r="AL22" s="120" t="s">
        <v>1</v>
      </c>
      <c r="AM22" s="319">
        <v>3.4425613970336465E-2</v>
      </c>
      <c r="AN22" s="319">
        <v>7.7220714023111106E-2</v>
      </c>
    </row>
    <row r="23" spans="1:40" s="39" customFormat="1" x14ac:dyDescent="0.2">
      <c r="A23" s="120"/>
      <c r="B23" s="120" t="s">
        <v>42</v>
      </c>
      <c r="C23" s="281" t="s">
        <v>0</v>
      </c>
      <c r="D23" s="281">
        <v>412033</v>
      </c>
      <c r="E23" s="282">
        <v>14129</v>
      </c>
      <c r="F23" s="282">
        <v>19980</v>
      </c>
      <c r="G23" s="282">
        <v>446142</v>
      </c>
      <c r="H23" s="283">
        <v>4.4783947711715101E-2</v>
      </c>
      <c r="I23" s="284"/>
      <c r="J23" s="281">
        <v>105482.28728323997</v>
      </c>
      <c r="K23" s="282">
        <v>3925.4177807999981</v>
      </c>
      <c r="L23" s="282">
        <v>7162.9046507300027</v>
      </c>
      <c r="M23" s="282">
        <v>116570.60971476998</v>
      </c>
      <c r="N23" s="283">
        <v>6.1446917608619429E-2</v>
      </c>
      <c r="O23" s="120"/>
      <c r="P23" s="120"/>
      <c r="Q23" s="120" t="s">
        <v>42</v>
      </c>
      <c r="R23" s="120" t="s">
        <v>1</v>
      </c>
      <c r="S23" s="285">
        <v>4724294</v>
      </c>
      <c r="T23" s="285">
        <v>162157</v>
      </c>
      <c r="U23" s="285">
        <v>297785</v>
      </c>
      <c r="V23" s="285">
        <v>5184236</v>
      </c>
      <c r="W23" s="286">
        <v>5.7440479175716534E-2</v>
      </c>
      <c r="X23" s="287"/>
      <c r="Y23" s="285">
        <v>1287208.3278814699</v>
      </c>
      <c r="Z23" s="285">
        <v>46740.482176019999</v>
      </c>
      <c r="AA23" s="285">
        <v>111577.29408832001</v>
      </c>
      <c r="AB23" s="285">
        <v>1445526.10414581</v>
      </c>
      <c r="AC23" s="286">
        <v>7.7188017406474491E-2</v>
      </c>
      <c r="AD23" s="120"/>
      <c r="AE23" s="120" t="s">
        <v>42</v>
      </c>
      <c r="AF23" s="120" t="s">
        <v>0</v>
      </c>
      <c r="AG23" s="120"/>
      <c r="AH23" s="120" t="s">
        <v>42</v>
      </c>
      <c r="AI23" s="319">
        <v>3.3674163585528813E-2</v>
      </c>
      <c r="AJ23" s="319">
        <v>6.1446917608619429E-2</v>
      </c>
      <c r="AK23" s="120"/>
      <c r="AL23" s="120" t="s">
        <v>1</v>
      </c>
      <c r="AM23" s="319">
        <v>3.233458188127282E-2</v>
      </c>
      <c r="AN23" s="319">
        <v>7.7188017406474463E-2</v>
      </c>
    </row>
    <row r="24" spans="1:40" s="39" customFormat="1" x14ac:dyDescent="0.2">
      <c r="A24" s="120"/>
      <c r="B24" s="120" t="s">
        <v>43</v>
      </c>
      <c r="C24" s="281" t="s">
        <v>0</v>
      </c>
      <c r="D24" s="281">
        <v>411307</v>
      </c>
      <c r="E24" s="282">
        <v>15292</v>
      </c>
      <c r="F24" s="282">
        <v>20238</v>
      </c>
      <c r="G24" s="282">
        <v>446837</v>
      </c>
      <c r="H24" s="283">
        <v>4.5291683544558752E-2</v>
      </c>
      <c r="I24" s="284"/>
      <c r="J24" s="281">
        <v>104550.21966731992</v>
      </c>
      <c r="K24" s="282">
        <v>4245.0411853899996</v>
      </c>
      <c r="L24" s="282">
        <v>7286.4540767299968</v>
      </c>
      <c r="M24" s="282">
        <v>116081.71492943991</v>
      </c>
      <c r="N24" s="283">
        <v>6.2770041613867067E-2</v>
      </c>
      <c r="O24" s="120"/>
      <c r="P24" s="120"/>
      <c r="Q24" s="120" t="s">
        <v>43</v>
      </c>
      <c r="R24" s="120" t="s">
        <v>1</v>
      </c>
      <c r="S24" s="285">
        <v>4723202</v>
      </c>
      <c r="T24" s="285">
        <v>173503</v>
      </c>
      <c r="U24" s="285">
        <v>300672</v>
      </c>
      <c r="V24" s="285">
        <v>5197377</v>
      </c>
      <c r="W24" s="286">
        <v>5.7850719699571534E-2</v>
      </c>
      <c r="X24" s="287"/>
      <c r="Y24" s="285">
        <v>1279750.0232049196</v>
      </c>
      <c r="Z24" s="285">
        <v>49845.320383099999</v>
      </c>
      <c r="AA24" s="285">
        <v>112879.70349054001</v>
      </c>
      <c r="AB24" s="285">
        <v>1442475.0470785594</v>
      </c>
      <c r="AC24" s="286">
        <v>7.8254181047467633E-2</v>
      </c>
      <c r="AD24" s="120"/>
      <c r="AE24" s="120" t="s">
        <v>43</v>
      </c>
      <c r="AF24" s="120" t="s">
        <v>0</v>
      </c>
      <c r="AG24" s="120"/>
      <c r="AH24" s="120" t="s">
        <v>43</v>
      </c>
      <c r="AI24" s="319">
        <v>3.6569421704101643E-2</v>
      </c>
      <c r="AJ24" s="319">
        <v>6.2770041613867067E-2</v>
      </c>
      <c r="AK24" s="120"/>
      <c r="AL24" s="120" t="s">
        <v>1</v>
      </c>
      <c r="AM24" s="319">
        <v>3.4555412576495921E-2</v>
      </c>
      <c r="AN24" s="319">
        <v>7.8254181047467647E-2</v>
      </c>
    </row>
    <row r="25" spans="1:40" s="39" customFormat="1" x14ac:dyDescent="0.2">
      <c r="A25" s="120"/>
      <c r="B25" s="120" t="s">
        <v>44</v>
      </c>
      <c r="C25" s="281" t="s">
        <v>0</v>
      </c>
      <c r="D25" s="282">
        <v>412977</v>
      </c>
      <c r="E25" s="282">
        <v>14497</v>
      </c>
      <c r="F25" s="282">
        <v>20572</v>
      </c>
      <c r="G25" s="282">
        <v>448046</v>
      </c>
      <c r="H25" s="283">
        <v>4.5914928377889769E-2</v>
      </c>
      <c r="I25" s="284"/>
      <c r="J25" s="281">
        <v>105781.80117108996</v>
      </c>
      <c r="K25" s="282">
        <v>4060.8855642099993</v>
      </c>
      <c r="L25" s="282">
        <v>7441.7492908399963</v>
      </c>
      <c r="M25" s="282">
        <v>117284.43602613996</v>
      </c>
      <c r="N25" s="283">
        <v>6.3450441874328536E-2</v>
      </c>
      <c r="O25" s="120"/>
      <c r="P25" s="120"/>
      <c r="Q25" s="120" t="s">
        <v>44</v>
      </c>
      <c r="R25" s="120" t="s">
        <v>1</v>
      </c>
      <c r="S25" s="285">
        <v>4747472</v>
      </c>
      <c r="T25" s="285">
        <v>165496</v>
      </c>
      <c r="U25" s="285">
        <v>301593</v>
      </c>
      <c r="V25" s="285">
        <v>5214561</v>
      </c>
      <c r="W25" s="286">
        <v>5.7836699963812868E-2</v>
      </c>
      <c r="X25" s="287"/>
      <c r="Y25" s="285">
        <v>1295922.7770073398</v>
      </c>
      <c r="Z25" s="285">
        <v>48316.622743290005</v>
      </c>
      <c r="AA25" s="285">
        <v>114015.88434871998</v>
      </c>
      <c r="AB25" s="285">
        <v>1458255.2840993498</v>
      </c>
      <c r="AC25" s="286">
        <v>7.8186505196954373E-2</v>
      </c>
      <c r="AD25" s="120"/>
      <c r="AE25" s="120" t="s">
        <v>44</v>
      </c>
      <c r="AF25" s="120" t="s">
        <v>0</v>
      </c>
      <c r="AG25" s="120"/>
      <c r="AH25" s="120" t="s">
        <v>44</v>
      </c>
      <c r="AI25" s="319">
        <v>3.4624249404285178E-2</v>
      </c>
      <c r="AJ25" s="319">
        <v>6.3450441874328536E-2</v>
      </c>
      <c r="AK25" s="120"/>
      <c r="AL25" s="120" t="s">
        <v>1</v>
      </c>
      <c r="AM25" s="319">
        <v>3.3133171722488496E-2</v>
      </c>
      <c r="AN25" s="319">
        <v>7.8186505196954373E-2</v>
      </c>
    </row>
    <row r="26" spans="1:40" s="39" customFormat="1" x14ac:dyDescent="0.2">
      <c r="A26" s="120"/>
      <c r="B26" s="120" t="s">
        <v>45</v>
      </c>
      <c r="C26" s="281" t="s">
        <v>0</v>
      </c>
      <c r="D26" s="282">
        <v>412184</v>
      </c>
      <c r="E26" s="282">
        <v>16203</v>
      </c>
      <c r="F26" s="281">
        <v>20852</v>
      </c>
      <c r="G26" s="282">
        <v>449239</v>
      </c>
      <c r="H26" s="283">
        <v>4.6416272852535065E-2</v>
      </c>
      <c r="I26" s="284"/>
      <c r="J26" s="288">
        <v>104691.27887136007</v>
      </c>
      <c r="K26" s="288">
        <v>4461.4917545199987</v>
      </c>
      <c r="L26" s="288">
        <v>7500.6194400399991</v>
      </c>
      <c r="M26" s="288">
        <v>116653.39006592007</v>
      </c>
      <c r="N26" s="283">
        <v>6.4298340886633873E-2</v>
      </c>
      <c r="O26" s="120"/>
      <c r="P26" s="120"/>
      <c r="Q26" s="120" t="s">
        <v>45</v>
      </c>
      <c r="R26" s="120" t="s">
        <v>1</v>
      </c>
      <c r="S26" s="285">
        <v>4739766</v>
      </c>
      <c r="T26" s="285">
        <v>183389</v>
      </c>
      <c r="U26" s="285">
        <v>302421</v>
      </c>
      <c r="V26" s="285">
        <v>5225576</v>
      </c>
      <c r="W26" s="286">
        <v>5.7873237323502712E-2</v>
      </c>
      <c r="X26" s="287"/>
      <c r="Y26" s="285">
        <v>1282963.23734515</v>
      </c>
      <c r="Z26" s="285">
        <v>52822.763544469984</v>
      </c>
      <c r="AA26" s="285">
        <v>113697.54128744999</v>
      </c>
      <c r="AB26" s="285">
        <v>1449483.5421770704</v>
      </c>
      <c r="AC26" s="286">
        <v>7.8440036039788705E-2</v>
      </c>
      <c r="AD26" s="120"/>
      <c r="AE26" s="120" t="s">
        <v>45</v>
      </c>
      <c r="AF26" s="120" t="s">
        <v>0</v>
      </c>
      <c r="AG26" s="120"/>
      <c r="AH26" s="120" t="s">
        <v>45</v>
      </c>
      <c r="AI26" s="319">
        <v>3.8245710236100627E-2</v>
      </c>
      <c r="AJ26" s="319">
        <v>6.4298340886633873E-2</v>
      </c>
      <c r="AK26" s="120"/>
      <c r="AL26" s="120" t="s">
        <v>1</v>
      </c>
      <c r="AM26" s="319">
        <v>3.6442472099498392E-2</v>
      </c>
      <c r="AN26" s="319">
        <v>7.8440036039788705E-2</v>
      </c>
    </row>
    <row r="27" spans="1:40" s="39" customFormat="1" x14ac:dyDescent="0.2">
      <c r="A27" s="120"/>
      <c r="B27" s="120" t="s">
        <v>46</v>
      </c>
      <c r="C27" s="281" t="s">
        <v>0</v>
      </c>
      <c r="D27" s="282">
        <v>410786</v>
      </c>
      <c r="E27" s="282">
        <v>15941</v>
      </c>
      <c r="F27" s="281">
        <v>21491</v>
      </c>
      <c r="G27" s="282">
        <v>448218</v>
      </c>
      <c r="H27" s="283">
        <v>4.7947650473653444E-2</v>
      </c>
      <c r="I27" s="289"/>
      <c r="J27" s="288">
        <v>105835.15050457999</v>
      </c>
      <c r="K27" s="288">
        <v>4434.6485291900008</v>
      </c>
      <c r="L27" s="288">
        <v>7683.6284536400017</v>
      </c>
      <c r="M27" s="288">
        <v>117953.42748740999</v>
      </c>
      <c r="N27" s="283">
        <v>6.5141205451279743E-2</v>
      </c>
      <c r="O27" s="120"/>
      <c r="P27" s="120"/>
      <c r="Q27" s="120" t="s">
        <v>46</v>
      </c>
      <c r="R27" s="120" t="s">
        <v>1</v>
      </c>
      <c r="S27" s="285">
        <v>4723302</v>
      </c>
      <c r="T27" s="285">
        <v>179056</v>
      </c>
      <c r="U27" s="285">
        <v>308139</v>
      </c>
      <c r="V27" s="285">
        <v>5210497</v>
      </c>
      <c r="W27" s="286">
        <v>5.9138120605385626E-2</v>
      </c>
      <c r="X27" s="287"/>
      <c r="Y27" s="285">
        <v>1297812.5106893198</v>
      </c>
      <c r="Z27" s="285">
        <v>52336.396562490001</v>
      </c>
      <c r="AA27" s="285">
        <v>115526.51320704997</v>
      </c>
      <c r="AB27" s="285">
        <v>1465675.42045886</v>
      </c>
      <c r="AC27" s="286">
        <v>7.8821348570396299E-2</v>
      </c>
      <c r="AD27" s="120"/>
      <c r="AE27" s="120" t="s">
        <v>46</v>
      </c>
      <c r="AF27" s="120" t="s">
        <v>0</v>
      </c>
      <c r="AG27" s="120"/>
      <c r="AH27" s="120" t="s">
        <v>46</v>
      </c>
      <c r="AI27" s="319">
        <v>3.7596605911798045E-2</v>
      </c>
      <c r="AJ27" s="319">
        <v>6.5141205451279743E-2</v>
      </c>
      <c r="AK27" s="120"/>
      <c r="AL27" s="120" t="s">
        <v>1</v>
      </c>
      <c r="AM27" s="319">
        <v>3.5708040014824707E-2</v>
      </c>
      <c r="AN27" s="319">
        <v>7.8821348570396299E-2</v>
      </c>
    </row>
    <row r="28" spans="1:40" s="39" customFormat="1" x14ac:dyDescent="0.2">
      <c r="A28" s="120"/>
      <c r="B28" s="120" t="s">
        <v>47</v>
      </c>
      <c r="C28" s="281" t="s">
        <v>0</v>
      </c>
      <c r="D28" s="282">
        <v>409840</v>
      </c>
      <c r="E28" s="282">
        <v>16909</v>
      </c>
      <c r="F28" s="281">
        <v>22359</v>
      </c>
      <c r="G28" s="282">
        <v>449108</v>
      </c>
      <c r="H28" s="283">
        <v>4.9785352298333585E-2</v>
      </c>
      <c r="I28" s="289"/>
      <c r="J28" s="288">
        <v>104849.74129202004</v>
      </c>
      <c r="K28" s="288">
        <v>4669.7737285099965</v>
      </c>
      <c r="L28" s="288">
        <v>7925.2200929600021</v>
      </c>
      <c r="M28" s="288">
        <v>117444.73511349005</v>
      </c>
      <c r="N28" s="283">
        <v>6.7480420346656203E-2</v>
      </c>
      <c r="O28" s="120"/>
      <c r="P28" s="120"/>
      <c r="Q28" s="120" t="s">
        <v>47</v>
      </c>
      <c r="R28" s="120" t="s">
        <v>1</v>
      </c>
      <c r="S28" s="285">
        <v>4712199</v>
      </c>
      <c r="T28" s="285">
        <v>195406</v>
      </c>
      <c r="U28" s="285">
        <v>317066</v>
      </c>
      <c r="V28" s="285">
        <v>5224671</v>
      </c>
      <c r="W28" s="286">
        <v>6.068630924320402E-2</v>
      </c>
      <c r="X28" s="287"/>
      <c r="Y28" s="285">
        <v>1287387.5199575298</v>
      </c>
      <c r="Z28" s="285">
        <v>56473.610046049995</v>
      </c>
      <c r="AA28" s="285">
        <v>118061.63864399001</v>
      </c>
      <c r="AB28" s="285">
        <v>1461922.7686475702</v>
      </c>
      <c r="AC28" s="286">
        <v>8.0757780900566484E-2</v>
      </c>
      <c r="AD28" s="120"/>
      <c r="AE28" s="120" t="s">
        <v>47</v>
      </c>
      <c r="AF28" s="120" t="s">
        <v>0</v>
      </c>
      <c r="AG28" s="120"/>
      <c r="AH28" s="120" t="s">
        <v>47</v>
      </c>
      <c r="AI28" s="319">
        <v>3.9761456518229335E-2</v>
      </c>
      <c r="AJ28" s="319">
        <v>6.7480420346656203E-2</v>
      </c>
      <c r="AK28" s="120"/>
      <c r="AL28" s="120" t="s">
        <v>1</v>
      </c>
      <c r="AM28" s="319">
        <v>3.8629680895040666E-2</v>
      </c>
      <c r="AN28" s="319">
        <v>8.0757780900566484E-2</v>
      </c>
    </row>
    <row r="29" spans="1:40" s="39" customFormat="1" x14ac:dyDescent="0.2">
      <c r="A29" s="120"/>
      <c r="B29" s="120" t="s">
        <v>48</v>
      </c>
      <c r="C29" s="281" t="s">
        <v>0</v>
      </c>
      <c r="D29" s="282">
        <v>411276</v>
      </c>
      <c r="E29" s="282">
        <v>15143</v>
      </c>
      <c r="F29" s="281">
        <v>23644</v>
      </c>
      <c r="G29" s="282">
        <v>450063</v>
      </c>
      <c r="H29" s="283">
        <v>5.253486734079451E-2</v>
      </c>
      <c r="I29" s="289"/>
      <c r="J29" s="288">
        <v>105217.58712254011</v>
      </c>
      <c r="K29" s="288">
        <v>4261.5015293699998</v>
      </c>
      <c r="L29" s="288">
        <v>8448.1035521100002</v>
      </c>
      <c r="M29" s="288">
        <v>117927.1922040201</v>
      </c>
      <c r="N29" s="283">
        <v>7.1638299820573584E-2</v>
      </c>
      <c r="O29" s="120"/>
      <c r="P29" s="120"/>
      <c r="Q29" s="120" t="s">
        <v>48</v>
      </c>
      <c r="R29" s="120" t="s">
        <v>1</v>
      </c>
      <c r="S29" s="285">
        <v>4722269</v>
      </c>
      <c r="T29" s="285">
        <v>180807</v>
      </c>
      <c r="U29" s="285">
        <v>332651</v>
      </c>
      <c r="V29" s="285">
        <v>5235727</v>
      </c>
      <c r="W29" s="286">
        <v>6.3534825249674021E-2</v>
      </c>
      <c r="X29" s="287"/>
      <c r="Y29" s="285">
        <v>1286483.4376375803</v>
      </c>
      <c r="Z29" s="285">
        <v>52925.169944760004</v>
      </c>
      <c r="AA29" s="285">
        <v>125349.21592608</v>
      </c>
      <c r="AB29" s="285">
        <v>1464757.82350842</v>
      </c>
      <c r="AC29" s="286">
        <v>8.5576751265161913E-2</v>
      </c>
      <c r="AD29" s="120"/>
      <c r="AE29" s="120" t="s">
        <v>48</v>
      </c>
      <c r="AF29" s="120" t="s">
        <v>0</v>
      </c>
      <c r="AG29" s="120"/>
      <c r="AH29" s="120" t="s">
        <v>48</v>
      </c>
      <c r="AI29" s="319">
        <v>3.6136716644600365E-2</v>
      </c>
      <c r="AJ29" s="319">
        <v>7.1638299820573584E-2</v>
      </c>
      <c r="AK29" s="120"/>
      <c r="AL29" s="120" t="s">
        <v>1</v>
      </c>
      <c r="AM29" s="319">
        <v>3.6132368843057261E-2</v>
      </c>
      <c r="AN29" s="319">
        <v>8.5576751265161913E-2</v>
      </c>
    </row>
    <row r="30" spans="1:40" s="39" customFormat="1" x14ac:dyDescent="0.2">
      <c r="A30" s="120"/>
      <c r="B30" s="120" t="s">
        <v>49</v>
      </c>
      <c r="C30" s="281" t="s">
        <v>0</v>
      </c>
      <c r="D30" s="282">
        <v>401805</v>
      </c>
      <c r="E30" s="282">
        <v>20650</v>
      </c>
      <c r="F30" s="281">
        <v>25210</v>
      </c>
      <c r="G30" s="282">
        <v>447665</v>
      </c>
      <c r="H30" s="283">
        <v>5.6314431550378075E-2</v>
      </c>
      <c r="I30" s="289"/>
      <c r="J30" s="288">
        <v>101521.00072647992</v>
      </c>
      <c r="K30" s="288">
        <v>5779.6005225700019</v>
      </c>
      <c r="L30" s="288">
        <v>8974.6734240999976</v>
      </c>
      <c r="M30" s="288">
        <v>116275.27467314992</v>
      </c>
      <c r="N30" s="283">
        <v>7.7184710587249322E-2</v>
      </c>
      <c r="O30" s="120"/>
      <c r="P30" s="120"/>
      <c r="Q30" s="120" t="s">
        <v>49</v>
      </c>
      <c r="R30" s="120" t="s">
        <v>1</v>
      </c>
      <c r="S30" s="285">
        <v>4617153</v>
      </c>
      <c r="T30" s="285">
        <v>236118</v>
      </c>
      <c r="U30" s="285">
        <v>354046</v>
      </c>
      <c r="V30" s="285">
        <v>5207317</v>
      </c>
      <c r="W30" s="286">
        <v>6.7990099316020125E-2</v>
      </c>
      <c r="X30" s="287"/>
      <c r="Y30" s="285">
        <v>1238302.1664426399</v>
      </c>
      <c r="Z30" s="285">
        <v>69046.87537186002</v>
      </c>
      <c r="AA30" s="285">
        <v>132868.86178867999</v>
      </c>
      <c r="AB30" s="285">
        <v>1440217.9036031801</v>
      </c>
      <c r="AC30" s="286">
        <v>9.2256082538805212E-2</v>
      </c>
      <c r="AD30" s="120"/>
      <c r="AE30" s="120" t="s">
        <v>49</v>
      </c>
      <c r="AF30" s="120" t="s">
        <v>0</v>
      </c>
      <c r="AG30" s="120"/>
      <c r="AH30" s="120" t="s">
        <v>49</v>
      </c>
      <c r="AI30" s="319">
        <v>4.970618679522773E-2</v>
      </c>
      <c r="AJ30" s="319">
        <v>7.7184710587249322E-2</v>
      </c>
      <c r="AK30" s="120"/>
      <c r="AL30" s="120" t="s">
        <v>1</v>
      </c>
      <c r="AM30" s="319">
        <v>4.7941964336866309E-2</v>
      </c>
      <c r="AN30" s="319">
        <v>9.2256082538805212E-2</v>
      </c>
    </row>
    <row r="31" spans="1:40" s="39" customFormat="1" x14ac:dyDescent="0.2">
      <c r="A31" s="120"/>
      <c r="B31" s="120" t="s">
        <v>50</v>
      </c>
      <c r="C31" s="281" t="s">
        <v>0</v>
      </c>
      <c r="D31" s="282">
        <v>399913</v>
      </c>
      <c r="E31" s="282">
        <v>16292</v>
      </c>
      <c r="F31" s="281">
        <v>32944</v>
      </c>
      <c r="G31" s="282">
        <v>449149</v>
      </c>
      <c r="H31" s="283">
        <v>7.3347597345201701E-2</v>
      </c>
      <c r="I31" s="289"/>
      <c r="J31" s="288">
        <v>101201.13715788</v>
      </c>
      <c r="K31" s="288">
        <v>4556.9134477699999</v>
      </c>
      <c r="L31" s="288">
        <v>11468.988219319996</v>
      </c>
      <c r="M31" s="288">
        <v>117227.03882496999</v>
      </c>
      <c r="N31" s="283">
        <v>9.7835689908061033E-2</v>
      </c>
      <c r="O31" s="120"/>
      <c r="P31" s="120"/>
      <c r="Q31" s="120" t="s">
        <v>50</v>
      </c>
      <c r="R31" s="120" t="s">
        <v>1</v>
      </c>
      <c r="S31" s="285">
        <v>4581746</v>
      </c>
      <c r="T31" s="285">
        <v>184666</v>
      </c>
      <c r="U31" s="285">
        <v>463726</v>
      </c>
      <c r="V31" s="285">
        <v>5230138</v>
      </c>
      <c r="W31" s="286">
        <v>8.8664199682685241E-2</v>
      </c>
      <c r="X31" s="287"/>
      <c r="Y31" s="285">
        <v>1225237.7114970102</v>
      </c>
      <c r="Z31" s="285">
        <v>54169.199341549996</v>
      </c>
      <c r="AA31" s="285">
        <v>169352.71501292003</v>
      </c>
      <c r="AB31" s="285">
        <v>1448759.6258514801</v>
      </c>
      <c r="AC31" s="286">
        <v>0.11689497138863619</v>
      </c>
      <c r="AD31" s="120"/>
      <c r="AE31" s="120" t="s">
        <v>50</v>
      </c>
      <c r="AF31" s="120" t="s">
        <v>0</v>
      </c>
      <c r="AG31" s="120"/>
      <c r="AH31" s="120" t="s">
        <v>50</v>
      </c>
      <c r="AI31" s="319">
        <v>3.8872545902774717E-2</v>
      </c>
      <c r="AJ31" s="319">
        <v>9.7835689908061033E-2</v>
      </c>
      <c r="AK31" s="120"/>
      <c r="AL31" s="120" t="s">
        <v>1</v>
      </c>
      <c r="AM31" s="319">
        <v>3.7390053101261096E-2</v>
      </c>
      <c r="AN31" s="319">
        <v>0.11689497138863619</v>
      </c>
    </row>
    <row r="32" spans="1:40" s="39" customFormat="1" x14ac:dyDescent="0.2">
      <c r="A32" s="120">
        <v>2020</v>
      </c>
      <c r="B32" s="120" t="s">
        <v>39</v>
      </c>
      <c r="C32" s="281" t="s">
        <v>0</v>
      </c>
      <c r="D32" s="282">
        <v>393711</v>
      </c>
      <c r="E32" s="282">
        <v>19704</v>
      </c>
      <c r="F32" s="281">
        <v>35663</v>
      </c>
      <c r="G32" s="282">
        <v>449078</v>
      </c>
      <c r="H32" s="283">
        <v>7.9413821207006352E-2</v>
      </c>
      <c r="I32" s="289"/>
      <c r="J32" s="288">
        <v>100020.24268983996</v>
      </c>
      <c r="K32" s="288">
        <v>5538.2212699300007</v>
      </c>
      <c r="L32" s="288">
        <v>12653.16079124</v>
      </c>
      <c r="M32" s="288">
        <v>118211.62475100995</v>
      </c>
      <c r="N32" s="283">
        <v>0.10703821064883803</v>
      </c>
      <c r="O32" s="120"/>
      <c r="P32" s="120">
        <v>2020</v>
      </c>
      <c r="Q32" s="120" t="s">
        <v>39</v>
      </c>
      <c r="R32" s="120" t="s">
        <v>1</v>
      </c>
      <c r="S32" s="285">
        <v>4506387</v>
      </c>
      <c r="T32" s="285">
        <v>221611</v>
      </c>
      <c r="U32" s="285">
        <v>500992</v>
      </c>
      <c r="V32" s="285">
        <v>5228990</v>
      </c>
      <c r="W32" s="286">
        <v>9.5810472003197561E-2</v>
      </c>
      <c r="X32" s="287"/>
      <c r="Y32" s="285">
        <v>1209772.2397908701</v>
      </c>
      <c r="Z32" s="285">
        <v>65672.029910030004</v>
      </c>
      <c r="AA32" s="285">
        <v>186565.44095883006</v>
      </c>
      <c r="AB32" s="285">
        <v>1462009.7106597295</v>
      </c>
      <c r="AC32" s="286">
        <v>0.12760889315478124</v>
      </c>
      <c r="AD32" s="120"/>
      <c r="AE32" s="120" t="s">
        <v>39</v>
      </c>
      <c r="AF32" s="120" t="s">
        <v>0</v>
      </c>
      <c r="AG32" s="120">
        <v>2020</v>
      </c>
      <c r="AH32" s="120" t="s">
        <v>39</v>
      </c>
      <c r="AI32" s="319">
        <v>4.685005625796277E-2</v>
      </c>
      <c r="AJ32" s="319">
        <v>0.10703821064883803</v>
      </c>
      <c r="AK32" s="120"/>
      <c r="AL32" s="120" t="s">
        <v>1</v>
      </c>
      <c r="AM32" s="319">
        <v>4.4919010750206032E-2</v>
      </c>
      <c r="AN32" s="319">
        <v>0.12760889315478124</v>
      </c>
    </row>
    <row r="33" spans="1:40" s="39" customFormat="1" x14ac:dyDescent="0.2">
      <c r="A33" s="120"/>
      <c r="B33" s="120" t="s">
        <v>40</v>
      </c>
      <c r="C33" s="281" t="s">
        <v>0</v>
      </c>
      <c r="D33" s="282">
        <v>393964</v>
      </c>
      <c r="E33" s="282">
        <v>17550</v>
      </c>
      <c r="F33" s="281">
        <v>37711</v>
      </c>
      <c r="G33" s="282">
        <v>449225</v>
      </c>
      <c r="H33" s="283">
        <v>8.3946797261951145E-2</v>
      </c>
      <c r="I33" s="289"/>
      <c r="J33" s="288">
        <v>100824.99007679999</v>
      </c>
      <c r="K33" s="288">
        <v>4983.1141107400035</v>
      </c>
      <c r="L33" s="288">
        <v>13361.795919449996</v>
      </c>
      <c r="M33" s="288">
        <v>119169.90010699</v>
      </c>
      <c r="N33" s="283">
        <v>0.11212391642062181</v>
      </c>
      <c r="O33" s="120"/>
      <c r="P33" s="120"/>
      <c r="Q33" s="120" t="s">
        <v>40</v>
      </c>
      <c r="R33" s="120" t="s">
        <v>1</v>
      </c>
      <c r="S33" s="285">
        <v>4504336</v>
      </c>
      <c r="T33" s="285">
        <v>199882</v>
      </c>
      <c r="U33" s="285">
        <v>532096</v>
      </c>
      <c r="V33" s="285">
        <v>5236314</v>
      </c>
      <c r="W33" s="286">
        <v>0.1016165187954733</v>
      </c>
      <c r="X33" s="287"/>
      <c r="Y33" s="285">
        <v>1218268.10058787</v>
      </c>
      <c r="Z33" s="285">
        <v>59808.148708120003</v>
      </c>
      <c r="AA33" s="285">
        <v>197595.28429974004</v>
      </c>
      <c r="AB33" s="285">
        <v>1475671.5335957301</v>
      </c>
      <c r="AC33" s="286">
        <v>0.1339019421336026</v>
      </c>
      <c r="AD33" s="120"/>
      <c r="AE33" s="120" t="s">
        <v>40</v>
      </c>
      <c r="AF33" s="120" t="s">
        <v>0</v>
      </c>
      <c r="AG33" s="120"/>
      <c r="AH33" s="120" t="s">
        <v>40</v>
      </c>
      <c r="AI33" s="319">
        <v>4.1815207584014039E-2</v>
      </c>
      <c r="AJ33" s="319">
        <v>0.11212391642062181</v>
      </c>
      <c r="AK33" s="120"/>
      <c r="AL33" s="120" t="s">
        <v>1</v>
      </c>
      <c r="AM33" s="319">
        <v>4.0529445304394437E-2</v>
      </c>
      <c r="AN33" s="319">
        <v>0.1339019421336026</v>
      </c>
    </row>
    <row r="34" spans="1:40" s="39" customFormat="1" x14ac:dyDescent="0.2">
      <c r="A34" s="120"/>
      <c r="B34" s="120" t="s">
        <v>41</v>
      </c>
      <c r="C34" s="281" t="s">
        <v>0</v>
      </c>
      <c r="D34" s="282">
        <v>395181</v>
      </c>
      <c r="E34" s="282">
        <v>16370</v>
      </c>
      <c r="F34" s="281">
        <v>38667</v>
      </c>
      <c r="G34" s="282">
        <v>450218</v>
      </c>
      <c r="H34" s="283">
        <v>8.5885060126427645E-2</v>
      </c>
      <c r="I34" s="289"/>
      <c r="J34" s="288">
        <v>100300.53790554001</v>
      </c>
      <c r="K34" s="288">
        <v>4672.4528213300027</v>
      </c>
      <c r="L34" s="288">
        <v>13688.895379629997</v>
      </c>
      <c r="M34" s="288">
        <v>118661.88610650002</v>
      </c>
      <c r="N34" s="283">
        <v>0.11536050731019142</v>
      </c>
      <c r="O34" s="120"/>
      <c r="P34" s="120"/>
      <c r="Q34" s="120" t="s">
        <v>41</v>
      </c>
      <c r="R34" s="120" t="s">
        <v>1</v>
      </c>
      <c r="S34" s="285">
        <v>4515468</v>
      </c>
      <c r="T34" s="285">
        <v>185014</v>
      </c>
      <c r="U34" s="285">
        <v>546951</v>
      </c>
      <c r="V34" s="285">
        <v>5247433</v>
      </c>
      <c r="W34" s="286">
        <v>0.10423210739422495</v>
      </c>
      <c r="X34" s="287"/>
      <c r="Y34" s="285">
        <v>1212303.4934991703</v>
      </c>
      <c r="Z34" s="285">
        <v>55675.983908280017</v>
      </c>
      <c r="AA34" s="285">
        <v>202791.17856412003</v>
      </c>
      <c r="AB34" s="285">
        <v>1470770.6559715699</v>
      </c>
      <c r="AC34" s="286">
        <v>0.13788089784138308</v>
      </c>
      <c r="AD34" s="120"/>
      <c r="AE34" s="120" t="s">
        <v>41</v>
      </c>
      <c r="AF34" s="120" t="s">
        <v>0</v>
      </c>
      <c r="AG34" s="120"/>
      <c r="AH34" s="120" t="s">
        <v>41</v>
      </c>
      <c r="AI34" s="319">
        <v>3.937618872108975E-2</v>
      </c>
      <c r="AJ34" s="319">
        <v>0.11536050731019142</v>
      </c>
      <c r="AK34" s="120"/>
      <c r="AL34" s="120" t="s">
        <v>1</v>
      </c>
      <c r="AM34" s="319">
        <v>3.7854973297316206E-2</v>
      </c>
      <c r="AN34" s="319">
        <v>0.13788089784138308</v>
      </c>
    </row>
    <row r="35" spans="1:40" s="39" customFormat="1" x14ac:dyDescent="0.2">
      <c r="A35" s="120"/>
      <c r="B35" s="120" t="s">
        <v>42</v>
      </c>
      <c r="C35" s="281" t="s">
        <v>0</v>
      </c>
      <c r="D35" s="282">
        <v>392604</v>
      </c>
      <c r="E35" s="282">
        <v>17904</v>
      </c>
      <c r="F35" s="281">
        <v>40560</v>
      </c>
      <c r="G35" s="282">
        <v>451068</v>
      </c>
      <c r="H35" s="283">
        <v>8.9919923381840433E-2</v>
      </c>
      <c r="I35" s="289"/>
      <c r="J35" s="288">
        <v>100209.49035113998</v>
      </c>
      <c r="K35" s="288">
        <v>5188.4464710800012</v>
      </c>
      <c r="L35" s="288">
        <v>14291.841751940008</v>
      </c>
      <c r="M35" s="288">
        <v>119689.77857415998</v>
      </c>
      <c r="N35" s="283">
        <v>0.11940737063929616</v>
      </c>
      <c r="O35" s="120"/>
      <c r="P35" s="120"/>
      <c r="Q35" s="120" t="s">
        <v>42</v>
      </c>
      <c r="R35" s="120" t="s">
        <v>1</v>
      </c>
      <c r="S35" s="285">
        <v>4465369</v>
      </c>
      <c r="T35" s="285">
        <v>216198</v>
      </c>
      <c r="U35" s="285">
        <v>574224</v>
      </c>
      <c r="V35" s="285">
        <v>5255791</v>
      </c>
      <c r="W35" s="286">
        <v>0.10925548599630389</v>
      </c>
      <c r="X35" s="287"/>
      <c r="Y35" s="285">
        <v>1204424.18252391</v>
      </c>
      <c r="Z35" s="285">
        <v>66216.503052609987</v>
      </c>
      <c r="AA35" s="285">
        <v>211773.61528609003</v>
      </c>
      <c r="AB35" s="285">
        <v>1482414.3008626101</v>
      </c>
      <c r="AC35" s="286">
        <v>0.14285723981673676</v>
      </c>
      <c r="AD35" s="120"/>
      <c r="AE35" s="120" t="s">
        <v>42</v>
      </c>
      <c r="AF35" s="120" t="s">
        <v>0</v>
      </c>
      <c r="AG35" s="120"/>
      <c r="AH35" s="120" t="s">
        <v>42</v>
      </c>
      <c r="AI35" s="319">
        <v>4.3349119138567302E-2</v>
      </c>
      <c r="AJ35" s="319">
        <v>0.11940737063929616</v>
      </c>
      <c r="AK35" s="120"/>
      <c r="AL35" s="120" t="s">
        <v>1</v>
      </c>
      <c r="AM35" s="319">
        <v>4.4668014207687359E-2</v>
      </c>
      <c r="AN35" s="319">
        <v>0.14285723981673676</v>
      </c>
    </row>
    <row r="36" spans="1:40" s="39" customFormat="1" x14ac:dyDescent="0.2">
      <c r="A36" s="120"/>
      <c r="B36" s="120" t="s">
        <v>43</v>
      </c>
      <c r="C36" s="281" t="s">
        <v>0</v>
      </c>
      <c r="D36" s="282">
        <v>385015</v>
      </c>
      <c r="E36" s="282">
        <v>26804</v>
      </c>
      <c r="F36" s="281">
        <v>41443</v>
      </c>
      <c r="G36" s="282">
        <v>453262</v>
      </c>
      <c r="H36" s="283">
        <v>9.1432769568152633E-2</v>
      </c>
      <c r="I36" s="289"/>
      <c r="J36" s="288">
        <v>97367.332487460051</v>
      </c>
      <c r="K36" s="288">
        <v>7597.0839243799946</v>
      </c>
      <c r="L36" s="288">
        <v>14624.859271490002</v>
      </c>
      <c r="M36" s="288">
        <v>119589.27568333005</v>
      </c>
      <c r="N36" s="283">
        <v>0.12229239777500057</v>
      </c>
      <c r="O36" s="120"/>
      <c r="P36" s="120"/>
      <c r="Q36" s="120" t="s">
        <v>43</v>
      </c>
      <c r="R36" s="120" t="s">
        <v>1</v>
      </c>
      <c r="S36" s="285">
        <v>4369397</v>
      </c>
      <c r="T36" s="285">
        <v>321884</v>
      </c>
      <c r="U36" s="285">
        <v>585082</v>
      </c>
      <c r="V36" s="285">
        <v>5276363</v>
      </c>
      <c r="W36" s="286">
        <v>0.11088736692301117</v>
      </c>
      <c r="X36" s="287"/>
      <c r="Y36" s="285">
        <v>1167929.4762534702</v>
      </c>
      <c r="Z36" s="285">
        <v>95617.788159949967</v>
      </c>
      <c r="AA36" s="285">
        <v>216545.01656087997</v>
      </c>
      <c r="AB36" s="285">
        <v>1480092.2809743003</v>
      </c>
      <c r="AC36" s="286">
        <v>0.14630507796333814</v>
      </c>
      <c r="AD36" s="120"/>
      <c r="AE36" s="120" t="s">
        <v>43</v>
      </c>
      <c r="AF36" s="120" t="s">
        <v>0</v>
      </c>
      <c r="AG36" s="120"/>
      <c r="AH36" s="120" t="s">
        <v>43</v>
      </c>
      <c r="AI36" s="319">
        <v>6.3526464902228505E-2</v>
      </c>
      <c r="AJ36" s="319">
        <v>0.12229239777500057</v>
      </c>
      <c r="AK36" s="120"/>
      <c r="AL36" s="120" t="s">
        <v>1</v>
      </c>
      <c r="AM36" s="319">
        <v>6.4602585520551217E-2</v>
      </c>
      <c r="AN36" s="319">
        <v>0.14630507796333814</v>
      </c>
    </row>
    <row r="37" spans="1:40" s="39" customFormat="1" x14ac:dyDescent="0.2">
      <c r="A37" s="120"/>
      <c r="B37" s="120" t="s">
        <v>44</v>
      </c>
      <c r="C37" s="281" t="s">
        <v>0</v>
      </c>
      <c r="D37" s="282">
        <v>391983</v>
      </c>
      <c r="E37" s="282">
        <v>21201</v>
      </c>
      <c r="F37" s="281">
        <v>42970</v>
      </c>
      <c r="G37" s="282">
        <v>456154</v>
      </c>
      <c r="H37" s="283">
        <v>9.420064276538187E-2</v>
      </c>
      <c r="I37" s="289"/>
      <c r="J37" s="288">
        <v>99946.937574989977</v>
      </c>
      <c r="K37" s="288">
        <v>6134.1779075400009</v>
      </c>
      <c r="L37" s="288">
        <v>15145.053429279991</v>
      </c>
      <c r="M37" s="288">
        <v>121226.16891180996</v>
      </c>
      <c r="N37" s="283">
        <v>0.12493221195745094</v>
      </c>
      <c r="O37" s="120"/>
      <c r="P37" s="120"/>
      <c r="Q37" s="120" t="s">
        <v>44</v>
      </c>
      <c r="R37" s="120" t="s">
        <v>1</v>
      </c>
      <c r="S37" s="285">
        <v>4437373</v>
      </c>
      <c r="T37" s="285">
        <v>263955</v>
      </c>
      <c r="U37" s="285">
        <v>604277</v>
      </c>
      <c r="V37" s="285">
        <v>5305605</v>
      </c>
      <c r="W37" s="286">
        <v>0.113894079939988</v>
      </c>
      <c r="X37" s="287"/>
      <c r="Y37" s="285">
        <v>1194306.1253092403</v>
      </c>
      <c r="Z37" s="285">
        <v>80310.940344170012</v>
      </c>
      <c r="AA37" s="285">
        <v>223671.67899178999</v>
      </c>
      <c r="AB37" s="285">
        <v>1498288.7446452</v>
      </c>
      <c r="AC37" s="286">
        <v>0.14928476222702736</v>
      </c>
      <c r="AD37" s="120"/>
      <c r="AE37" s="120" t="s">
        <v>44</v>
      </c>
      <c r="AF37" s="120" t="s">
        <v>0</v>
      </c>
      <c r="AG37" s="120"/>
      <c r="AH37" s="120" t="s">
        <v>44</v>
      </c>
      <c r="AI37" s="319">
        <v>5.0601103397093367E-2</v>
      </c>
      <c r="AJ37" s="319">
        <v>0.12493221195745094</v>
      </c>
      <c r="AK37" s="120"/>
      <c r="AL37" s="120" t="s">
        <v>1</v>
      </c>
      <c r="AM37" s="319">
        <v>5.3601777782284497E-2</v>
      </c>
      <c r="AN37" s="319">
        <v>0.14928476222702736</v>
      </c>
    </row>
    <row r="38" spans="1:40" s="39" customFormat="1" x14ac:dyDescent="0.2">
      <c r="A38" s="120"/>
      <c r="B38" s="120" t="s">
        <v>45</v>
      </c>
      <c r="C38" s="281" t="s">
        <v>0</v>
      </c>
      <c r="D38" s="282">
        <v>389219</v>
      </c>
      <c r="E38" s="282">
        <v>24546</v>
      </c>
      <c r="F38" s="281">
        <v>43193</v>
      </c>
      <c r="G38" s="282">
        <v>456958</v>
      </c>
      <c r="H38" s="283">
        <v>9.452291020181286E-2</v>
      </c>
      <c r="I38" s="289"/>
      <c r="J38" s="288">
        <v>98613.964017060047</v>
      </c>
      <c r="K38" s="288">
        <v>7014.5085677199977</v>
      </c>
      <c r="L38" s="288">
        <v>15207.771064139997</v>
      </c>
      <c r="M38" s="288">
        <v>120836.24364892003</v>
      </c>
      <c r="N38" s="283">
        <v>0.12585438445376496</v>
      </c>
      <c r="O38" s="120"/>
      <c r="P38" s="120"/>
      <c r="Q38" s="120" t="s">
        <v>45</v>
      </c>
      <c r="R38" s="120" t="s">
        <v>1</v>
      </c>
      <c r="S38" s="285">
        <v>4407512</v>
      </c>
      <c r="T38" s="285">
        <v>293932</v>
      </c>
      <c r="U38" s="285">
        <v>609028</v>
      </c>
      <c r="V38" s="285">
        <v>5310472</v>
      </c>
      <c r="W38" s="286">
        <v>0.11468434444245257</v>
      </c>
      <c r="X38" s="287"/>
      <c r="Y38" s="285">
        <v>1179675.2807552</v>
      </c>
      <c r="Z38" s="285">
        <v>87435.74051732001</v>
      </c>
      <c r="AA38" s="285">
        <v>225608.29711706005</v>
      </c>
      <c r="AB38" s="285">
        <v>1492719.3183895797</v>
      </c>
      <c r="AC38" s="286">
        <v>0.15113912866114548</v>
      </c>
      <c r="AD38" s="120"/>
      <c r="AE38" s="120" t="s">
        <v>45</v>
      </c>
      <c r="AF38" s="120" t="s">
        <v>0</v>
      </c>
      <c r="AG38" s="120"/>
      <c r="AH38" s="120" t="s">
        <v>45</v>
      </c>
      <c r="AI38" s="319">
        <v>5.8049707239328681E-2</v>
      </c>
      <c r="AJ38" s="319">
        <v>0.12585438445376496</v>
      </c>
      <c r="AK38" s="120"/>
      <c r="AL38" s="120" t="s">
        <v>1</v>
      </c>
      <c r="AM38" s="319">
        <v>5.8574803340557063E-2</v>
      </c>
      <c r="AN38" s="319">
        <v>0.15113912866114548</v>
      </c>
    </row>
    <row r="39" spans="1:40" s="39" customFormat="1" x14ac:dyDescent="0.2">
      <c r="A39" s="120"/>
      <c r="B39" s="120" t="s">
        <v>46</v>
      </c>
      <c r="C39" s="281" t="s">
        <v>0</v>
      </c>
      <c r="D39" s="282">
        <v>398356</v>
      </c>
      <c r="E39" s="282">
        <v>16789</v>
      </c>
      <c r="F39" s="281">
        <v>44272</v>
      </c>
      <c r="G39" s="282">
        <v>459417</v>
      </c>
      <c r="H39" s="283">
        <v>9.6365611198540757E-2</v>
      </c>
      <c r="I39" s="289"/>
      <c r="J39" s="288">
        <v>101937.81027485993</v>
      </c>
      <c r="K39" s="288">
        <v>4821.019417569999</v>
      </c>
      <c r="L39" s="288">
        <v>15554.282429879993</v>
      </c>
      <c r="M39" s="288">
        <v>122313.11212230993</v>
      </c>
      <c r="N39" s="283">
        <v>0.12716774317970189</v>
      </c>
      <c r="O39" s="120"/>
      <c r="P39" s="120"/>
      <c r="Q39" s="120" t="s">
        <v>46</v>
      </c>
      <c r="R39" s="120" t="s">
        <v>1</v>
      </c>
      <c r="S39" s="285">
        <v>4515408</v>
      </c>
      <c r="T39" s="285">
        <v>200121</v>
      </c>
      <c r="U39" s="285">
        <v>624153</v>
      </c>
      <c r="V39" s="285">
        <v>5339682</v>
      </c>
      <c r="W39" s="286">
        <v>0.11688954510774237</v>
      </c>
      <c r="X39" s="287"/>
      <c r="Y39" s="285">
        <v>1219264.2462061297</v>
      </c>
      <c r="Z39" s="285">
        <v>60561.252389629997</v>
      </c>
      <c r="AA39" s="285">
        <v>230966.87400355999</v>
      </c>
      <c r="AB39" s="285">
        <v>1510792.3725993203</v>
      </c>
      <c r="AC39" s="286">
        <v>0.15287797197849309</v>
      </c>
      <c r="AD39" s="120"/>
      <c r="AE39" s="120" t="s">
        <v>46</v>
      </c>
      <c r="AF39" s="120" t="s">
        <v>0</v>
      </c>
      <c r="AG39" s="120"/>
      <c r="AH39" s="120" t="s">
        <v>46</v>
      </c>
      <c r="AI39" s="319">
        <v>3.9415393279741792E-2</v>
      </c>
      <c r="AJ39" s="319">
        <v>0.12716774317970189</v>
      </c>
      <c r="AK39" s="120"/>
      <c r="AL39" s="120" t="s">
        <v>1</v>
      </c>
      <c r="AM39" s="319">
        <v>4.0085754659612345E-2</v>
      </c>
      <c r="AN39" s="319">
        <v>0.15287797197849309</v>
      </c>
    </row>
    <row r="40" spans="1:40" s="39" customFormat="1" x14ac:dyDescent="0.2">
      <c r="A40" s="120"/>
      <c r="B40" s="120" t="s">
        <v>47</v>
      </c>
      <c r="C40" s="281" t="s">
        <v>0</v>
      </c>
      <c r="D40" s="282">
        <v>392151</v>
      </c>
      <c r="E40" s="282">
        <v>23129</v>
      </c>
      <c r="F40" s="281">
        <v>44579</v>
      </c>
      <c r="G40" s="282">
        <v>459859</v>
      </c>
      <c r="H40" s="283">
        <v>9.6940583961605625E-2</v>
      </c>
      <c r="I40" s="289"/>
      <c r="J40" s="288">
        <v>99707.117419700051</v>
      </c>
      <c r="K40" s="288">
        <v>6493.7125167100039</v>
      </c>
      <c r="L40" s="288">
        <v>15642.048354439996</v>
      </c>
      <c r="M40" s="288">
        <v>121842.87829085004</v>
      </c>
      <c r="N40" s="283">
        <v>0.12837884802016086</v>
      </c>
      <c r="O40" s="120"/>
      <c r="P40" s="120"/>
      <c r="Q40" s="120" t="s">
        <v>47</v>
      </c>
      <c r="R40" s="120" t="s">
        <v>1</v>
      </c>
      <c r="S40" s="285">
        <v>4438414</v>
      </c>
      <c r="T40" s="285">
        <v>279845</v>
      </c>
      <c r="U40" s="285">
        <v>626976</v>
      </c>
      <c r="V40" s="285">
        <v>5345235</v>
      </c>
      <c r="W40" s="286">
        <v>0.11729624609582179</v>
      </c>
      <c r="X40" s="287"/>
      <c r="Y40" s="285">
        <v>1191781.0784443801</v>
      </c>
      <c r="Z40" s="285">
        <v>81949.402375830017</v>
      </c>
      <c r="AA40" s="285">
        <v>232194.42585339004</v>
      </c>
      <c r="AB40" s="285">
        <v>1505924.9066735997</v>
      </c>
      <c r="AC40" s="286">
        <v>0.15418725384274212</v>
      </c>
      <c r="AD40" s="120"/>
      <c r="AE40" s="120" t="s">
        <v>47</v>
      </c>
      <c r="AF40" s="120" t="s">
        <v>0</v>
      </c>
      <c r="AG40" s="120"/>
      <c r="AH40" s="120" t="s">
        <v>47</v>
      </c>
      <c r="AI40" s="319">
        <v>5.3295790511521904E-2</v>
      </c>
      <c r="AJ40" s="319">
        <v>0.12837884802016086</v>
      </c>
      <c r="AK40" s="120"/>
      <c r="AL40" s="120" t="s">
        <v>1</v>
      </c>
      <c r="AM40" s="319">
        <v>5.4417987253325945E-2</v>
      </c>
      <c r="AN40" s="319">
        <v>0.15418725384274212</v>
      </c>
    </row>
    <row r="41" spans="1:40" s="39" customFormat="1" x14ac:dyDescent="0.2">
      <c r="A41" s="120"/>
      <c r="B41" s="120" t="s">
        <v>48</v>
      </c>
      <c r="C41" s="281" t="s">
        <v>0</v>
      </c>
      <c r="D41" s="282">
        <v>400072</v>
      </c>
      <c r="E41" s="282">
        <v>16557</v>
      </c>
      <c r="F41" s="281">
        <v>45778</v>
      </c>
      <c r="G41" s="282">
        <v>462407</v>
      </c>
      <c r="H41" s="283">
        <v>9.899936635907329E-2</v>
      </c>
      <c r="I41" s="289"/>
      <c r="J41" s="288">
        <v>102632.61181169997</v>
      </c>
      <c r="K41" s="288">
        <v>4622.2666337999981</v>
      </c>
      <c r="L41" s="288">
        <v>16025.859739449998</v>
      </c>
      <c r="M41" s="288">
        <v>123280.73818494997</v>
      </c>
      <c r="N41" s="283">
        <v>0.12999483922141555</v>
      </c>
      <c r="O41" s="120"/>
      <c r="P41" s="120"/>
      <c r="Q41" s="120" t="s">
        <v>48</v>
      </c>
      <c r="R41" s="120" t="s">
        <v>1</v>
      </c>
      <c r="S41" s="285">
        <v>4531371</v>
      </c>
      <c r="T41" s="285">
        <v>204171</v>
      </c>
      <c r="U41" s="285">
        <v>644359</v>
      </c>
      <c r="V41" s="285">
        <v>5379901</v>
      </c>
      <c r="W41" s="286">
        <v>0.11977153482935839</v>
      </c>
      <c r="X41" s="287"/>
      <c r="Y41" s="285">
        <v>1226315.0466399302</v>
      </c>
      <c r="Z41" s="285">
        <v>59454.734082339994</v>
      </c>
      <c r="AA41" s="290">
        <v>238097.33677551008</v>
      </c>
      <c r="AB41" s="285">
        <v>1523867.1174977804</v>
      </c>
      <c r="AC41" s="286">
        <v>0.15624547182727491</v>
      </c>
      <c r="AD41" s="120"/>
      <c r="AE41" s="120" t="s">
        <v>48</v>
      </c>
      <c r="AF41" s="120" t="s">
        <v>0</v>
      </c>
      <c r="AG41" s="120"/>
      <c r="AH41" s="120" t="s">
        <v>48</v>
      </c>
      <c r="AI41" s="319">
        <v>3.7493826706857615E-2</v>
      </c>
      <c r="AJ41" s="319">
        <v>0.12999483922141555</v>
      </c>
      <c r="AK41" s="120"/>
      <c r="AL41" s="120" t="s">
        <v>1</v>
      </c>
      <c r="AM41" s="319">
        <v>3.9015694609885562E-2</v>
      </c>
      <c r="AN41" s="319">
        <v>0.15624547182727491</v>
      </c>
    </row>
    <row r="42" spans="1:40" x14ac:dyDescent="0.2">
      <c r="A42" s="120"/>
      <c r="B42" s="120" t="s">
        <v>49</v>
      </c>
      <c r="C42" s="281" t="s">
        <v>0</v>
      </c>
      <c r="D42" s="282">
        <v>393290</v>
      </c>
      <c r="E42" s="282">
        <v>23269</v>
      </c>
      <c r="F42" s="281">
        <v>46003</v>
      </c>
      <c r="G42" s="282">
        <v>462562</v>
      </c>
      <c r="H42" s="283">
        <v>9.9452613919863722E-2</v>
      </c>
      <c r="I42" s="291"/>
      <c r="J42" s="288">
        <v>99659.855963609982</v>
      </c>
      <c r="K42" s="288">
        <v>6653.5575999399998</v>
      </c>
      <c r="L42" s="288">
        <v>16076.424810049999</v>
      </c>
      <c r="M42" s="288">
        <v>122389.83837359998</v>
      </c>
      <c r="N42" s="283">
        <v>0.13135424495762513</v>
      </c>
      <c r="O42" s="120"/>
      <c r="P42" s="120"/>
      <c r="Q42" s="120" t="s">
        <v>49</v>
      </c>
      <c r="R42" s="120" t="s">
        <v>1</v>
      </c>
      <c r="S42" s="285">
        <v>4448517</v>
      </c>
      <c r="T42" s="285">
        <v>285428</v>
      </c>
      <c r="U42" s="285">
        <v>649214</v>
      </c>
      <c r="V42" s="285">
        <v>5383159</v>
      </c>
      <c r="W42" s="286">
        <v>0.12060093339245599</v>
      </c>
      <c r="X42" s="287"/>
      <c r="Y42" s="285">
        <v>1189199.07203243</v>
      </c>
      <c r="Z42" s="285">
        <v>84920.976092060009</v>
      </c>
      <c r="AA42" s="285">
        <v>239627.78874485</v>
      </c>
      <c r="AB42" s="285">
        <v>1513747.8368693399</v>
      </c>
      <c r="AC42" s="286">
        <v>0.15830099499295511</v>
      </c>
      <c r="AD42" s="120"/>
      <c r="AE42" s="120" t="s">
        <v>49</v>
      </c>
      <c r="AF42" s="120" t="s">
        <v>0</v>
      </c>
      <c r="AG42" s="120"/>
      <c r="AH42" s="120" t="s">
        <v>49</v>
      </c>
      <c r="AI42" s="319">
        <v>5.4363643978593577E-2</v>
      </c>
      <c r="AJ42" s="319">
        <v>0.13135424495762513</v>
      </c>
      <c r="AK42" s="120"/>
      <c r="AL42" s="120" t="s">
        <v>1</v>
      </c>
      <c r="AM42" s="319">
        <v>5.6099816642968398E-2</v>
      </c>
      <c r="AN42" s="319">
        <v>0.15830099499295511</v>
      </c>
    </row>
    <row r="43" spans="1:40" x14ac:dyDescent="0.2">
      <c r="A43" s="120"/>
      <c r="B43" s="120" t="s">
        <v>50</v>
      </c>
      <c r="C43" s="281" t="s">
        <v>0</v>
      </c>
      <c r="D43" s="282">
        <v>395177</v>
      </c>
      <c r="E43" s="282">
        <v>21332</v>
      </c>
      <c r="F43" s="281">
        <v>47216</v>
      </c>
      <c r="G43" s="282">
        <v>463725</v>
      </c>
      <c r="H43" s="283">
        <v>0.10181896598199364</v>
      </c>
      <c r="I43" s="289"/>
      <c r="J43" s="288">
        <v>100728.38788457004</v>
      </c>
      <c r="K43" s="288">
        <v>6374.5472478799993</v>
      </c>
      <c r="L43" s="288">
        <v>16463.170609040004</v>
      </c>
      <c r="M43" s="288">
        <v>123566.10574149003</v>
      </c>
      <c r="N43" s="283">
        <v>0.13323370927851563</v>
      </c>
      <c r="O43" s="120"/>
      <c r="P43" s="120"/>
      <c r="Q43" s="120" t="s">
        <v>50</v>
      </c>
      <c r="R43" s="120" t="s">
        <v>1</v>
      </c>
      <c r="S43" s="285">
        <v>4477544</v>
      </c>
      <c r="T43" s="285">
        <v>259220</v>
      </c>
      <c r="U43" s="285">
        <v>664471</v>
      </c>
      <c r="V43" s="285">
        <v>5401235</v>
      </c>
      <c r="W43" s="286">
        <v>0.12302204958680746</v>
      </c>
      <c r="X43" s="287"/>
      <c r="Y43" s="285">
        <v>1203817.4996137901</v>
      </c>
      <c r="Z43" s="285">
        <v>81132.96965506002</v>
      </c>
      <c r="AA43" s="285">
        <v>244714.08037747006</v>
      </c>
      <c r="AB43" s="285">
        <v>1529664.5496463198</v>
      </c>
      <c r="AC43" s="286">
        <v>0.15997891853743451</v>
      </c>
      <c r="AD43" s="120"/>
      <c r="AE43" s="120" t="s">
        <v>50</v>
      </c>
      <c r="AF43" s="120" t="s">
        <v>0</v>
      </c>
      <c r="AG43" s="120"/>
      <c r="AH43" s="120" t="s">
        <v>50</v>
      </c>
      <c r="AI43" s="319">
        <v>5.1588153641549984E-2</v>
      </c>
      <c r="AJ43" s="319">
        <v>0.13323370927851563</v>
      </c>
      <c r="AK43" s="120"/>
      <c r="AL43" s="120" t="s">
        <v>1</v>
      </c>
      <c r="AM43" s="319">
        <v>5.3039713624676153E-2</v>
      </c>
      <c r="AN43" s="319">
        <v>0.15997891853743451</v>
      </c>
    </row>
    <row r="44" spans="1:40" x14ac:dyDescent="0.2">
      <c r="A44" s="120">
        <v>2021</v>
      </c>
      <c r="B44" s="120" t="s">
        <v>39</v>
      </c>
      <c r="C44" s="281" t="s">
        <v>0</v>
      </c>
      <c r="D44" s="282">
        <v>388178</v>
      </c>
      <c r="E44" s="282">
        <v>27559</v>
      </c>
      <c r="F44" s="281">
        <v>47720</v>
      </c>
      <c r="G44" s="282">
        <v>463457</v>
      </c>
      <c r="H44" s="283">
        <v>0.10296532364383319</v>
      </c>
      <c r="I44" s="289"/>
      <c r="J44" s="288">
        <v>99410.502482340016</v>
      </c>
      <c r="K44" s="288">
        <v>8266.3048885599947</v>
      </c>
      <c r="L44" s="288">
        <v>17017.261467969998</v>
      </c>
      <c r="M44" s="288">
        <v>124694.06883887001</v>
      </c>
      <c r="N44" s="283">
        <v>0.13647210028858506</v>
      </c>
      <c r="O44" s="120"/>
      <c r="P44" s="120">
        <v>2021</v>
      </c>
      <c r="Q44" s="120" t="s">
        <v>39</v>
      </c>
      <c r="R44" s="120" t="s">
        <v>1</v>
      </c>
      <c r="S44" s="285">
        <v>4398163</v>
      </c>
      <c r="T44" s="285">
        <v>327006</v>
      </c>
      <c r="U44" s="285">
        <v>671357</v>
      </c>
      <c r="V44" s="285">
        <v>5396526</v>
      </c>
      <c r="W44" s="286">
        <v>0.12440540451394101</v>
      </c>
      <c r="X44" s="287"/>
      <c r="Y44" s="285">
        <v>1188122.5034733301</v>
      </c>
      <c r="Z44" s="285">
        <v>103240.95345572998</v>
      </c>
      <c r="AA44" s="285">
        <v>253361.45568978999</v>
      </c>
      <c r="AB44" s="285">
        <v>1544724.9126188501</v>
      </c>
      <c r="AC44" s="286">
        <v>0.16401720048668958</v>
      </c>
      <c r="AD44" s="120"/>
      <c r="AE44" s="120" t="s">
        <v>39</v>
      </c>
      <c r="AF44" s="120" t="s">
        <v>0</v>
      </c>
      <c r="AG44" s="120">
        <v>2021</v>
      </c>
      <c r="AH44" s="120" t="s">
        <v>39</v>
      </c>
      <c r="AI44" s="319">
        <v>6.6292687098387454E-2</v>
      </c>
      <c r="AJ44" s="319">
        <v>0.13647210028858506</v>
      </c>
      <c r="AK44" s="120"/>
      <c r="AL44" s="120" t="s">
        <v>1</v>
      </c>
      <c r="AM44" s="319">
        <v>6.6834523488522229E-2</v>
      </c>
      <c r="AN44" s="319">
        <v>0.16401720048668958</v>
      </c>
    </row>
    <row r="45" spans="1:40" x14ac:dyDescent="0.2">
      <c r="A45" s="120"/>
      <c r="B45" s="120" t="s">
        <v>40</v>
      </c>
      <c r="C45" s="281" t="s">
        <v>0</v>
      </c>
      <c r="D45" s="282">
        <v>387235</v>
      </c>
      <c r="E45" s="282">
        <v>27531</v>
      </c>
      <c r="F45" s="281">
        <v>49059</v>
      </c>
      <c r="G45" s="282">
        <v>463825</v>
      </c>
      <c r="H45" s="283">
        <v>0.10577049533768124</v>
      </c>
      <c r="I45" s="289"/>
      <c r="J45" s="288">
        <v>99778.458708300008</v>
      </c>
      <c r="K45" s="288">
        <v>8470.2281089300086</v>
      </c>
      <c r="L45" s="288">
        <v>17472.16395011</v>
      </c>
      <c r="M45" s="288">
        <v>125720.85076734002</v>
      </c>
      <c r="N45" s="283">
        <v>0.13897586473101525</v>
      </c>
      <c r="O45" s="120"/>
      <c r="P45" s="120"/>
      <c r="Q45" s="120" t="s">
        <v>40</v>
      </c>
      <c r="R45" s="120" t="s">
        <v>1</v>
      </c>
      <c r="S45" s="285">
        <v>4387723</v>
      </c>
      <c r="T45" s="285">
        <v>325765</v>
      </c>
      <c r="U45" s="285">
        <v>689413</v>
      </c>
      <c r="V45" s="285">
        <v>5402901</v>
      </c>
      <c r="W45" s="286">
        <v>0.12760052423688681</v>
      </c>
      <c r="X45" s="287"/>
      <c r="Y45" s="285">
        <v>1192413.41146351</v>
      </c>
      <c r="Z45" s="285">
        <v>105745.12036790999</v>
      </c>
      <c r="AA45" s="285">
        <v>259573.92138714</v>
      </c>
      <c r="AB45" s="285">
        <v>1557732.4532185602</v>
      </c>
      <c r="AC45" s="286">
        <v>0.16663575368851871</v>
      </c>
      <c r="AD45" s="120"/>
      <c r="AE45" s="120" t="s">
        <v>40</v>
      </c>
      <c r="AF45" s="120" t="s">
        <v>0</v>
      </c>
      <c r="AG45" s="120"/>
      <c r="AH45" s="120" t="s">
        <v>40</v>
      </c>
      <c r="AI45" s="319">
        <v>6.7373296133710375E-2</v>
      </c>
      <c r="AJ45" s="319">
        <v>0.13897586473101525</v>
      </c>
      <c r="AK45" s="120"/>
      <c r="AL45" s="120" t="s">
        <v>1</v>
      </c>
      <c r="AM45" s="319">
        <v>6.7884006749311304E-2</v>
      </c>
      <c r="AN45" s="319">
        <v>0.16663575368851871</v>
      </c>
    </row>
    <row r="46" spans="1:40" x14ac:dyDescent="0.2">
      <c r="A46" s="120"/>
      <c r="B46" s="120" t="s">
        <v>41</v>
      </c>
      <c r="C46" s="281" t="s">
        <v>0</v>
      </c>
      <c r="D46" s="282">
        <v>385514</v>
      </c>
      <c r="E46" s="282">
        <v>29416</v>
      </c>
      <c r="F46" s="281">
        <v>49131</v>
      </c>
      <c r="G46" s="282">
        <v>464061</v>
      </c>
      <c r="H46" s="283">
        <v>0.10587185736357936</v>
      </c>
      <c r="I46" s="289"/>
      <c r="J46" s="288">
        <v>98756.407153640059</v>
      </c>
      <c r="K46" s="288">
        <v>8867.8315378299958</v>
      </c>
      <c r="L46" s="288">
        <v>17512.999096400003</v>
      </c>
      <c r="M46" s="288">
        <v>125137.23778787006</v>
      </c>
      <c r="N46" s="283">
        <v>0.13995034096954945</v>
      </c>
      <c r="O46" s="120"/>
      <c r="P46" s="120"/>
      <c r="Q46" s="120" t="s">
        <v>41</v>
      </c>
      <c r="R46" s="120" t="s">
        <v>1</v>
      </c>
      <c r="S46" s="285">
        <v>4367288</v>
      </c>
      <c r="T46" s="285">
        <v>348058</v>
      </c>
      <c r="U46" s="285">
        <v>688495</v>
      </c>
      <c r="V46" s="285">
        <v>5403841</v>
      </c>
      <c r="W46" s="286">
        <v>0.12740844891624309</v>
      </c>
      <c r="X46" s="287"/>
      <c r="Y46" s="285">
        <v>1180792.8602364301</v>
      </c>
      <c r="Z46" s="285">
        <v>110426.43201645998</v>
      </c>
      <c r="AA46" s="285">
        <v>259525.67251673993</v>
      </c>
      <c r="AB46" s="285">
        <v>1550744.9647696305</v>
      </c>
      <c r="AC46" s="286">
        <v>0.1673554829535065</v>
      </c>
      <c r="AD46" s="120"/>
      <c r="AE46" s="120" t="s">
        <v>41</v>
      </c>
      <c r="AF46" s="120" t="s">
        <v>0</v>
      </c>
      <c r="AG46" s="120"/>
      <c r="AH46" s="120" t="s">
        <v>41</v>
      </c>
      <c r="AI46" s="319">
        <v>7.0864849621042073E-2</v>
      </c>
      <c r="AJ46" s="319">
        <v>0.13995034096954945</v>
      </c>
      <c r="AK46" s="120"/>
      <c r="AL46" s="120" t="s">
        <v>1</v>
      </c>
      <c r="AM46" s="319">
        <v>7.1208634898172488E-2</v>
      </c>
      <c r="AN46" s="319">
        <v>0.1673554829535065</v>
      </c>
    </row>
    <row r="47" spans="1:40" x14ac:dyDescent="0.2">
      <c r="A47" s="120"/>
      <c r="B47" s="120" t="s">
        <v>42</v>
      </c>
      <c r="C47" s="281" t="s">
        <v>0</v>
      </c>
      <c r="D47" s="282">
        <v>392680</v>
      </c>
      <c r="E47" s="282">
        <v>21403</v>
      </c>
      <c r="F47" s="281">
        <v>50485</v>
      </c>
      <c r="G47" s="282">
        <v>464568</v>
      </c>
      <c r="H47" s="283">
        <v>0.10867085119939385</v>
      </c>
      <c r="I47" s="289"/>
      <c r="J47" s="288">
        <v>101910.70286961997</v>
      </c>
      <c r="K47" s="288">
        <v>6367.3998716700007</v>
      </c>
      <c r="L47" s="288">
        <v>17971.892890849998</v>
      </c>
      <c r="M47" s="288">
        <v>126249.99563213997</v>
      </c>
      <c r="N47" s="283">
        <v>0.14235163178314456</v>
      </c>
      <c r="O47" s="120"/>
      <c r="P47" s="120"/>
      <c r="Q47" s="120" t="s">
        <v>42</v>
      </c>
      <c r="R47" s="120" t="s">
        <v>1</v>
      </c>
      <c r="S47" s="285">
        <v>4456705</v>
      </c>
      <c r="T47" s="285">
        <v>248875</v>
      </c>
      <c r="U47" s="285">
        <v>705958</v>
      </c>
      <c r="V47" s="285">
        <v>5411538</v>
      </c>
      <c r="W47" s="286">
        <v>0.13045422576724031</v>
      </c>
      <c r="X47" s="292"/>
      <c r="Y47" s="285">
        <v>1221604.9651668896</v>
      </c>
      <c r="Z47" s="285">
        <v>77171.151183509995</v>
      </c>
      <c r="AA47" s="285">
        <v>265854.55207919003</v>
      </c>
      <c r="AB47" s="285">
        <v>1564630.6684295903</v>
      </c>
      <c r="AC47" s="286">
        <v>0.16991521222450953</v>
      </c>
      <c r="AD47" s="120"/>
      <c r="AE47" s="120" t="s">
        <v>42</v>
      </c>
      <c r="AF47" s="120" t="s">
        <v>0</v>
      </c>
      <c r="AG47" s="120"/>
      <c r="AH47" s="120" t="s">
        <v>42</v>
      </c>
      <c r="AI47" s="319">
        <v>5.0434852213563378E-2</v>
      </c>
      <c r="AJ47" s="319">
        <v>0.14235163178314456</v>
      </c>
      <c r="AK47" s="120"/>
      <c r="AL47" s="120" t="s">
        <v>1</v>
      </c>
      <c r="AM47" s="319">
        <v>4.9322279526174816E-2</v>
      </c>
      <c r="AN47" s="319">
        <v>0.16991521222450953</v>
      </c>
    </row>
    <row r="48" spans="1:40" x14ac:dyDescent="0.2">
      <c r="A48" s="120"/>
      <c r="B48" s="120" t="s">
        <v>43</v>
      </c>
      <c r="C48" s="281" t="s">
        <v>0</v>
      </c>
      <c r="D48" s="282">
        <v>390762</v>
      </c>
      <c r="E48" s="282">
        <v>23079</v>
      </c>
      <c r="F48" s="281">
        <v>51031</v>
      </c>
      <c r="G48" s="282">
        <v>464872</v>
      </c>
      <c r="H48" s="283">
        <v>0.10977430346417939</v>
      </c>
      <c r="I48" s="289"/>
      <c r="J48" s="288">
        <v>100903.21513254994</v>
      </c>
      <c r="K48" s="288">
        <v>6705.6426928400006</v>
      </c>
      <c r="L48" s="288">
        <v>18122.766177720001</v>
      </c>
      <c r="M48" s="288">
        <v>125731.62400310994</v>
      </c>
      <c r="N48" s="283">
        <v>0.14413848800101189</v>
      </c>
      <c r="O48" s="120"/>
      <c r="P48" s="120"/>
      <c r="Q48" s="120" t="s">
        <v>43</v>
      </c>
      <c r="R48" s="120" t="s">
        <v>1</v>
      </c>
      <c r="S48" s="285">
        <v>4436728</v>
      </c>
      <c r="T48" s="285">
        <v>273241</v>
      </c>
      <c r="U48" s="285">
        <v>708967</v>
      </c>
      <c r="V48" s="285">
        <v>5418936</v>
      </c>
      <c r="W48" s="286">
        <v>0.13083140306510355</v>
      </c>
      <c r="X48" s="292"/>
      <c r="Y48" s="285">
        <v>1210358.3269891602</v>
      </c>
      <c r="Z48" s="285">
        <v>82683.484300159995</v>
      </c>
      <c r="AA48" s="285">
        <v>266803.72687137988</v>
      </c>
      <c r="AB48" s="285">
        <v>1559845.5381607001</v>
      </c>
      <c r="AC48" s="286">
        <v>0.17104496589193238</v>
      </c>
      <c r="AD48" s="120"/>
      <c r="AE48" s="120" t="s">
        <v>43</v>
      </c>
      <c r="AF48" s="120" t="s">
        <v>0</v>
      </c>
      <c r="AG48" s="120"/>
      <c r="AH48" s="120" t="s">
        <v>43</v>
      </c>
      <c r="AI48" s="319">
        <v>5.3332984012631049E-2</v>
      </c>
      <c r="AJ48" s="319">
        <v>0.14413848800101189</v>
      </c>
      <c r="AK48" s="120"/>
      <c r="AL48" s="120" t="s">
        <v>1</v>
      </c>
      <c r="AM48" s="319">
        <v>5.300748200854339E-2</v>
      </c>
      <c r="AN48" s="319">
        <v>0.17104496589193238</v>
      </c>
    </row>
    <row r="49" spans="1:40" x14ac:dyDescent="0.2">
      <c r="A49" s="120"/>
      <c r="B49" s="120" t="s">
        <v>44</v>
      </c>
      <c r="C49" s="281" t="s">
        <v>0</v>
      </c>
      <c r="D49" s="282">
        <v>395524</v>
      </c>
      <c r="E49" s="282">
        <v>17426</v>
      </c>
      <c r="F49" s="281">
        <v>51981</v>
      </c>
      <c r="G49" s="282">
        <v>464931</v>
      </c>
      <c r="H49" s="283">
        <v>0.11180368699871594</v>
      </c>
      <c r="I49" s="289"/>
      <c r="J49" s="288">
        <v>103412.48387299001</v>
      </c>
      <c r="K49" s="288">
        <v>4965.4194781099986</v>
      </c>
      <c r="L49" s="288">
        <v>18428.767330310009</v>
      </c>
      <c r="M49" s="288">
        <v>126806.67068141</v>
      </c>
      <c r="N49" s="283">
        <v>0.14532963629816115</v>
      </c>
      <c r="O49" s="120"/>
      <c r="P49" s="120"/>
      <c r="Q49" s="120" t="s">
        <v>44</v>
      </c>
      <c r="R49" s="120" t="s">
        <v>1</v>
      </c>
      <c r="S49" s="285">
        <v>4493695</v>
      </c>
      <c r="T49" s="285">
        <v>209532</v>
      </c>
      <c r="U49" s="285">
        <v>721641</v>
      </c>
      <c r="V49" s="285">
        <v>5424868</v>
      </c>
      <c r="W49" s="286">
        <v>0.1330246192165413</v>
      </c>
      <c r="X49" s="292"/>
      <c r="Y49" s="285">
        <v>1241655.6678422601</v>
      </c>
      <c r="Z49" s="285">
        <v>61691.950219810002</v>
      </c>
      <c r="AA49" s="285">
        <v>271258.38662566995</v>
      </c>
      <c r="AB49" s="285">
        <v>1574606.0046877402</v>
      </c>
      <c r="AC49" s="286">
        <v>0.17227064155611621</v>
      </c>
      <c r="AD49" s="120"/>
      <c r="AE49" s="120" t="s">
        <v>44</v>
      </c>
      <c r="AF49" s="120" t="s">
        <v>0</v>
      </c>
      <c r="AG49" s="120"/>
      <c r="AH49" s="120" t="s">
        <v>44</v>
      </c>
      <c r="AI49" s="319">
        <v>3.9157399618078091E-2</v>
      </c>
      <c r="AJ49" s="319">
        <v>0.14532963629816115</v>
      </c>
      <c r="AK49" s="120"/>
      <c r="AL49" s="120" t="s">
        <v>1</v>
      </c>
      <c r="AM49" s="319">
        <v>3.9179293128660538E-2</v>
      </c>
      <c r="AN49" s="319">
        <v>0.17227064155611621</v>
      </c>
    </row>
    <row r="50" spans="1:40" x14ac:dyDescent="0.2">
      <c r="A50" s="120"/>
      <c r="B50" s="120" t="s">
        <v>45</v>
      </c>
      <c r="C50" s="281" t="s">
        <v>0</v>
      </c>
      <c r="D50" s="282">
        <v>394661</v>
      </c>
      <c r="E50" s="282">
        <v>21421</v>
      </c>
      <c r="F50" s="281">
        <v>51573</v>
      </c>
      <c r="G50" s="282">
        <v>467655</v>
      </c>
      <c r="H50" s="283">
        <v>0.11028001411296789</v>
      </c>
      <c r="I50" s="289"/>
      <c r="J50" s="288">
        <v>102503.62407997005</v>
      </c>
      <c r="K50" s="288">
        <v>6073.4123132199993</v>
      </c>
      <c r="L50" s="288">
        <v>18276.571344659995</v>
      </c>
      <c r="M50" s="288">
        <v>126853.60773785005</v>
      </c>
      <c r="N50" s="283">
        <v>0.14407608636901786</v>
      </c>
      <c r="O50" s="120"/>
      <c r="P50" s="120"/>
      <c r="Q50" s="120" t="s">
        <v>45</v>
      </c>
      <c r="R50" s="120" t="s">
        <v>1</v>
      </c>
      <c r="S50" s="285">
        <v>4496683</v>
      </c>
      <c r="T50" s="285">
        <v>258163</v>
      </c>
      <c r="U50" s="285">
        <v>716990</v>
      </c>
      <c r="V50" s="285">
        <v>5471836</v>
      </c>
      <c r="W50" s="286">
        <v>0.13103280142168003</v>
      </c>
      <c r="X50" s="292"/>
      <c r="Y50" s="285">
        <v>1233502.0927382205</v>
      </c>
      <c r="Z50" s="285">
        <v>76090.853540399999</v>
      </c>
      <c r="AA50" s="285">
        <v>269667.78668523993</v>
      </c>
      <c r="AB50" s="285">
        <v>1579260.7329638596</v>
      </c>
      <c r="AC50" s="286">
        <v>0.17075570933695286</v>
      </c>
      <c r="AD50" s="120"/>
      <c r="AE50" s="120" t="s">
        <v>45</v>
      </c>
      <c r="AF50" s="120" t="s">
        <v>0</v>
      </c>
      <c r="AG50" s="120"/>
      <c r="AH50" s="120" t="s">
        <v>45</v>
      </c>
      <c r="AI50" s="319">
        <v>4.7877332158901144E-2</v>
      </c>
      <c r="AJ50" s="319">
        <v>0.14407608636901786</v>
      </c>
      <c r="AK50" s="120"/>
      <c r="AL50" s="120" t="s">
        <v>1</v>
      </c>
      <c r="AM50" s="319">
        <v>4.818131164294661E-2</v>
      </c>
      <c r="AN50" s="319">
        <v>0.17075570933695286</v>
      </c>
    </row>
    <row r="51" spans="1:40" x14ac:dyDescent="0.2">
      <c r="A51" s="120"/>
      <c r="B51" s="120" t="s">
        <v>46</v>
      </c>
      <c r="C51" s="281" t="s">
        <v>0</v>
      </c>
      <c r="D51" s="282">
        <v>399006</v>
      </c>
      <c r="E51" s="282">
        <v>16636</v>
      </c>
      <c r="F51" s="281">
        <v>52598</v>
      </c>
      <c r="G51" s="282">
        <v>468240</v>
      </c>
      <c r="H51" s="283">
        <v>0.11233128310268238</v>
      </c>
      <c r="I51" s="291"/>
      <c r="J51" s="288">
        <v>104566.72874937004</v>
      </c>
      <c r="K51" s="288">
        <v>4753.2345378699993</v>
      </c>
      <c r="L51" s="288">
        <v>18609.502422480004</v>
      </c>
      <c r="M51" s="288">
        <v>127929.46570972004</v>
      </c>
      <c r="N51" s="283">
        <v>0.14546689708457103</v>
      </c>
      <c r="O51" s="120"/>
      <c r="P51" s="120"/>
      <c r="Q51" s="120" t="s">
        <v>46</v>
      </c>
      <c r="R51" s="120" t="s">
        <v>1</v>
      </c>
      <c r="S51" s="285">
        <v>4550923</v>
      </c>
      <c r="T51" s="285">
        <v>198778</v>
      </c>
      <c r="U51" s="285">
        <v>728405</v>
      </c>
      <c r="V51" s="285">
        <v>5478106</v>
      </c>
      <c r="W51" s="286">
        <v>0.1329665764043266</v>
      </c>
      <c r="X51" s="292"/>
      <c r="Y51" s="285">
        <v>1260475.3106943802</v>
      </c>
      <c r="Z51" s="285">
        <v>58693.780604769992</v>
      </c>
      <c r="AA51" s="285">
        <v>273441.61814798997</v>
      </c>
      <c r="AB51" s="285">
        <v>1592610.7094471403</v>
      </c>
      <c r="AC51" s="286">
        <v>0.17169394662862253</v>
      </c>
      <c r="AD51" s="120"/>
      <c r="AE51" s="120" t="s">
        <v>46</v>
      </c>
      <c r="AF51" s="120" t="s">
        <v>0</v>
      </c>
      <c r="AG51" s="120"/>
      <c r="AH51" s="120" t="s">
        <v>46</v>
      </c>
      <c r="AI51" s="319">
        <v>3.7155119123653546E-2</v>
      </c>
      <c r="AJ51" s="319">
        <v>0.14546689708457103</v>
      </c>
      <c r="AK51" s="120"/>
      <c r="AL51" s="120" t="s">
        <v>1</v>
      </c>
      <c r="AM51" s="319">
        <v>3.6853815095306608E-2</v>
      </c>
      <c r="AN51" s="319">
        <v>0.17169394662862253</v>
      </c>
    </row>
    <row r="52" spans="1:40" x14ac:dyDescent="0.2">
      <c r="A52" s="120"/>
      <c r="B52" s="120" t="s">
        <v>47</v>
      </c>
      <c r="C52" s="281" t="s">
        <v>0</v>
      </c>
      <c r="D52" s="282">
        <v>398641</v>
      </c>
      <c r="E52" s="282">
        <v>19782</v>
      </c>
      <c r="F52" s="281">
        <v>52474</v>
      </c>
      <c r="G52" s="282">
        <v>470897</v>
      </c>
      <c r="H52" s="283">
        <v>0.11143413527799073</v>
      </c>
      <c r="I52" s="291"/>
      <c r="J52" s="288">
        <v>103534.64630637011</v>
      </c>
      <c r="K52" s="288">
        <v>5644.7974401500005</v>
      </c>
      <c r="L52" s="288">
        <v>18549.915495879999</v>
      </c>
      <c r="M52" s="288">
        <v>127729.3592424001</v>
      </c>
      <c r="N52" s="283">
        <v>0.14522828272141136</v>
      </c>
      <c r="O52" s="120"/>
      <c r="P52" s="120"/>
      <c r="Q52" s="120" t="s">
        <v>47</v>
      </c>
      <c r="R52" s="120" t="s">
        <v>1</v>
      </c>
      <c r="S52" s="285">
        <v>4559385</v>
      </c>
      <c r="T52" s="285">
        <v>233232</v>
      </c>
      <c r="U52" s="285">
        <v>727540</v>
      </c>
      <c r="V52" s="285">
        <v>5520157</v>
      </c>
      <c r="W52" s="286">
        <v>0.13179697606426774</v>
      </c>
      <c r="X52" s="292"/>
      <c r="Y52" s="285">
        <v>1251552.0487678598</v>
      </c>
      <c r="Z52" s="285">
        <v>69025.662708329983</v>
      </c>
      <c r="AA52" s="285">
        <v>272796.93234100996</v>
      </c>
      <c r="AB52" s="285">
        <v>1593374.6438172008</v>
      </c>
      <c r="AC52" s="286">
        <v>0.17120702491378825</v>
      </c>
      <c r="AD52" s="120"/>
      <c r="AE52" s="120" t="s">
        <v>47</v>
      </c>
      <c r="AF52" s="120" t="s">
        <v>0</v>
      </c>
      <c r="AG52" s="120"/>
      <c r="AH52" s="120" t="s">
        <v>47</v>
      </c>
      <c r="AI52" s="319">
        <v>4.4193421728809509E-2</v>
      </c>
      <c r="AJ52" s="319">
        <v>0.14522828272141136</v>
      </c>
      <c r="AK52" s="120"/>
      <c r="AL52" s="120" t="s">
        <v>1</v>
      </c>
      <c r="AM52" s="319">
        <v>4.3320422460700912E-2</v>
      </c>
      <c r="AN52" s="319">
        <v>0.17120702491378825</v>
      </c>
    </row>
    <row r="53" spans="1:40" x14ac:dyDescent="0.2">
      <c r="A53" s="120"/>
      <c r="B53" s="120" t="s">
        <v>48</v>
      </c>
      <c r="C53" s="281" t="s">
        <v>0</v>
      </c>
      <c r="D53" s="282">
        <v>401246</v>
      </c>
      <c r="E53" s="282">
        <v>16243</v>
      </c>
      <c r="F53" s="281">
        <v>53414</v>
      </c>
      <c r="G53" s="282">
        <v>470903</v>
      </c>
      <c r="H53" s="283">
        <v>0.11342888025771762</v>
      </c>
      <c r="I53" s="291"/>
      <c r="J53" s="288">
        <v>105432.77171923996</v>
      </c>
      <c r="K53" s="288">
        <v>4657.3373263900003</v>
      </c>
      <c r="L53" s="288">
        <v>18846.675046959997</v>
      </c>
      <c r="M53" s="288">
        <v>128936.78409258995</v>
      </c>
      <c r="N53" s="283">
        <v>0.14616988611586695</v>
      </c>
      <c r="O53" s="120"/>
      <c r="P53" s="120"/>
      <c r="Q53" s="120" t="s">
        <v>48</v>
      </c>
      <c r="R53" s="120" t="s">
        <v>1</v>
      </c>
      <c r="S53" s="285">
        <v>4596454</v>
      </c>
      <c r="T53" s="285">
        <v>190301</v>
      </c>
      <c r="U53" s="285">
        <v>737000</v>
      </c>
      <c r="V53" s="285">
        <v>5523755</v>
      </c>
      <c r="W53" s="286">
        <v>0.1334237307773426</v>
      </c>
      <c r="X53" s="293"/>
      <c r="Y53" s="285">
        <v>1275642.2525911503</v>
      </c>
      <c r="Z53" s="285">
        <v>56760.252133430004</v>
      </c>
      <c r="AA53" s="285">
        <v>275988.84220810008</v>
      </c>
      <c r="AB53" s="285">
        <v>1608391.3469326799</v>
      </c>
      <c r="AC53" s="286">
        <v>0.17159309065821016</v>
      </c>
      <c r="AD53" s="120"/>
      <c r="AE53" s="120" t="s">
        <v>48</v>
      </c>
      <c r="AF53" s="120" t="s">
        <v>0</v>
      </c>
      <c r="AG53" s="120"/>
      <c r="AH53" s="120" t="s">
        <v>48</v>
      </c>
      <c r="AI53" s="319">
        <v>3.6121091115825801E-2</v>
      </c>
      <c r="AJ53" s="319">
        <v>0.14616988611586695</v>
      </c>
      <c r="AK53" s="120"/>
      <c r="AL53" s="120" t="s">
        <v>1</v>
      </c>
      <c r="AM53" s="319">
        <v>3.5290075541425887E-2</v>
      </c>
      <c r="AN53" s="319">
        <v>0.17159309065821016</v>
      </c>
    </row>
    <row r="54" spans="1:40" x14ac:dyDescent="0.2">
      <c r="A54" s="120"/>
      <c r="B54" s="120" t="s">
        <v>49</v>
      </c>
      <c r="C54" s="281" t="s">
        <v>0</v>
      </c>
      <c r="D54" s="282">
        <v>397302</v>
      </c>
      <c r="E54" s="282">
        <v>20611</v>
      </c>
      <c r="F54" s="281">
        <v>52780</v>
      </c>
      <c r="G54" s="282">
        <v>470693</v>
      </c>
      <c r="H54" s="283">
        <v>0.112132536494063</v>
      </c>
      <c r="I54" s="291"/>
      <c r="J54" s="288">
        <v>103959.45447907002</v>
      </c>
      <c r="K54" s="288">
        <v>5834.0049197300004</v>
      </c>
      <c r="L54" s="288">
        <v>18605.012421760002</v>
      </c>
      <c r="M54" s="288">
        <v>128398.47182056002</v>
      </c>
      <c r="N54" s="283">
        <v>0.14490057520124505</v>
      </c>
      <c r="O54" s="120"/>
      <c r="P54" s="120"/>
      <c r="Q54" s="120" t="s">
        <v>49</v>
      </c>
      <c r="R54" s="120" t="s">
        <v>1</v>
      </c>
      <c r="S54" s="285">
        <v>4555642</v>
      </c>
      <c r="T54" s="285">
        <v>239911</v>
      </c>
      <c r="U54" s="285">
        <v>725284</v>
      </c>
      <c r="V54" s="285">
        <v>5520837</v>
      </c>
      <c r="W54" s="286">
        <v>0.13137210897550497</v>
      </c>
      <c r="X54" s="292"/>
      <c r="Y54" s="285">
        <v>1259290.4277449299</v>
      </c>
      <c r="Z54" s="285">
        <v>71081.953627110022</v>
      </c>
      <c r="AA54" s="285">
        <v>271945.42279434006</v>
      </c>
      <c r="AB54" s="285">
        <v>1602317.8041663799</v>
      </c>
      <c r="AC54" s="286">
        <v>0.16972002812876569</v>
      </c>
      <c r="AD54" s="120"/>
      <c r="AE54" s="120" t="s">
        <v>49</v>
      </c>
      <c r="AF54" s="120" t="s">
        <v>0</v>
      </c>
      <c r="AG54" s="120"/>
      <c r="AH54" s="120" t="s">
        <v>49</v>
      </c>
      <c r="AI54" s="319">
        <v>4.5436716161880525E-2</v>
      </c>
      <c r="AJ54" s="319">
        <v>0.14490057520124505</v>
      </c>
      <c r="AK54" s="120"/>
      <c r="AL54" s="120" t="s">
        <v>1</v>
      </c>
      <c r="AM54" s="319">
        <v>4.4361957061377751E-2</v>
      </c>
      <c r="AN54" s="319">
        <v>0.16972002812876569</v>
      </c>
    </row>
    <row r="55" spans="1:40" x14ac:dyDescent="0.2">
      <c r="A55" s="120"/>
      <c r="B55" s="120" t="s">
        <v>50</v>
      </c>
      <c r="C55" s="281" t="s">
        <v>0</v>
      </c>
      <c r="D55" s="282">
        <v>401002</v>
      </c>
      <c r="E55" s="282">
        <v>15948</v>
      </c>
      <c r="F55" s="281">
        <v>53806</v>
      </c>
      <c r="G55" s="282">
        <v>470756</v>
      </c>
      <c r="H55" s="283">
        <v>0.11429700311838829</v>
      </c>
      <c r="I55" s="289"/>
      <c r="J55" s="288">
        <v>106151.85979656003</v>
      </c>
      <c r="K55" s="288">
        <v>4546.0981891700012</v>
      </c>
      <c r="L55" s="288">
        <v>18926.442955869996</v>
      </c>
      <c r="M55" s="288">
        <v>129624.40094160003</v>
      </c>
      <c r="N55" s="283">
        <v>0.14600987791177503</v>
      </c>
      <c r="O55" s="120"/>
      <c r="P55" s="120"/>
      <c r="Q55" s="120" t="s">
        <v>50</v>
      </c>
      <c r="R55" s="120" t="s">
        <v>1</v>
      </c>
      <c r="S55" s="285">
        <v>4606209</v>
      </c>
      <c r="T55" s="285">
        <v>185643</v>
      </c>
      <c r="U55" s="285">
        <v>734494</v>
      </c>
      <c r="V55" s="285">
        <v>5526346</v>
      </c>
      <c r="W55" s="286">
        <v>0.1329077115330817</v>
      </c>
      <c r="X55" s="292"/>
      <c r="Y55" s="285">
        <v>1288681.3989303198</v>
      </c>
      <c r="Z55" s="285">
        <v>55125.349699819999</v>
      </c>
      <c r="AA55" s="285">
        <v>274999.22176285007</v>
      </c>
      <c r="AB55" s="285">
        <v>1618805.9703929895</v>
      </c>
      <c r="AC55" s="286">
        <v>0.16987781537282684</v>
      </c>
      <c r="AD55" s="120"/>
      <c r="AE55" s="120" t="s">
        <v>50</v>
      </c>
      <c r="AF55" s="120" t="s">
        <v>0</v>
      </c>
      <c r="AG55" s="120"/>
      <c r="AH55" s="120" t="s">
        <v>50</v>
      </c>
      <c r="AI55" s="319">
        <v>3.5071314938752658E-2</v>
      </c>
      <c r="AJ55" s="319">
        <v>0.14600987791177503</v>
      </c>
      <c r="AK55" s="120"/>
      <c r="AL55" s="120" t="s">
        <v>1</v>
      </c>
      <c r="AM55" s="319">
        <v>3.4053092654728404E-2</v>
      </c>
      <c r="AN55" s="319">
        <v>0.16987781537282684</v>
      </c>
    </row>
    <row r="56" spans="1:40" x14ac:dyDescent="0.2">
      <c r="A56" s="120">
        <v>2022</v>
      </c>
      <c r="B56" s="120" t="s">
        <v>39</v>
      </c>
      <c r="C56" s="281" t="s">
        <v>0</v>
      </c>
      <c r="D56" s="282">
        <v>396919</v>
      </c>
      <c r="E56" s="282">
        <v>19647</v>
      </c>
      <c r="F56" s="281">
        <v>53609</v>
      </c>
      <c r="G56" s="282">
        <v>470175</v>
      </c>
      <c r="H56" s="283">
        <v>0.11401924815228373</v>
      </c>
      <c r="I56" s="291"/>
      <c r="J56" s="288">
        <v>106413.64894195004</v>
      </c>
      <c r="K56" s="288">
        <v>5703.8462009699997</v>
      </c>
      <c r="L56" s="288">
        <v>19511.081782190005</v>
      </c>
      <c r="M56" s="288">
        <v>131628.57692511004</v>
      </c>
      <c r="N56" s="283">
        <v>0.14822831210346379</v>
      </c>
      <c r="O56" s="120"/>
      <c r="P56" s="120">
        <v>2022</v>
      </c>
      <c r="Q56" s="120" t="s">
        <v>39</v>
      </c>
      <c r="R56" s="120" t="s">
        <v>1</v>
      </c>
      <c r="S56" s="285">
        <v>4557968</v>
      </c>
      <c r="T56" s="285">
        <v>228319</v>
      </c>
      <c r="U56" s="285">
        <v>730353</v>
      </c>
      <c r="V56" s="285">
        <v>5516640</v>
      </c>
      <c r="W56" s="286">
        <v>0.13239091185939267</v>
      </c>
      <c r="X56" s="292"/>
      <c r="Y56" s="285">
        <v>1291222.8068639198</v>
      </c>
      <c r="Z56" s="285">
        <v>68959.337515669991</v>
      </c>
      <c r="AA56" s="285">
        <v>283579.78619718004</v>
      </c>
      <c r="AB56" s="285">
        <v>1643761.9305767696</v>
      </c>
      <c r="AC56" s="286">
        <v>0.17251876985475412</v>
      </c>
      <c r="AD56" s="120"/>
      <c r="AE56" s="120" t="s">
        <v>39</v>
      </c>
      <c r="AF56" s="120" t="s">
        <v>0</v>
      </c>
      <c r="AG56" s="120">
        <v>2022</v>
      </c>
      <c r="AH56" s="120" t="s">
        <v>39</v>
      </c>
      <c r="AI56" s="319">
        <v>4.3332886628525948E-2</v>
      </c>
      <c r="AJ56" s="319">
        <v>0.14822831210346379</v>
      </c>
      <c r="AK56" s="120"/>
      <c r="AL56" s="120" t="s">
        <v>1</v>
      </c>
      <c r="AM56" s="319">
        <v>4.1952144183965416E-2</v>
      </c>
      <c r="AN56" s="319">
        <v>0.17251876985475412</v>
      </c>
    </row>
    <row r="57" spans="1:40" x14ac:dyDescent="0.2">
      <c r="A57" s="120"/>
      <c r="B57" s="120" t="s">
        <v>40</v>
      </c>
      <c r="C57" s="281" t="s">
        <v>0</v>
      </c>
      <c r="D57" s="282">
        <v>399070</v>
      </c>
      <c r="E57" s="282">
        <v>15907</v>
      </c>
      <c r="F57" s="281">
        <v>54938</v>
      </c>
      <c r="G57" s="282">
        <v>469915</v>
      </c>
      <c r="H57" s="283">
        <v>0.1169105050913463</v>
      </c>
      <c r="I57" s="291"/>
      <c r="J57" s="288">
        <v>108072.38184210005</v>
      </c>
      <c r="K57" s="288">
        <v>4653.7648235900006</v>
      </c>
      <c r="L57" s="288">
        <v>19931.555849639997</v>
      </c>
      <c r="M57" s="288">
        <v>132657.70251533005</v>
      </c>
      <c r="N57" s="283">
        <v>0.15024801026790502</v>
      </c>
      <c r="O57" s="120"/>
      <c r="P57" s="120"/>
      <c r="Q57" s="120" t="s">
        <v>40</v>
      </c>
      <c r="R57" s="120" t="s">
        <v>1</v>
      </c>
      <c r="S57" s="285">
        <v>4584469</v>
      </c>
      <c r="T57" s="285">
        <v>185405</v>
      </c>
      <c r="U57" s="285">
        <v>745499</v>
      </c>
      <c r="V57" s="285">
        <v>5515373</v>
      </c>
      <c r="W57" s="286">
        <v>0.13516746736802751</v>
      </c>
      <c r="X57" s="292"/>
      <c r="Y57" s="285">
        <v>1310781.40051768</v>
      </c>
      <c r="Z57" s="285">
        <v>56591.799645919993</v>
      </c>
      <c r="AA57" s="285">
        <v>288632.93487269006</v>
      </c>
      <c r="AB57" s="285">
        <v>1656006.1350362899</v>
      </c>
      <c r="AC57" s="286">
        <v>0.17429460481217657</v>
      </c>
      <c r="AD57" s="120"/>
      <c r="AE57" s="120" t="s">
        <v>40</v>
      </c>
      <c r="AF57" s="120" t="s">
        <v>0</v>
      </c>
      <c r="AG57" s="120"/>
      <c r="AH57" s="120" t="s">
        <v>40</v>
      </c>
      <c r="AI57" s="319">
        <v>3.5080999710907904E-2</v>
      </c>
      <c r="AJ57" s="319">
        <v>0.15024801026790502</v>
      </c>
      <c r="AK57" s="120"/>
      <c r="AL57" s="120" t="s">
        <v>1</v>
      </c>
      <c r="AM57" s="319">
        <v>3.4173665452440993E-2</v>
      </c>
      <c r="AN57" s="319">
        <v>0.17429460481217657</v>
      </c>
    </row>
    <row r="58" spans="1:40" x14ac:dyDescent="0.2">
      <c r="A58" s="120"/>
      <c r="B58" s="120" t="s">
        <v>41</v>
      </c>
      <c r="C58" s="281" t="s">
        <v>0</v>
      </c>
      <c r="D58" s="282">
        <v>396364</v>
      </c>
      <c r="E58" s="282">
        <v>18129</v>
      </c>
      <c r="F58" s="281">
        <v>54968</v>
      </c>
      <c r="G58" s="282">
        <v>469461</v>
      </c>
      <c r="H58" s="283">
        <v>0.11708746839460572</v>
      </c>
      <c r="I58" s="291"/>
      <c r="J58" s="288">
        <v>106756.76015864995</v>
      </c>
      <c r="K58" s="288">
        <v>5286.010254660001</v>
      </c>
      <c r="L58" s="288">
        <v>19897.789058660001</v>
      </c>
      <c r="M58" s="288">
        <v>131940.55947196996</v>
      </c>
      <c r="N58" s="283">
        <v>0.15080873643625239</v>
      </c>
      <c r="O58" s="120"/>
      <c r="P58" s="120"/>
      <c r="Q58" s="120" t="s">
        <v>41</v>
      </c>
      <c r="R58" s="120" t="s">
        <v>1</v>
      </c>
      <c r="S58" s="285">
        <v>4552915</v>
      </c>
      <c r="T58" s="285">
        <v>215409</v>
      </c>
      <c r="U58" s="285">
        <v>741759</v>
      </c>
      <c r="V58" s="285">
        <v>5510083</v>
      </c>
      <c r="W58" s="286">
        <v>0.13461848033868093</v>
      </c>
      <c r="X58" s="292"/>
      <c r="Y58" s="285">
        <v>1294893.4359804799</v>
      </c>
      <c r="Z58" s="285">
        <v>65748.609512740019</v>
      </c>
      <c r="AA58" s="285">
        <v>286945.45577422</v>
      </c>
      <c r="AB58" s="285">
        <v>1647587.5012674399</v>
      </c>
      <c r="AC58" s="286">
        <v>0.17416098116396331</v>
      </c>
      <c r="AD58" s="120"/>
      <c r="AE58" s="120" t="s">
        <v>41</v>
      </c>
      <c r="AF58" s="120" t="s">
        <v>0</v>
      </c>
      <c r="AG58" s="120"/>
      <c r="AH58" s="120" t="s">
        <v>41</v>
      </c>
      <c r="AI58" s="319">
        <v>4.0063573140926269E-2</v>
      </c>
      <c r="AJ58" s="319">
        <v>0.15080873643625239</v>
      </c>
      <c r="AK58" s="120"/>
      <c r="AL58" s="120" t="s">
        <v>1</v>
      </c>
      <c r="AM58" s="319">
        <v>3.9905989492006688E-2</v>
      </c>
      <c r="AN58" s="319">
        <v>0.17416098116396331</v>
      </c>
    </row>
    <row r="59" spans="1:40" x14ac:dyDescent="0.2">
      <c r="A59" s="120"/>
      <c r="B59" s="120" t="s">
        <v>42</v>
      </c>
      <c r="C59" s="281" t="s">
        <v>0</v>
      </c>
      <c r="D59" s="282">
        <v>397375</v>
      </c>
      <c r="E59" s="282">
        <v>15117</v>
      </c>
      <c r="F59" s="281">
        <v>56633</v>
      </c>
      <c r="G59" s="282">
        <v>469125</v>
      </c>
      <c r="H59" s="283">
        <v>0.1207204902744471</v>
      </c>
      <c r="I59" s="291"/>
      <c r="J59" s="288">
        <v>108169.47835041989</v>
      </c>
      <c r="K59" s="288">
        <v>4428.7367258900003</v>
      </c>
      <c r="L59" s="288">
        <v>20447.083453799998</v>
      </c>
      <c r="M59" s="288">
        <v>133045.2985301099</v>
      </c>
      <c r="N59" s="283">
        <v>0.15368512589095776</v>
      </c>
      <c r="O59" s="120"/>
      <c r="P59" s="120"/>
      <c r="Q59" s="120" t="s">
        <v>42</v>
      </c>
      <c r="R59" s="120" t="s">
        <v>1</v>
      </c>
      <c r="S59" s="285">
        <v>4570337</v>
      </c>
      <c r="T59" s="285">
        <v>176023</v>
      </c>
      <c r="U59" s="285">
        <v>760713</v>
      </c>
      <c r="V59" s="285">
        <v>5507073</v>
      </c>
      <c r="W59" s="286">
        <v>0.1381338144600589</v>
      </c>
      <c r="X59" s="292"/>
      <c r="Y59" s="285">
        <v>1313652.2317404</v>
      </c>
      <c r="Z59" s="285">
        <v>53960.030218199994</v>
      </c>
      <c r="AA59" s="285">
        <v>293570.71523648</v>
      </c>
      <c r="AB59" s="285">
        <v>1661182.9771950799</v>
      </c>
      <c r="AC59" s="286">
        <v>0.17672388849792839</v>
      </c>
      <c r="AD59" s="120"/>
      <c r="AE59" s="120" t="s">
        <v>42</v>
      </c>
      <c r="AF59" s="120" t="s">
        <v>0</v>
      </c>
      <c r="AG59" s="120"/>
      <c r="AH59" s="120" t="s">
        <v>42</v>
      </c>
      <c r="AI59" s="319">
        <v>3.3287434992584269E-2</v>
      </c>
      <c r="AJ59" s="319">
        <v>0.15368512589095776</v>
      </c>
      <c r="AK59" s="120"/>
      <c r="AL59" s="120" t="s">
        <v>1</v>
      </c>
      <c r="AM59" s="319">
        <v>3.2482893792538083E-2</v>
      </c>
      <c r="AN59" s="319">
        <v>0.17672388849792839</v>
      </c>
    </row>
    <row r="60" spans="1:40" x14ac:dyDescent="0.2">
      <c r="A60" s="120"/>
      <c r="B60" s="120" t="s">
        <v>43</v>
      </c>
      <c r="C60" s="281" t="s">
        <v>0</v>
      </c>
      <c r="D60" s="282">
        <v>393322</v>
      </c>
      <c r="E60" s="282">
        <v>18139</v>
      </c>
      <c r="F60" s="281">
        <v>56620</v>
      </c>
      <c r="G60" s="282">
        <v>468081</v>
      </c>
      <c r="H60" s="283">
        <v>0.12096197025728453</v>
      </c>
      <c r="I60" s="291"/>
      <c r="J60" s="288">
        <v>106208.41062476006</v>
      </c>
      <c r="K60" s="288">
        <v>5353.6050611399996</v>
      </c>
      <c r="L60" s="288">
        <v>20421.811401060004</v>
      </c>
      <c r="M60" s="288">
        <v>131983.82708696005</v>
      </c>
      <c r="N60" s="283">
        <v>0.1547296502290747</v>
      </c>
      <c r="O60" s="120"/>
      <c r="P60" s="120"/>
      <c r="Q60" s="120" t="s">
        <v>43</v>
      </c>
      <c r="R60" s="120" t="s">
        <v>1</v>
      </c>
      <c r="S60" s="285">
        <v>4526313</v>
      </c>
      <c r="T60" s="285">
        <v>210811</v>
      </c>
      <c r="U60" s="285">
        <v>759031</v>
      </c>
      <c r="V60" s="285">
        <v>5496155</v>
      </c>
      <c r="W60" s="286">
        <v>0.13810218234383856</v>
      </c>
      <c r="X60" s="292"/>
      <c r="Y60" s="285">
        <v>1291499.7823716295</v>
      </c>
      <c r="Z60" s="285">
        <v>65012.209723149994</v>
      </c>
      <c r="AA60" s="285">
        <v>293026.91994667007</v>
      </c>
      <c r="AB60" s="285">
        <v>1649538.9120414497</v>
      </c>
      <c r="AC60" s="286">
        <v>0.17764171418304006</v>
      </c>
      <c r="AD60" s="120"/>
      <c r="AE60" s="120" t="s">
        <v>43</v>
      </c>
      <c r="AF60" s="120" t="s">
        <v>0</v>
      </c>
      <c r="AG60" s="120"/>
      <c r="AH60" s="120" t="s">
        <v>43</v>
      </c>
      <c r="AI60" s="319">
        <v>4.0562583911229327E-2</v>
      </c>
      <c r="AJ60" s="319">
        <v>0.1547296502290747</v>
      </c>
      <c r="AK60" s="120"/>
      <c r="AL60" s="120" t="s">
        <v>1</v>
      </c>
      <c r="AM60" s="319">
        <v>3.9412352899691014E-2</v>
      </c>
      <c r="AN60" s="319">
        <v>0.17764171418304006</v>
      </c>
    </row>
    <row r="61" spans="1:40" x14ac:dyDescent="0.2">
      <c r="A61" s="120"/>
      <c r="B61" s="120" t="s">
        <v>44</v>
      </c>
      <c r="C61" s="281" t="s">
        <v>0</v>
      </c>
      <c r="D61" s="282">
        <v>395439</v>
      </c>
      <c r="E61" s="282">
        <v>15746</v>
      </c>
      <c r="F61" s="281">
        <v>57769</v>
      </c>
      <c r="G61" s="282">
        <v>468954</v>
      </c>
      <c r="H61" s="283">
        <v>0.1231869223847115</v>
      </c>
      <c r="I61" s="291"/>
      <c r="J61" s="288">
        <v>107880.03325456</v>
      </c>
      <c r="K61" s="288">
        <v>4737.4239846799992</v>
      </c>
      <c r="L61" s="288">
        <v>20794.148466999999</v>
      </c>
      <c r="M61" s="288">
        <v>133411.60570623999</v>
      </c>
      <c r="N61" s="283">
        <v>0.15586461430339718</v>
      </c>
      <c r="O61" s="120"/>
      <c r="P61" s="120"/>
      <c r="Q61" s="120" t="s">
        <v>44</v>
      </c>
      <c r="R61" s="120" t="s">
        <v>1</v>
      </c>
      <c r="S61" s="285">
        <v>4556869</v>
      </c>
      <c r="T61" s="285">
        <v>184405</v>
      </c>
      <c r="U61" s="285">
        <v>773493</v>
      </c>
      <c r="V61" s="285">
        <v>5514767</v>
      </c>
      <c r="W61" s="286">
        <v>0.14025850956169136</v>
      </c>
      <c r="X61" s="292"/>
      <c r="Y61" s="285">
        <v>1312989.4514390195</v>
      </c>
      <c r="Z61" s="285">
        <v>57841.410808489985</v>
      </c>
      <c r="AA61" s="285">
        <v>297832.21053298004</v>
      </c>
      <c r="AB61" s="285">
        <v>1668663.0727804895</v>
      </c>
      <c r="AC61" s="286">
        <v>0.17848552855952096</v>
      </c>
      <c r="AD61" s="120"/>
      <c r="AE61" s="120" t="s">
        <v>44</v>
      </c>
      <c r="AF61" s="120" t="s">
        <v>0</v>
      </c>
      <c r="AG61" s="120"/>
      <c r="AH61" s="120" t="s">
        <v>44</v>
      </c>
      <c r="AI61" s="319">
        <v>3.5509834092780267E-2</v>
      </c>
      <c r="AJ61" s="319">
        <v>0.15586461430339718</v>
      </c>
      <c r="AK61" s="120"/>
      <c r="AL61" s="120" t="s">
        <v>1</v>
      </c>
      <c r="AM61" s="319">
        <v>3.4663325240432738E-2</v>
      </c>
      <c r="AN61" s="319">
        <v>0.17848552855952096</v>
      </c>
    </row>
    <row r="62" spans="1:40" x14ac:dyDescent="0.2">
      <c r="A62" s="120"/>
      <c r="B62" s="120" t="s">
        <v>45</v>
      </c>
      <c r="C62" s="281" t="s">
        <v>0</v>
      </c>
      <c r="D62" s="282">
        <v>391874</v>
      </c>
      <c r="E62" s="282">
        <v>18455</v>
      </c>
      <c r="F62" s="281">
        <v>57700</v>
      </c>
      <c r="G62" s="282">
        <v>468029</v>
      </c>
      <c r="H62" s="283">
        <v>0.12328295896194466</v>
      </c>
      <c r="I62" s="291"/>
      <c r="J62" s="288">
        <v>106251.26093088</v>
      </c>
      <c r="K62" s="288">
        <v>5481.8537455100004</v>
      </c>
      <c r="L62" s="288">
        <v>20698.61152545</v>
      </c>
      <c r="M62" s="288">
        <v>132431.72620184001</v>
      </c>
      <c r="N62" s="283">
        <v>0.15629647154114051</v>
      </c>
      <c r="O62" s="120"/>
      <c r="P62" s="120"/>
      <c r="Q62" s="120" t="s">
        <v>45</v>
      </c>
      <c r="R62" s="120" t="s">
        <v>1</v>
      </c>
      <c r="S62" s="285">
        <v>4511095</v>
      </c>
      <c r="T62" s="285">
        <v>220898</v>
      </c>
      <c r="U62" s="285">
        <v>768633</v>
      </c>
      <c r="V62" s="285">
        <v>5500626</v>
      </c>
      <c r="W62" s="286">
        <v>0.13973555009920688</v>
      </c>
      <c r="X62" s="292"/>
      <c r="Y62" s="285">
        <v>1292273.8742307301</v>
      </c>
      <c r="Z62" s="285">
        <v>68771.289748099996</v>
      </c>
      <c r="AA62" s="285">
        <v>295679.16972216999</v>
      </c>
      <c r="AB62" s="285">
        <v>1656724.3337009999</v>
      </c>
      <c r="AC62" s="286">
        <v>0.17847215961489776</v>
      </c>
      <c r="AD62" s="120"/>
      <c r="AE62" s="120" t="s">
        <v>45</v>
      </c>
      <c r="AF62" s="120" t="s">
        <v>0</v>
      </c>
      <c r="AG62" s="120"/>
      <c r="AH62" s="120" t="s">
        <v>45</v>
      </c>
      <c r="AI62" s="319">
        <v>4.1393810250234704E-2</v>
      </c>
      <c r="AJ62" s="319">
        <v>0.15629647154114051</v>
      </c>
      <c r="AK62" s="120"/>
      <c r="AL62" s="120" t="s">
        <v>1</v>
      </c>
      <c r="AM62" s="319">
        <v>4.1510399979741958E-2</v>
      </c>
      <c r="AN62" s="319">
        <v>0.17847215961489776</v>
      </c>
    </row>
    <row r="63" spans="1:40" x14ac:dyDescent="0.2">
      <c r="A63" s="120"/>
      <c r="B63" s="120" t="s">
        <v>46</v>
      </c>
      <c r="C63" s="281" t="s">
        <v>0</v>
      </c>
      <c r="D63" s="282">
        <v>394090</v>
      </c>
      <c r="E63" s="282">
        <v>14954</v>
      </c>
      <c r="F63" s="281">
        <v>59001</v>
      </c>
      <c r="G63" s="282">
        <v>468045</v>
      </c>
      <c r="H63" s="283">
        <v>0.12605839182129924</v>
      </c>
      <c r="I63" s="291"/>
      <c r="J63" s="288">
        <v>107939.20394773007</v>
      </c>
      <c r="K63" s="288">
        <v>4475.7458576499985</v>
      </c>
      <c r="L63" s="288">
        <v>21109.475715089993</v>
      </c>
      <c r="M63" s="288">
        <v>133524.42552047005</v>
      </c>
      <c r="N63" s="283">
        <v>0.15809448820173946</v>
      </c>
      <c r="O63" s="120"/>
      <c r="P63" s="120"/>
      <c r="Q63" s="120" t="s">
        <v>46</v>
      </c>
      <c r="R63" s="120" t="s">
        <v>1</v>
      </c>
      <c r="S63" s="285">
        <v>4536648</v>
      </c>
      <c r="T63" s="285">
        <v>179255</v>
      </c>
      <c r="U63" s="285">
        <v>783040</v>
      </c>
      <c r="V63" s="285">
        <v>5498943</v>
      </c>
      <c r="W63" s="286">
        <v>0.1423982754503911</v>
      </c>
      <c r="X63" s="292"/>
      <c r="Y63" s="285">
        <v>1313424.8355952199</v>
      </c>
      <c r="Z63" s="285">
        <v>56114.482490129994</v>
      </c>
      <c r="AA63" s="285">
        <v>300491.15576871007</v>
      </c>
      <c r="AB63" s="285">
        <v>1670030.4738540598</v>
      </c>
      <c r="AC63" s="286">
        <v>0.17993154045581167</v>
      </c>
      <c r="AD63" s="120"/>
      <c r="AE63" s="120" t="s">
        <v>46</v>
      </c>
      <c r="AF63" s="120" t="s">
        <v>0</v>
      </c>
      <c r="AG63" s="120"/>
      <c r="AH63" s="120" t="s">
        <v>46</v>
      </c>
      <c r="AI63" s="319">
        <v>3.352005328016814E-2</v>
      </c>
      <c r="AJ63" s="319">
        <v>0.15809448820173946</v>
      </c>
      <c r="AK63" s="120"/>
      <c r="AL63" s="120" t="s">
        <v>1</v>
      </c>
      <c r="AM63" s="319">
        <v>3.3600873378454119E-2</v>
      </c>
      <c r="AN63" s="319">
        <v>0.17993154045581167</v>
      </c>
    </row>
    <row r="64" spans="1:40" x14ac:dyDescent="0.2">
      <c r="A64" s="120"/>
      <c r="B64" s="120" t="s">
        <v>47</v>
      </c>
      <c r="C64" s="281" t="s">
        <v>0</v>
      </c>
      <c r="D64" s="282">
        <v>392626</v>
      </c>
      <c r="E64" s="282">
        <v>17164</v>
      </c>
      <c r="F64" s="281">
        <v>58538</v>
      </c>
      <c r="G64" s="282">
        <v>468328</v>
      </c>
      <c r="H64" s="283">
        <v>0.12499359423310159</v>
      </c>
      <c r="I64" s="291"/>
      <c r="J64" s="288">
        <v>106824.18380537997</v>
      </c>
      <c r="K64" s="288">
        <v>5109.583100899994</v>
      </c>
      <c r="L64" s="288">
        <v>20945.479087839991</v>
      </c>
      <c r="M64" s="288">
        <v>132879.24599411996</v>
      </c>
      <c r="N64" s="283">
        <v>0.15762791947786073</v>
      </c>
      <c r="O64" s="120"/>
      <c r="P64" s="120"/>
      <c r="Q64" s="120" t="s">
        <v>47</v>
      </c>
      <c r="R64" s="120" t="s">
        <v>1</v>
      </c>
      <c r="S64" s="285">
        <v>4527749</v>
      </c>
      <c r="T64" s="285">
        <v>202901</v>
      </c>
      <c r="U64" s="285">
        <v>776664</v>
      </c>
      <c r="V64" s="285">
        <v>5507314</v>
      </c>
      <c r="W64" s="286">
        <v>0.14102409995144638</v>
      </c>
      <c r="X64" s="292"/>
      <c r="Y64" s="285">
        <v>1303039.2681613897</v>
      </c>
      <c r="Z64" s="285">
        <v>62974.767271859993</v>
      </c>
      <c r="AA64" s="285">
        <v>298593.03547979007</v>
      </c>
      <c r="AB64" s="285">
        <v>1664607.0709130394</v>
      </c>
      <c r="AC64" s="286">
        <v>0.17937748835586248</v>
      </c>
      <c r="AD64" s="120"/>
      <c r="AE64" s="120" t="s">
        <v>47</v>
      </c>
      <c r="AF64" s="120" t="s">
        <v>0</v>
      </c>
      <c r="AG64" s="120"/>
      <c r="AH64" s="120" t="s">
        <v>47</v>
      </c>
      <c r="AI64" s="319">
        <v>3.8452830332331191E-2</v>
      </c>
      <c r="AJ64" s="319">
        <v>0.15762791947786073</v>
      </c>
      <c r="AK64" s="120"/>
      <c r="AL64" s="120" t="s">
        <v>1</v>
      </c>
      <c r="AM64" s="319">
        <v>3.7831611058409265E-2</v>
      </c>
      <c r="AN64" s="319">
        <v>0.17937748835586248</v>
      </c>
    </row>
    <row r="65" spans="1:40" x14ac:dyDescent="0.2">
      <c r="A65" s="120"/>
      <c r="B65" s="120" t="s">
        <v>48</v>
      </c>
      <c r="C65" s="281" t="s">
        <v>0</v>
      </c>
      <c r="D65" s="282">
        <v>394266</v>
      </c>
      <c r="E65" s="282">
        <v>14399</v>
      </c>
      <c r="F65" s="281">
        <v>59708</v>
      </c>
      <c r="G65" s="282">
        <v>468373</v>
      </c>
      <c r="H65" s="283">
        <v>0.12747959425500616</v>
      </c>
      <c r="I65" s="291"/>
      <c r="J65" s="288">
        <v>108361.70674804001</v>
      </c>
      <c r="K65" s="288">
        <v>4328.9884201899986</v>
      </c>
      <c r="L65" s="288">
        <v>21312.743769690001</v>
      </c>
      <c r="M65" s="288">
        <v>134003.43893792003</v>
      </c>
      <c r="N65" s="283">
        <v>0.15904624492184552</v>
      </c>
      <c r="O65" s="120"/>
      <c r="P65" s="120"/>
      <c r="Q65" s="120" t="s">
        <v>48</v>
      </c>
      <c r="R65" s="120" t="s">
        <v>1</v>
      </c>
      <c r="S65" s="285">
        <v>4547920</v>
      </c>
      <c r="T65" s="285">
        <v>171396</v>
      </c>
      <c r="U65" s="285">
        <v>787989</v>
      </c>
      <c r="V65" s="285">
        <v>5507305</v>
      </c>
      <c r="W65" s="286">
        <v>0.14308069010160143</v>
      </c>
      <c r="X65" s="292"/>
      <c r="Y65" s="285">
        <v>1321899.5410358298</v>
      </c>
      <c r="Z65" s="285">
        <v>53644.136967870007</v>
      </c>
      <c r="AA65" s="285">
        <v>302520.92401457997</v>
      </c>
      <c r="AB65" s="285">
        <v>1678064.6020182797</v>
      </c>
      <c r="AC65" s="286">
        <v>0.18027966482978378</v>
      </c>
      <c r="AD65" s="120"/>
      <c r="AE65" s="120" t="s">
        <v>48</v>
      </c>
      <c r="AF65" s="120" t="s">
        <v>0</v>
      </c>
      <c r="AG65" s="120"/>
      <c r="AH65" s="120" t="s">
        <v>48</v>
      </c>
      <c r="AI65" s="319">
        <v>3.2305054665018672E-2</v>
      </c>
      <c r="AJ65" s="319">
        <v>0.15904624492184552</v>
      </c>
      <c r="AK65" s="120"/>
      <c r="AL65" s="120" t="s">
        <v>1</v>
      </c>
      <c r="AM65" s="319">
        <v>3.1967861608754464E-2</v>
      </c>
      <c r="AN65" s="319">
        <v>0.18027966482978378</v>
      </c>
    </row>
    <row r="66" spans="1:40" x14ac:dyDescent="0.2">
      <c r="A66" s="120"/>
      <c r="B66" s="120" t="s">
        <v>49</v>
      </c>
      <c r="C66" s="281" t="s">
        <v>0</v>
      </c>
      <c r="D66" s="282">
        <v>389398</v>
      </c>
      <c r="E66" s="282">
        <v>19142</v>
      </c>
      <c r="F66" s="281">
        <v>58932</v>
      </c>
      <c r="G66" s="282">
        <v>467472</v>
      </c>
      <c r="H66" s="283">
        <v>0.12606530444604169</v>
      </c>
      <c r="I66" s="120"/>
      <c r="J66" s="288">
        <v>106420.27663381999</v>
      </c>
      <c r="K66" s="288">
        <v>5656.8255478199972</v>
      </c>
      <c r="L66" s="288">
        <v>21021.337043870008</v>
      </c>
      <c r="M66" s="288">
        <v>133098.43922551</v>
      </c>
      <c r="N66" s="283">
        <v>0.15793826859421958</v>
      </c>
      <c r="O66" s="120"/>
      <c r="P66" s="120"/>
      <c r="Q66" s="120" t="s">
        <v>49</v>
      </c>
      <c r="R66" s="120" t="s">
        <v>1</v>
      </c>
      <c r="S66" s="285">
        <v>4502540</v>
      </c>
      <c r="T66" s="285">
        <v>216479</v>
      </c>
      <c r="U66" s="285">
        <v>776590</v>
      </c>
      <c r="V66" s="285">
        <v>5495609</v>
      </c>
      <c r="W66" s="286">
        <v>0.14131099938150621</v>
      </c>
      <c r="X66" s="292"/>
      <c r="Y66" s="285">
        <v>1301302.2883534501</v>
      </c>
      <c r="Z66" s="285">
        <v>67562.027165110005</v>
      </c>
      <c r="AA66" s="285">
        <v>298348.2695676799</v>
      </c>
      <c r="AB66" s="285">
        <v>1667212.58508624</v>
      </c>
      <c r="AC66" s="286">
        <v>0.17895034636644566</v>
      </c>
      <c r="AD66" s="120"/>
      <c r="AE66" s="120" t="s">
        <v>49</v>
      </c>
      <c r="AF66" s="120" t="s">
        <v>0</v>
      </c>
      <c r="AG66" s="120"/>
      <c r="AH66" s="120" t="s">
        <v>49</v>
      </c>
      <c r="AI66" s="319">
        <v>4.2501065983467937E-2</v>
      </c>
      <c r="AJ66" s="319">
        <v>0.15793826859421958</v>
      </c>
      <c r="AK66" s="120"/>
      <c r="AL66" s="120" t="s">
        <v>1</v>
      </c>
      <c r="AM66" s="319">
        <v>4.0523942639033778E-2</v>
      </c>
      <c r="AN66" s="319">
        <v>0.17895034636644566</v>
      </c>
    </row>
    <row r="67" spans="1:40" x14ac:dyDescent="0.2">
      <c r="A67" s="120"/>
      <c r="B67" s="120" t="s">
        <v>50</v>
      </c>
      <c r="C67" s="281" t="s">
        <v>0</v>
      </c>
      <c r="D67" s="282">
        <v>392592</v>
      </c>
      <c r="E67" s="282">
        <v>14173</v>
      </c>
      <c r="F67" s="281">
        <v>60464</v>
      </c>
      <c r="G67" s="282">
        <v>467229</v>
      </c>
      <c r="H67" s="283">
        <v>0.12940977550622929</v>
      </c>
      <c r="I67" s="291"/>
      <c r="J67" s="288">
        <v>108655.91184939</v>
      </c>
      <c r="K67" s="288">
        <v>4296.2084630299996</v>
      </c>
      <c r="L67" s="288">
        <v>21549.219391190003</v>
      </c>
      <c r="M67" s="288">
        <v>134501.33970360999</v>
      </c>
      <c r="N67" s="283">
        <v>0.16021564869670682</v>
      </c>
      <c r="O67" s="120"/>
      <c r="P67" s="120"/>
      <c r="Q67" s="120" t="s">
        <v>50</v>
      </c>
      <c r="R67" s="120" t="s">
        <v>1</v>
      </c>
      <c r="S67" s="285">
        <v>4531393</v>
      </c>
      <c r="T67" s="285">
        <v>173422</v>
      </c>
      <c r="U67" s="285">
        <v>794812</v>
      </c>
      <c r="V67" s="285">
        <v>5499627</v>
      </c>
      <c r="W67" s="286">
        <v>0.14452107388373794</v>
      </c>
      <c r="X67" s="292"/>
      <c r="Y67" s="285">
        <v>1326882.2967422197</v>
      </c>
      <c r="Z67" s="285">
        <v>54761.557230519989</v>
      </c>
      <c r="AA67" s="285">
        <v>305213.00247598003</v>
      </c>
      <c r="AB67" s="285">
        <v>1686856.85644872</v>
      </c>
      <c r="AC67" s="286">
        <v>0.1809359231099989</v>
      </c>
      <c r="AD67" s="120"/>
      <c r="AE67" s="120" t="s">
        <v>50</v>
      </c>
      <c r="AF67" s="120" t="s">
        <v>0</v>
      </c>
      <c r="AG67" s="120"/>
      <c r="AH67" s="120" t="s">
        <v>50</v>
      </c>
      <c r="AI67" s="319">
        <v>3.1941752197392349E-2</v>
      </c>
      <c r="AJ67" s="319">
        <v>0.16021564869670682</v>
      </c>
      <c r="AK67" s="120"/>
      <c r="AL67" s="120" t="s">
        <v>1</v>
      </c>
      <c r="AM67" s="319">
        <v>3.2463665794267543E-2</v>
      </c>
      <c r="AN67" s="319">
        <v>0.1809359231099989</v>
      </c>
    </row>
    <row r="68" spans="1:40" x14ac:dyDescent="0.2">
      <c r="A68" s="275">
        <v>2023</v>
      </c>
      <c r="B68" s="14" t="s">
        <v>39</v>
      </c>
      <c r="C68" s="2" t="s">
        <v>0</v>
      </c>
      <c r="D68" s="2">
        <v>391066</v>
      </c>
      <c r="E68" s="2">
        <v>15478</v>
      </c>
      <c r="F68" s="2">
        <v>59156</v>
      </c>
      <c r="G68" s="2">
        <v>465700</v>
      </c>
      <c r="H68" s="294">
        <v>0.12702598239209792</v>
      </c>
      <c r="I68" s="295"/>
      <c r="J68" s="296">
        <v>108506.43835385998</v>
      </c>
      <c r="K68" s="296">
        <v>4718.6717992299991</v>
      </c>
      <c r="L68" s="296">
        <v>21695.523034980004</v>
      </c>
      <c r="M68" s="296">
        <v>134920.63318806997</v>
      </c>
      <c r="N68" s="294">
        <v>0.16080211397124081</v>
      </c>
      <c r="O68" s="32"/>
      <c r="P68" s="32">
        <v>2023</v>
      </c>
      <c r="Q68" s="32" t="s">
        <v>39</v>
      </c>
      <c r="R68" s="32" t="s">
        <v>1</v>
      </c>
      <c r="S68" s="82">
        <v>4509754</v>
      </c>
      <c r="T68" s="82">
        <v>189125</v>
      </c>
      <c r="U68" s="82">
        <v>777559</v>
      </c>
      <c r="V68" s="82">
        <v>5476438</v>
      </c>
      <c r="W68" s="83">
        <v>0.14198261716831267</v>
      </c>
      <c r="X68" s="12"/>
      <c r="Y68" s="82">
        <v>1325806.4263533996</v>
      </c>
      <c r="Z68" s="82">
        <v>60464.177723019995</v>
      </c>
      <c r="AA68" s="82">
        <v>308054.71579187998</v>
      </c>
      <c r="AB68" s="82">
        <v>1694325.3198683001</v>
      </c>
      <c r="AC68" s="83">
        <v>0.18181556527516515</v>
      </c>
      <c r="AD68" s="32"/>
      <c r="AE68" s="32" t="s">
        <v>39</v>
      </c>
      <c r="AF68" s="32" t="s">
        <v>0</v>
      </c>
      <c r="AG68" s="32">
        <v>2023</v>
      </c>
      <c r="AH68" s="32" t="s">
        <v>39</v>
      </c>
      <c r="AI68" s="84">
        <v>3.4973685549285108E-2</v>
      </c>
      <c r="AJ68" s="84">
        <v>0.16080211397124081</v>
      </c>
      <c r="AK68" s="32"/>
      <c r="AL68" s="32" t="s">
        <v>1</v>
      </c>
      <c r="AM68" s="84">
        <v>3.5686285870838476E-2</v>
      </c>
      <c r="AN68" s="84">
        <v>0.18181556527516515</v>
      </c>
    </row>
    <row r="69" spans="1:40" x14ac:dyDescent="0.2">
      <c r="B69" s="14" t="s">
        <v>40</v>
      </c>
      <c r="C69" s="2" t="s">
        <v>0</v>
      </c>
      <c r="D69" s="2">
        <v>391059</v>
      </c>
      <c r="E69" s="2">
        <v>13365</v>
      </c>
      <c r="F69" s="2">
        <v>61526</v>
      </c>
      <c r="G69" s="2">
        <v>465950</v>
      </c>
      <c r="H69" s="294">
        <v>0.13204421075222664</v>
      </c>
      <c r="I69" s="295">
        <v>1.5133705660880334E-2</v>
      </c>
      <c r="J69" s="296">
        <v>109497.80549243995</v>
      </c>
      <c r="K69" s="296">
        <v>4102.3763394499993</v>
      </c>
      <c r="L69" s="296">
        <v>22443.748376729993</v>
      </c>
      <c r="M69" s="296">
        <v>136043.93020861995</v>
      </c>
      <c r="N69" s="294">
        <v>0.16497427222451652</v>
      </c>
      <c r="O69" s="32"/>
      <c r="P69" s="32"/>
      <c r="Q69" s="32" t="s">
        <v>40</v>
      </c>
      <c r="R69" s="32" t="s">
        <v>1</v>
      </c>
      <c r="S69" s="82">
        <v>4511608</v>
      </c>
      <c r="T69" s="82">
        <v>164039</v>
      </c>
      <c r="U69" s="82">
        <v>805899</v>
      </c>
      <c r="V69" s="82">
        <v>5481546</v>
      </c>
      <c r="W69" s="83">
        <v>0.14702038439520529</v>
      </c>
      <c r="X69" s="12"/>
      <c r="Y69" s="82">
        <v>1338032.9980886297</v>
      </c>
      <c r="Z69" s="82">
        <v>52852.808591699999</v>
      </c>
      <c r="AA69" s="82">
        <v>317561.01996403001</v>
      </c>
      <c r="AB69" s="82">
        <v>1708446.8266443599</v>
      </c>
      <c r="AC69" s="83">
        <v>0.18587702877927223</v>
      </c>
      <c r="AD69" s="32"/>
      <c r="AE69" s="32" t="s">
        <v>40</v>
      </c>
      <c r="AF69" s="32" t="s">
        <v>0</v>
      </c>
      <c r="AG69" s="32"/>
      <c r="AH69" s="32" t="s">
        <v>40</v>
      </c>
      <c r="AI69" s="84">
        <v>3.0154791420382434E-2</v>
      </c>
      <c r="AJ69" s="84">
        <v>0.16497427222451652</v>
      </c>
      <c r="AK69" s="32"/>
      <c r="AL69" s="32" t="s">
        <v>1</v>
      </c>
      <c r="AM69" s="84">
        <v>3.0936174171431876E-2</v>
      </c>
      <c r="AN69" s="84">
        <v>0.18587702877927223</v>
      </c>
    </row>
    <row r="70" spans="1:40" x14ac:dyDescent="0.2">
      <c r="B70" s="14"/>
      <c r="C70" s="2"/>
      <c r="D70" s="2"/>
      <c r="E70" s="2"/>
      <c r="F70" s="2"/>
      <c r="G70" s="2"/>
      <c r="H70" s="294"/>
      <c r="I70" s="295"/>
      <c r="J70" s="296"/>
      <c r="K70" s="296"/>
      <c r="L70" s="296"/>
      <c r="M70" s="296"/>
      <c r="N70" s="294"/>
      <c r="O70" s="32"/>
      <c r="P70" s="32"/>
      <c r="Q70" s="32"/>
      <c r="R70" s="32"/>
      <c r="S70" s="82"/>
      <c r="T70" s="82"/>
      <c r="U70" s="82"/>
      <c r="V70" s="82"/>
      <c r="W70" s="83"/>
      <c r="X70" s="12"/>
      <c r="Y70" s="82"/>
      <c r="Z70" s="82"/>
      <c r="AA70" s="82"/>
      <c r="AB70" s="82"/>
      <c r="AC70" s="83"/>
      <c r="AD70" s="32"/>
      <c r="AE70" s="32"/>
      <c r="AF70" s="32"/>
      <c r="AG70" s="32"/>
      <c r="AH70" s="32"/>
      <c r="AI70" s="84"/>
      <c r="AJ70" s="84"/>
      <c r="AK70" s="32"/>
      <c r="AL70" s="32"/>
      <c r="AM70" s="84"/>
      <c r="AN70" s="84"/>
    </row>
    <row r="71" spans="1:40" x14ac:dyDescent="0.2">
      <c r="B71" s="14"/>
      <c r="C71" s="2"/>
      <c r="D71" s="2"/>
      <c r="E71" s="2"/>
      <c r="F71" s="2"/>
      <c r="G71" s="2"/>
      <c r="H71" s="294"/>
      <c r="I71" s="295"/>
      <c r="J71" s="296"/>
      <c r="K71" s="296"/>
      <c r="L71" s="296"/>
      <c r="M71" s="296"/>
      <c r="N71" s="294"/>
      <c r="O71" s="32"/>
      <c r="P71" s="32"/>
      <c r="Q71" s="32"/>
      <c r="R71" s="32"/>
      <c r="S71" s="82"/>
      <c r="T71" s="82"/>
      <c r="U71" s="82"/>
      <c r="V71" s="82"/>
      <c r="W71" s="83"/>
      <c r="X71" s="12"/>
      <c r="Y71" s="82"/>
      <c r="Z71" s="82"/>
      <c r="AA71" s="82"/>
      <c r="AB71" s="82"/>
      <c r="AC71" s="83"/>
      <c r="AD71" s="32"/>
      <c r="AE71" s="32"/>
      <c r="AF71" s="32"/>
      <c r="AG71" s="32"/>
      <c r="AH71" s="32"/>
      <c r="AI71" s="84"/>
      <c r="AJ71" s="84"/>
      <c r="AK71" s="32"/>
      <c r="AL71" s="32"/>
      <c r="AM71" s="84"/>
      <c r="AN71" s="84"/>
    </row>
    <row r="72" spans="1:40" x14ac:dyDescent="0.2">
      <c r="B72" s="14"/>
      <c r="C72" s="2"/>
      <c r="D72" s="2"/>
      <c r="E72" s="2"/>
      <c r="F72" s="2"/>
      <c r="G72" s="2"/>
      <c r="H72" s="294"/>
      <c r="I72" s="295"/>
      <c r="J72" s="296"/>
      <c r="K72" s="296"/>
      <c r="L72" s="296"/>
      <c r="M72" s="296"/>
      <c r="N72" s="294"/>
      <c r="O72" s="32"/>
      <c r="P72" s="32"/>
      <c r="Q72" s="32"/>
      <c r="R72" s="32"/>
      <c r="S72" s="82"/>
      <c r="T72" s="82"/>
      <c r="U72" s="82"/>
      <c r="V72" s="82"/>
      <c r="W72" s="83"/>
      <c r="X72" s="12"/>
      <c r="Y72" s="82"/>
      <c r="Z72" s="82"/>
      <c r="AA72" s="82"/>
      <c r="AB72" s="82"/>
      <c r="AC72" s="83"/>
      <c r="AD72" s="32"/>
      <c r="AE72" s="32"/>
      <c r="AF72" s="32"/>
      <c r="AG72" s="32"/>
      <c r="AH72" s="32"/>
      <c r="AI72" s="84"/>
      <c r="AJ72" s="84"/>
      <c r="AK72" s="32"/>
      <c r="AL72" s="32"/>
      <c r="AM72" s="84"/>
      <c r="AN72" s="84"/>
    </row>
    <row r="73" spans="1:40" x14ac:dyDescent="0.2">
      <c r="B73" s="14"/>
      <c r="C73" s="2"/>
      <c r="D73" s="2"/>
      <c r="E73" s="2"/>
      <c r="F73" s="2"/>
      <c r="G73" s="2"/>
      <c r="H73" s="294"/>
      <c r="I73" s="295"/>
      <c r="J73" s="296"/>
      <c r="K73" s="296"/>
      <c r="L73" s="296"/>
      <c r="M73" s="296"/>
      <c r="N73" s="294"/>
      <c r="O73" s="32"/>
      <c r="P73" s="32"/>
      <c r="Q73" s="32"/>
      <c r="R73" s="32"/>
      <c r="S73" s="82"/>
      <c r="T73" s="82"/>
      <c r="U73" s="82"/>
      <c r="V73" s="82"/>
      <c r="W73" s="83"/>
      <c r="X73" s="12"/>
      <c r="Y73" s="82"/>
      <c r="Z73" s="82"/>
      <c r="AA73" s="82"/>
      <c r="AB73" s="82"/>
      <c r="AC73" s="83"/>
      <c r="AD73" s="32"/>
      <c r="AE73" s="32"/>
      <c r="AF73" s="32"/>
      <c r="AG73" s="32"/>
      <c r="AH73" s="32"/>
      <c r="AI73" s="84"/>
      <c r="AJ73" s="84"/>
      <c r="AK73" s="32"/>
      <c r="AL73" s="32"/>
      <c r="AM73" s="84"/>
      <c r="AN73" s="84"/>
    </row>
    <row r="74" spans="1:40" x14ac:dyDescent="0.2">
      <c r="B74" s="14"/>
      <c r="C74" s="2"/>
      <c r="D74" s="2"/>
      <c r="E74" s="2"/>
      <c r="F74" s="2"/>
      <c r="G74" s="2"/>
      <c r="H74" s="294"/>
      <c r="I74" s="295"/>
      <c r="J74" s="296"/>
      <c r="K74" s="296"/>
      <c r="L74" s="296"/>
      <c r="M74" s="296"/>
      <c r="N74" s="294"/>
      <c r="O74" s="32"/>
      <c r="P74" s="32"/>
      <c r="Q74" s="32"/>
      <c r="R74" s="32"/>
      <c r="S74" s="82"/>
      <c r="T74" s="82"/>
      <c r="U74" s="82"/>
      <c r="V74" s="82"/>
      <c r="W74" s="83"/>
      <c r="X74" s="12"/>
      <c r="Y74" s="82"/>
      <c r="Z74" s="82"/>
      <c r="AA74" s="82"/>
      <c r="AB74" s="82"/>
      <c r="AC74" s="83"/>
      <c r="AD74" s="32"/>
      <c r="AE74" s="32"/>
      <c r="AF74" s="32"/>
      <c r="AG74" s="32"/>
      <c r="AH74" s="32"/>
      <c r="AI74" s="84"/>
      <c r="AJ74" s="84"/>
      <c r="AK74" s="32"/>
      <c r="AL74" s="32"/>
      <c r="AM74" s="84"/>
      <c r="AN74" s="84"/>
    </row>
    <row r="75" spans="1:40" x14ac:dyDescent="0.2">
      <c r="B75" s="14"/>
      <c r="C75" s="2"/>
      <c r="D75" s="2"/>
      <c r="E75" s="2"/>
      <c r="F75" s="2"/>
      <c r="G75" s="2"/>
      <c r="H75" s="294"/>
      <c r="I75" s="295"/>
      <c r="J75" s="296"/>
      <c r="K75" s="296"/>
      <c r="L75" s="296"/>
      <c r="M75" s="296"/>
      <c r="N75" s="294"/>
      <c r="O75" s="32"/>
      <c r="P75" s="32"/>
      <c r="Q75" s="32"/>
      <c r="R75" s="32"/>
      <c r="S75" s="82"/>
      <c r="T75" s="82"/>
      <c r="U75" s="82"/>
      <c r="V75" s="82"/>
      <c r="W75" s="83"/>
      <c r="X75" s="12"/>
      <c r="Y75" s="82"/>
      <c r="Z75" s="82"/>
      <c r="AA75" s="82"/>
      <c r="AB75" s="82"/>
      <c r="AC75" s="83"/>
      <c r="AD75" s="32"/>
      <c r="AE75" s="32"/>
      <c r="AF75" s="32"/>
      <c r="AG75" s="32"/>
      <c r="AH75" s="32"/>
      <c r="AI75" s="84"/>
      <c r="AJ75" s="84"/>
      <c r="AK75" s="32"/>
      <c r="AL75" s="32"/>
      <c r="AM75" s="84"/>
      <c r="AN75" s="84"/>
    </row>
    <row r="76" spans="1:40" x14ac:dyDescent="0.2">
      <c r="B76" s="14"/>
      <c r="C76" s="2"/>
      <c r="D76" s="2"/>
      <c r="E76" s="2"/>
      <c r="F76" s="2"/>
      <c r="G76" s="2"/>
      <c r="H76" s="294"/>
      <c r="I76" s="295"/>
      <c r="J76" s="296"/>
      <c r="K76" s="296"/>
      <c r="L76" s="296"/>
      <c r="M76" s="296"/>
      <c r="N76" s="294"/>
      <c r="O76" s="32"/>
      <c r="P76" s="32"/>
      <c r="Q76" s="32"/>
      <c r="R76" s="32"/>
      <c r="S76" s="82"/>
      <c r="T76" s="82"/>
      <c r="U76" s="82"/>
      <c r="V76" s="82"/>
      <c r="W76" s="83"/>
      <c r="X76" s="12"/>
      <c r="Y76" s="82"/>
      <c r="Z76" s="82"/>
      <c r="AA76" s="82"/>
      <c r="AB76" s="82"/>
      <c r="AC76" s="83"/>
      <c r="AD76" s="32"/>
      <c r="AE76" s="32"/>
      <c r="AF76" s="32"/>
      <c r="AG76" s="32"/>
      <c r="AH76" s="32"/>
      <c r="AI76" s="84"/>
      <c r="AJ76" s="84"/>
      <c r="AK76" s="32"/>
      <c r="AL76" s="32"/>
      <c r="AM76" s="84"/>
      <c r="AN76" s="84"/>
    </row>
    <row r="77" spans="1:40" x14ac:dyDescent="0.2">
      <c r="B77" s="14"/>
      <c r="C77" s="2"/>
      <c r="D77" s="2"/>
      <c r="E77" s="2"/>
      <c r="F77" s="2"/>
      <c r="G77" s="2"/>
      <c r="H77" s="294"/>
      <c r="I77" s="295"/>
      <c r="J77" s="296"/>
      <c r="K77" s="296"/>
      <c r="L77" s="296"/>
      <c r="M77" s="296"/>
      <c r="N77" s="294"/>
      <c r="O77" s="32"/>
      <c r="P77" s="32"/>
      <c r="Q77" s="32"/>
      <c r="R77" s="32"/>
      <c r="S77" s="82"/>
      <c r="T77" s="82"/>
      <c r="U77" s="82"/>
      <c r="V77" s="82"/>
      <c r="W77" s="83"/>
      <c r="X77" s="12"/>
      <c r="Y77" s="82"/>
      <c r="Z77" s="82"/>
      <c r="AA77" s="82"/>
      <c r="AB77" s="82"/>
      <c r="AC77" s="83"/>
      <c r="AD77" s="32"/>
      <c r="AE77" s="32"/>
      <c r="AF77" s="32"/>
      <c r="AG77" s="32"/>
      <c r="AH77" s="32"/>
      <c r="AI77" s="84"/>
      <c r="AJ77" s="84"/>
      <c r="AK77" s="32"/>
      <c r="AL77" s="32"/>
      <c r="AM77" s="84"/>
      <c r="AN77" s="84"/>
    </row>
    <row r="78" spans="1:40" x14ac:dyDescent="0.2">
      <c r="B78" s="14"/>
      <c r="C78" s="2"/>
      <c r="D78" s="2"/>
      <c r="E78" s="2"/>
      <c r="F78" s="2"/>
      <c r="G78" s="2"/>
      <c r="H78" s="294"/>
      <c r="I78" s="295"/>
      <c r="J78" s="296"/>
      <c r="K78" s="296"/>
      <c r="L78" s="296"/>
      <c r="M78" s="296"/>
      <c r="N78" s="294"/>
      <c r="O78" s="32"/>
      <c r="P78" s="32"/>
      <c r="Q78" s="32"/>
      <c r="R78" s="32"/>
      <c r="S78" s="82"/>
      <c r="T78" s="82"/>
      <c r="U78" s="82"/>
      <c r="V78" s="82"/>
      <c r="W78" s="83"/>
      <c r="X78" s="12"/>
      <c r="Y78" s="82"/>
      <c r="Z78" s="82"/>
      <c r="AA78" s="82"/>
      <c r="AB78" s="82"/>
      <c r="AC78" s="83"/>
      <c r="AD78" s="32"/>
      <c r="AE78" s="32"/>
      <c r="AF78" s="32"/>
      <c r="AG78" s="32"/>
      <c r="AH78" s="32"/>
      <c r="AI78" s="84"/>
      <c r="AJ78" s="84"/>
      <c r="AK78" s="32"/>
      <c r="AL78" s="32"/>
      <c r="AM78" s="84"/>
      <c r="AN78" s="84"/>
    </row>
    <row r="79" spans="1:40" x14ac:dyDescent="0.2">
      <c r="B79" s="14"/>
      <c r="C79" s="2"/>
      <c r="D79" s="2"/>
      <c r="E79" s="2"/>
      <c r="F79" s="2"/>
      <c r="G79" s="2"/>
      <c r="H79" s="294"/>
      <c r="I79" s="295"/>
      <c r="J79" s="296"/>
      <c r="K79" s="296"/>
      <c r="L79" s="296"/>
      <c r="M79" s="296"/>
      <c r="N79" s="294"/>
      <c r="O79" s="32"/>
      <c r="P79" s="32"/>
      <c r="Q79" s="32"/>
      <c r="R79" s="32"/>
      <c r="S79" s="82"/>
      <c r="T79" s="82"/>
      <c r="U79" s="82"/>
      <c r="V79" s="82"/>
      <c r="W79" s="83"/>
      <c r="X79" s="12"/>
      <c r="Y79" s="82"/>
      <c r="Z79" s="82"/>
      <c r="AA79" s="82"/>
      <c r="AB79" s="82"/>
      <c r="AC79" s="83"/>
      <c r="AD79" s="32"/>
      <c r="AE79" s="32"/>
      <c r="AF79" s="32"/>
      <c r="AG79" s="32"/>
      <c r="AH79" s="32"/>
      <c r="AI79" s="84"/>
      <c r="AJ79" s="84"/>
      <c r="AK79" s="32"/>
      <c r="AL79" s="32"/>
      <c r="AM79" s="84"/>
      <c r="AN79" s="84"/>
    </row>
    <row r="80" spans="1:40" x14ac:dyDescent="0.2">
      <c r="B80" s="14"/>
      <c r="C80" s="2"/>
      <c r="D80" s="2"/>
      <c r="E80" s="2"/>
      <c r="F80" s="2"/>
      <c r="G80" s="2"/>
      <c r="H80" s="294"/>
      <c r="I80" s="295"/>
      <c r="J80" s="296"/>
      <c r="K80" s="296"/>
      <c r="L80" s="296"/>
      <c r="M80" s="296"/>
      <c r="N80" s="294"/>
      <c r="O80" s="32"/>
      <c r="P80" s="32"/>
      <c r="Q80" s="32"/>
      <c r="R80" s="32"/>
      <c r="S80" s="82"/>
      <c r="T80" s="82"/>
      <c r="U80" s="82"/>
      <c r="V80" s="82"/>
      <c r="W80" s="83"/>
      <c r="X80" s="12"/>
      <c r="Y80" s="82"/>
      <c r="Z80" s="82"/>
      <c r="AA80" s="82"/>
      <c r="AB80" s="82"/>
      <c r="AC80" s="83"/>
      <c r="AD80" s="32"/>
      <c r="AE80" s="32"/>
      <c r="AF80" s="32"/>
      <c r="AG80" s="32"/>
      <c r="AH80" s="32"/>
      <c r="AI80" s="84"/>
      <c r="AJ80" s="84"/>
      <c r="AK80" s="32"/>
      <c r="AL80" s="32"/>
      <c r="AM80" s="84"/>
      <c r="AN80" s="84"/>
    </row>
    <row r="81" spans="2:40" x14ac:dyDescent="0.2">
      <c r="B81" s="14"/>
      <c r="C81" s="2"/>
      <c r="D81" s="2"/>
      <c r="E81" s="2"/>
      <c r="F81" s="2"/>
      <c r="G81" s="2"/>
      <c r="H81" s="294"/>
      <c r="I81" s="295"/>
      <c r="J81" s="296"/>
      <c r="K81" s="296"/>
      <c r="L81" s="296"/>
      <c r="M81" s="296"/>
      <c r="N81" s="294"/>
      <c r="O81" s="32"/>
      <c r="P81" s="32"/>
      <c r="Q81" s="32"/>
      <c r="R81" s="32"/>
      <c r="S81" s="82"/>
      <c r="T81" s="82"/>
      <c r="U81" s="82"/>
      <c r="V81" s="82"/>
      <c r="W81" s="83"/>
      <c r="X81" s="12"/>
      <c r="Y81" s="82"/>
      <c r="Z81" s="82"/>
      <c r="AA81" s="82"/>
      <c r="AB81" s="82"/>
      <c r="AC81" s="83"/>
      <c r="AD81" s="32"/>
      <c r="AE81" s="32"/>
      <c r="AF81" s="32"/>
      <c r="AG81" s="32"/>
      <c r="AH81" s="32"/>
      <c r="AI81" s="84"/>
      <c r="AJ81" s="84"/>
      <c r="AK81" s="32"/>
      <c r="AL81" s="32"/>
      <c r="AM81" s="84"/>
      <c r="AN81" s="84"/>
    </row>
    <row r="82" spans="2:40" x14ac:dyDescent="0.2">
      <c r="B82" s="14"/>
      <c r="C82" s="2"/>
      <c r="D82" s="2"/>
      <c r="E82" s="2"/>
      <c r="F82" s="2"/>
      <c r="G82" s="2"/>
      <c r="H82" s="294"/>
      <c r="I82" s="295"/>
      <c r="J82" s="296"/>
      <c r="K82" s="296"/>
      <c r="L82" s="296"/>
      <c r="M82" s="296"/>
      <c r="N82" s="294"/>
      <c r="O82" s="32"/>
      <c r="P82" s="32"/>
      <c r="Q82" s="32"/>
      <c r="R82" s="32"/>
      <c r="S82" s="82"/>
      <c r="T82" s="82"/>
      <c r="U82" s="82"/>
      <c r="V82" s="82"/>
      <c r="W82" s="83"/>
      <c r="X82" s="12"/>
      <c r="Y82" s="82"/>
      <c r="Z82" s="82"/>
      <c r="AA82" s="82"/>
      <c r="AB82" s="82"/>
      <c r="AC82" s="83"/>
      <c r="AD82" s="32"/>
      <c r="AE82" s="32"/>
      <c r="AF82" s="32"/>
      <c r="AG82" s="32"/>
      <c r="AH82" s="32"/>
      <c r="AI82" s="84"/>
      <c r="AJ82" s="84"/>
      <c r="AK82" s="32"/>
      <c r="AL82" s="32"/>
      <c r="AM82" s="84"/>
      <c r="AN82" s="84"/>
    </row>
    <row r="83" spans="2:40" x14ac:dyDescent="0.2">
      <c r="B83" s="14"/>
      <c r="C83" s="2"/>
      <c r="D83" s="2"/>
      <c r="E83" s="2"/>
      <c r="F83" s="2"/>
      <c r="G83" s="2"/>
      <c r="H83" s="294"/>
      <c r="I83" s="295"/>
      <c r="J83" s="296"/>
      <c r="K83" s="296"/>
      <c r="L83" s="296"/>
      <c r="M83" s="296"/>
      <c r="N83" s="294"/>
      <c r="O83" s="32"/>
      <c r="P83" s="32"/>
      <c r="Q83" s="32"/>
      <c r="R83" s="32"/>
      <c r="S83" s="82"/>
      <c r="T83" s="82"/>
      <c r="U83" s="82"/>
      <c r="V83" s="82"/>
      <c r="W83" s="83"/>
      <c r="X83" s="12"/>
      <c r="Y83" s="82"/>
      <c r="Z83" s="82"/>
      <c r="AA83" s="82"/>
      <c r="AB83" s="82"/>
      <c r="AC83" s="83"/>
      <c r="AD83" s="32"/>
      <c r="AE83" s="32"/>
      <c r="AF83" s="32"/>
      <c r="AG83" s="32"/>
      <c r="AH83" s="32"/>
      <c r="AI83" s="84"/>
      <c r="AJ83" s="84"/>
      <c r="AK83" s="32"/>
      <c r="AL83" s="32"/>
      <c r="AM83" s="84"/>
      <c r="AN83" s="84"/>
    </row>
    <row r="84" spans="2:40" x14ac:dyDescent="0.2">
      <c r="B84" s="14"/>
      <c r="C84" s="2"/>
      <c r="D84" s="2"/>
      <c r="E84" s="2"/>
      <c r="F84" s="2"/>
      <c r="G84" s="2"/>
      <c r="H84" s="294"/>
      <c r="I84" s="295"/>
      <c r="J84" s="296"/>
      <c r="K84" s="296"/>
      <c r="L84" s="296"/>
      <c r="M84" s="296"/>
      <c r="N84" s="294"/>
      <c r="O84" s="32"/>
      <c r="P84" s="32"/>
      <c r="Q84" s="32"/>
      <c r="R84" s="32"/>
      <c r="S84" s="82"/>
      <c r="T84" s="82"/>
      <c r="U84" s="82"/>
      <c r="V84" s="82"/>
      <c r="W84" s="83"/>
      <c r="X84" s="12"/>
      <c r="Y84" s="82"/>
      <c r="Z84" s="82"/>
      <c r="AA84" s="82"/>
      <c r="AB84" s="82"/>
      <c r="AC84" s="83"/>
      <c r="AD84" s="32"/>
      <c r="AE84" s="32"/>
      <c r="AF84" s="32"/>
      <c r="AG84" s="32"/>
      <c r="AH84" s="32"/>
      <c r="AI84" s="84"/>
      <c r="AJ84" s="84"/>
      <c r="AK84" s="32"/>
      <c r="AL84" s="32"/>
      <c r="AM84" s="84"/>
      <c r="AN84" s="84"/>
    </row>
    <row r="85" spans="2:40" x14ac:dyDescent="0.2">
      <c r="B85" s="14"/>
      <c r="C85" s="2"/>
      <c r="D85" s="2"/>
      <c r="E85" s="2"/>
      <c r="F85" s="2"/>
      <c r="G85" s="2"/>
      <c r="H85" s="294"/>
      <c r="I85" s="295"/>
      <c r="J85" s="296"/>
      <c r="K85" s="296"/>
      <c r="L85" s="296"/>
      <c r="M85" s="296"/>
      <c r="N85" s="294"/>
      <c r="O85" s="32"/>
      <c r="P85" s="32"/>
      <c r="Q85" s="32"/>
      <c r="R85" s="32"/>
      <c r="S85" s="82"/>
      <c r="T85" s="82"/>
      <c r="U85" s="82"/>
      <c r="V85" s="82"/>
      <c r="W85" s="83"/>
      <c r="X85" s="12"/>
      <c r="Y85" s="82"/>
      <c r="Z85" s="82"/>
      <c r="AA85" s="82"/>
      <c r="AB85" s="82"/>
      <c r="AC85" s="83"/>
      <c r="AD85" s="32"/>
      <c r="AE85" s="32"/>
      <c r="AF85" s="32"/>
      <c r="AG85" s="32"/>
      <c r="AH85" s="32"/>
      <c r="AI85" s="84"/>
      <c r="AJ85" s="84"/>
      <c r="AK85" s="32"/>
      <c r="AL85" s="32"/>
      <c r="AM85" s="84"/>
      <c r="AN85" s="84"/>
    </row>
    <row r="86" spans="2:40" x14ac:dyDescent="0.2">
      <c r="B86" s="14"/>
      <c r="C86" s="2"/>
      <c r="D86" s="2"/>
      <c r="E86" s="2"/>
      <c r="F86" s="2"/>
      <c r="G86" s="2"/>
      <c r="H86" s="294"/>
      <c r="I86" s="295"/>
      <c r="J86" s="296"/>
      <c r="K86" s="296"/>
      <c r="L86" s="296"/>
      <c r="M86" s="296"/>
      <c r="N86" s="294"/>
      <c r="O86" s="32"/>
      <c r="P86" s="32"/>
      <c r="Q86" s="32"/>
      <c r="R86" s="32"/>
      <c r="S86" s="82"/>
      <c r="T86" s="82"/>
      <c r="U86" s="82"/>
      <c r="V86" s="82"/>
      <c r="W86" s="83"/>
      <c r="X86" s="12"/>
      <c r="Y86" s="82"/>
      <c r="Z86" s="82"/>
      <c r="AA86" s="82"/>
      <c r="AB86" s="82"/>
      <c r="AC86" s="83"/>
      <c r="AD86" s="32"/>
      <c r="AE86" s="32"/>
      <c r="AF86" s="32"/>
      <c r="AG86" s="32"/>
      <c r="AH86" s="32"/>
      <c r="AI86" s="84"/>
      <c r="AJ86" s="84"/>
      <c r="AK86" s="32"/>
      <c r="AL86" s="32"/>
      <c r="AM86" s="84"/>
      <c r="AN86" s="84"/>
    </row>
    <row r="87" spans="2:40" x14ac:dyDescent="0.2">
      <c r="B87" s="14"/>
      <c r="C87" s="2"/>
      <c r="D87" s="2"/>
      <c r="E87" s="2"/>
      <c r="F87" s="2"/>
      <c r="G87" s="2"/>
      <c r="H87" s="294"/>
      <c r="I87" s="295"/>
      <c r="J87" s="296"/>
      <c r="K87" s="296"/>
      <c r="L87" s="296"/>
      <c r="M87" s="296"/>
      <c r="N87" s="294"/>
      <c r="O87" s="32"/>
      <c r="P87" s="32"/>
      <c r="Q87" s="32"/>
      <c r="R87" s="32"/>
      <c r="S87" s="82"/>
      <c r="T87" s="82"/>
      <c r="U87" s="82"/>
      <c r="V87" s="82"/>
      <c r="W87" s="83"/>
      <c r="X87" s="12"/>
      <c r="Y87" s="82"/>
      <c r="Z87" s="82"/>
      <c r="AA87" s="82"/>
      <c r="AB87" s="82"/>
      <c r="AC87" s="83"/>
      <c r="AD87" s="32"/>
      <c r="AE87" s="32"/>
      <c r="AF87" s="32"/>
      <c r="AG87" s="32"/>
      <c r="AH87" s="32"/>
      <c r="AI87" s="84"/>
      <c r="AJ87" s="84"/>
      <c r="AK87" s="32"/>
      <c r="AL87" s="32"/>
      <c r="AM87" s="84"/>
      <c r="AN87" s="84"/>
    </row>
    <row r="88" spans="2:40" x14ac:dyDescent="0.2">
      <c r="B88" s="14"/>
      <c r="C88" s="2"/>
      <c r="D88" s="2"/>
      <c r="E88" s="2"/>
      <c r="F88" s="2"/>
      <c r="G88" s="2"/>
      <c r="H88" s="294"/>
      <c r="I88" s="295"/>
      <c r="J88" s="296"/>
      <c r="K88" s="296"/>
      <c r="L88" s="296"/>
      <c r="M88" s="296"/>
      <c r="N88" s="294"/>
      <c r="O88" s="32"/>
      <c r="P88" s="32"/>
      <c r="Q88" s="32"/>
      <c r="R88" s="32"/>
      <c r="S88" s="82"/>
      <c r="T88" s="82"/>
      <c r="U88" s="82"/>
      <c r="V88" s="82"/>
      <c r="W88" s="83"/>
      <c r="X88" s="12"/>
      <c r="Y88" s="82"/>
      <c r="Z88" s="82"/>
      <c r="AA88" s="82"/>
      <c r="AB88" s="82"/>
      <c r="AC88" s="83"/>
      <c r="AD88" s="32"/>
      <c r="AE88" s="32"/>
      <c r="AF88" s="32"/>
      <c r="AG88" s="32"/>
      <c r="AH88" s="32"/>
      <c r="AI88" s="84"/>
      <c r="AJ88" s="84"/>
      <c r="AK88" s="32"/>
      <c r="AL88" s="32"/>
      <c r="AM88" s="84"/>
      <c r="AN88" s="84"/>
    </row>
    <row r="89" spans="2:40" x14ac:dyDescent="0.2">
      <c r="B89" s="14"/>
      <c r="C89" s="2"/>
      <c r="D89" s="2"/>
      <c r="E89" s="2"/>
      <c r="F89" s="2"/>
      <c r="G89" s="2"/>
      <c r="H89" s="294"/>
      <c r="I89" s="295"/>
      <c r="J89" s="296"/>
      <c r="K89" s="296"/>
      <c r="L89" s="296"/>
      <c r="M89" s="296"/>
      <c r="N89" s="294"/>
      <c r="O89" s="32"/>
      <c r="P89" s="32"/>
      <c r="Q89" s="32"/>
      <c r="R89" s="32"/>
      <c r="S89" s="82"/>
      <c r="T89" s="82"/>
      <c r="U89" s="82"/>
      <c r="V89" s="82"/>
      <c r="W89" s="83"/>
      <c r="X89" s="12"/>
      <c r="Y89" s="82"/>
      <c r="Z89" s="82"/>
      <c r="AA89" s="82"/>
      <c r="AB89" s="82"/>
      <c r="AC89" s="83"/>
      <c r="AD89" s="32"/>
      <c r="AE89" s="32"/>
      <c r="AF89" s="32"/>
      <c r="AG89" s="32"/>
      <c r="AH89" s="32"/>
      <c r="AI89" s="84"/>
      <c r="AJ89" s="84"/>
      <c r="AK89" s="32"/>
      <c r="AL89" s="32"/>
      <c r="AM89" s="84"/>
      <c r="AN89" s="84"/>
    </row>
    <row r="90" spans="2:40" x14ac:dyDescent="0.2">
      <c r="B90" s="14"/>
      <c r="C90" s="2"/>
      <c r="D90" s="2"/>
      <c r="E90" s="2"/>
      <c r="F90" s="2"/>
      <c r="G90" s="2"/>
      <c r="H90" s="294"/>
      <c r="I90" s="295"/>
      <c r="J90" s="296"/>
      <c r="K90" s="296"/>
      <c r="L90" s="296"/>
      <c r="M90" s="296"/>
      <c r="N90" s="294"/>
      <c r="O90" s="32"/>
      <c r="P90" s="32"/>
      <c r="Q90" s="32"/>
      <c r="R90" s="32"/>
      <c r="S90" s="82"/>
      <c r="T90" s="82"/>
      <c r="U90" s="82"/>
      <c r="V90" s="82"/>
      <c r="W90" s="83"/>
      <c r="X90" s="12"/>
      <c r="Y90" s="82"/>
      <c r="Z90" s="82"/>
      <c r="AA90" s="82"/>
      <c r="AB90" s="82"/>
      <c r="AC90" s="83"/>
      <c r="AD90" s="32"/>
      <c r="AE90" s="32"/>
      <c r="AF90" s="32"/>
      <c r="AG90" s="32"/>
      <c r="AH90" s="32"/>
      <c r="AI90" s="84"/>
      <c r="AJ90" s="84"/>
      <c r="AK90" s="32"/>
      <c r="AL90" s="32"/>
      <c r="AM90" s="84"/>
      <c r="AN90" s="84"/>
    </row>
    <row r="91" spans="2:40" x14ac:dyDescent="0.2">
      <c r="B91" s="14"/>
      <c r="C91" s="2"/>
      <c r="D91" s="2"/>
      <c r="E91" s="2"/>
      <c r="F91" s="2"/>
      <c r="G91" s="2"/>
      <c r="H91" s="294"/>
      <c r="I91" s="295"/>
      <c r="J91" s="296"/>
      <c r="K91" s="296"/>
      <c r="L91" s="296"/>
      <c r="M91" s="296"/>
      <c r="N91" s="294"/>
      <c r="O91" s="32"/>
      <c r="P91" s="32"/>
      <c r="Q91" s="32"/>
      <c r="R91" s="32"/>
      <c r="S91" s="82"/>
      <c r="T91" s="82"/>
      <c r="U91" s="82"/>
      <c r="V91" s="82"/>
      <c r="W91" s="83"/>
      <c r="X91" s="12"/>
      <c r="Y91" s="82"/>
      <c r="Z91" s="82"/>
      <c r="AA91" s="82"/>
      <c r="AB91" s="82"/>
      <c r="AC91" s="83"/>
      <c r="AD91" s="32"/>
      <c r="AE91" s="32"/>
      <c r="AF91" s="32"/>
      <c r="AG91" s="32"/>
      <c r="AH91" s="32"/>
      <c r="AI91" s="84"/>
      <c r="AJ91" s="84"/>
      <c r="AK91" s="32"/>
      <c r="AL91" s="32"/>
      <c r="AM91" s="84"/>
      <c r="AN91" s="84"/>
    </row>
    <row r="92" spans="2:40" x14ac:dyDescent="0.2">
      <c r="B92" s="14"/>
      <c r="C92" s="2"/>
      <c r="D92" s="2"/>
      <c r="E92" s="2"/>
      <c r="F92" s="2"/>
      <c r="G92" s="2"/>
      <c r="H92" s="294"/>
      <c r="I92" s="295"/>
      <c r="J92" s="296"/>
      <c r="K92" s="296"/>
      <c r="L92" s="296"/>
      <c r="M92" s="296"/>
      <c r="N92" s="294"/>
      <c r="O92" s="32"/>
      <c r="P92" s="32"/>
      <c r="Q92" s="32"/>
      <c r="R92" s="32"/>
      <c r="S92" s="82"/>
      <c r="T92" s="82"/>
      <c r="U92" s="82"/>
      <c r="V92" s="82"/>
      <c r="W92" s="83"/>
      <c r="X92" s="12"/>
      <c r="Y92" s="82"/>
      <c r="Z92" s="82"/>
      <c r="AA92" s="82"/>
      <c r="AB92" s="82"/>
      <c r="AC92" s="83"/>
      <c r="AD92" s="32"/>
      <c r="AE92" s="32"/>
      <c r="AF92" s="32"/>
      <c r="AG92" s="32"/>
      <c r="AH92" s="32"/>
      <c r="AI92" s="84"/>
      <c r="AJ92" s="84"/>
      <c r="AK92" s="32"/>
      <c r="AL92" s="32"/>
      <c r="AM92" s="84"/>
      <c r="AN92" s="84"/>
    </row>
    <row r="93" spans="2:40" x14ac:dyDescent="0.2">
      <c r="B93" s="14"/>
      <c r="C93" s="2"/>
      <c r="D93" s="2"/>
      <c r="E93" s="2"/>
      <c r="F93" s="2"/>
      <c r="G93" s="2"/>
      <c r="H93" s="294"/>
      <c r="I93" s="295"/>
      <c r="J93" s="296"/>
      <c r="K93" s="296"/>
      <c r="L93" s="296"/>
      <c r="M93" s="296"/>
      <c r="N93" s="294"/>
      <c r="O93" s="32"/>
      <c r="P93" s="32"/>
      <c r="Q93" s="32"/>
      <c r="R93" s="32"/>
      <c r="S93" s="82"/>
      <c r="T93" s="82"/>
      <c r="U93" s="82"/>
      <c r="V93" s="82"/>
      <c r="W93" s="83"/>
      <c r="X93" s="12"/>
      <c r="Y93" s="82"/>
      <c r="Z93" s="82"/>
      <c r="AA93" s="82"/>
      <c r="AB93" s="82"/>
      <c r="AC93" s="83"/>
      <c r="AD93" s="32"/>
      <c r="AE93" s="32"/>
      <c r="AF93" s="32"/>
      <c r="AG93" s="32"/>
      <c r="AH93" s="32"/>
      <c r="AI93" s="84"/>
      <c r="AJ93" s="84"/>
      <c r="AK93" s="32"/>
      <c r="AL93" s="32"/>
      <c r="AM93" s="84"/>
      <c r="AN93" s="84"/>
    </row>
    <row r="94" spans="2:40" x14ac:dyDescent="0.2">
      <c r="B94" s="14"/>
      <c r="C94" s="2"/>
      <c r="D94" s="2"/>
      <c r="E94" s="2"/>
      <c r="F94" s="2"/>
      <c r="G94" s="2"/>
      <c r="H94" s="294"/>
      <c r="I94" s="295"/>
      <c r="J94" s="296"/>
      <c r="K94" s="296"/>
      <c r="L94" s="296"/>
      <c r="M94" s="296"/>
      <c r="N94" s="294"/>
      <c r="O94" s="32"/>
      <c r="P94" s="32"/>
      <c r="Q94" s="32"/>
      <c r="R94" s="32"/>
      <c r="S94" s="82"/>
      <c r="T94" s="82"/>
      <c r="U94" s="82"/>
      <c r="V94" s="82"/>
      <c r="W94" s="83"/>
      <c r="X94" s="12"/>
      <c r="Y94" s="82"/>
      <c r="Z94" s="82"/>
      <c r="AA94" s="82"/>
      <c r="AB94" s="82"/>
      <c r="AC94" s="83"/>
      <c r="AD94" s="32"/>
      <c r="AE94" s="32"/>
      <c r="AF94" s="32"/>
      <c r="AG94" s="32"/>
      <c r="AH94" s="32"/>
      <c r="AI94" s="84"/>
      <c r="AJ94" s="84"/>
      <c r="AK94" s="32"/>
      <c r="AL94" s="32"/>
      <c r="AM94" s="84"/>
      <c r="AN94" s="84"/>
    </row>
    <row r="95" spans="2:40" x14ac:dyDescent="0.2">
      <c r="B95" s="14"/>
      <c r="C95" s="2"/>
      <c r="D95" s="2"/>
      <c r="E95" s="2"/>
      <c r="F95" s="2"/>
      <c r="G95" s="2"/>
      <c r="H95" s="294"/>
      <c r="I95" s="295"/>
      <c r="J95" s="296"/>
      <c r="K95" s="296"/>
      <c r="L95" s="296"/>
      <c r="M95" s="296"/>
      <c r="N95" s="294"/>
      <c r="O95" s="32"/>
      <c r="P95" s="32"/>
      <c r="Q95" s="32"/>
      <c r="R95" s="32"/>
      <c r="S95" s="82"/>
      <c r="T95" s="82"/>
      <c r="U95" s="82"/>
      <c r="V95" s="82"/>
      <c r="W95" s="83"/>
      <c r="X95" s="12"/>
      <c r="Y95" s="82"/>
      <c r="Z95" s="82"/>
      <c r="AA95" s="82"/>
      <c r="AB95" s="82"/>
      <c r="AC95" s="83"/>
      <c r="AD95" s="32"/>
      <c r="AE95" s="32"/>
      <c r="AF95" s="32"/>
      <c r="AG95" s="32"/>
      <c r="AH95" s="32"/>
      <c r="AI95" s="84"/>
      <c r="AJ95" s="84"/>
      <c r="AK95" s="32"/>
      <c r="AL95" s="32"/>
      <c r="AM95" s="84"/>
      <c r="AN95" s="84"/>
    </row>
    <row r="96" spans="2:40" x14ac:dyDescent="0.2">
      <c r="B96" s="14"/>
      <c r="C96" s="2"/>
      <c r="D96" s="2"/>
      <c r="E96" s="2"/>
      <c r="F96" s="2"/>
      <c r="G96" s="2"/>
      <c r="H96" s="294"/>
      <c r="I96" s="295"/>
      <c r="J96" s="296"/>
      <c r="K96" s="296"/>
      <c r="L96" s="296"/>
      <c r="M96" s="296"/>
      <c r="N96" s="294"/>
      <c r="O96" s="32"/>
      <c r="P96" s="32"/>
      <c r="Q96" s="32"/>
      <c r="R96" s="32"/>
      <c r="S96" s="82"/>
      <c r="T96" s="82"/>
      <c r="U96" s="82"/>
      <c r="V96" s="82"/>
      <c r="W96" s="83"/>
      <c r="X96" s="12"/>
      <c r="Y96" s="82"/>
      <c r="Z96" s="82"/>
      <c r="AA96" s="82"/>
      <c r="AB96" s="82"/>
      <c r="AC96" s="83"/>
      <c r="AD96" s="32"/>
      <c r="AE96" s="32"/>
      <c r="AF96" s="32"/>
      <c r="AG96" s="32"/>
      <c r="AH96" s="32"/>
      <c r="AI96" s="84"/>
      <c r="AJ96" s="84"/>
      <c r="AK96" s="32"/>
      <c r="AL96" s="32"/>
      <c r="AM96" s="84"/>
      <c r="AN96" s="84"/>
    </row>
    <row r="97" spans="2:40" x14ac:dyDescent="0.2">
      <c r="B97" s="14"/>
      <c r="C97" s="2"/>
      <c r="D97" s="2"/>
      <c r="E97" s="2"/>
      <c r="F97" s="2"/>
      <c r="G97" s="2"/>
      <c r="H97" s="294"/>
      <c r="I97" s="295"/>
      <c r="J97" s="296"/>
      <c r="K97" s="296"/>
      <c r="L97" s="296"/>
      <c r="M97" s="296"/>
      <c r="N97" s="294"/>
      <c r="O97" s="32"/>
      <c r="P97" s="32"/>
      <c r="Q97" s="32"/>
      <c r="R97" s="32"/>
      <c r="S97" s="82"/>
      <c r="T97" s="82"/>
      <c r="U97" s="82"/>
      <c r="V97" s="82"/>
      <c r="W97" s="83"/>
      <c r="X97" s="12"/>
      <c r="Y97" s="82"/>
      <c r="Z97" s="82"/>
      <c r="AA97" s="82"/>
      <c r="AB97" s="82"/>
      <c r="AC97" s="83"/>
      <c r="AD97" s="32"/>
      <c r="AE97" s="32"/>
      <c r="AF97" s="32"/>
      <c r="AG97" s="32"/>
      <c r="AH97" s="32"/>
      <c r="AI97" s="84"/>
      <c r="AJ97" s="84"/>
      <c r="AK97" s="32"/>
      <c r="AL97" s="32"/>
      <c r="AM97" s="84"/>
      <c r="AN97" s="84"/>
    </row>
    <row r="98" spans="2:40" x14ac:dyDescent="0.2">
      <c r="B98" s="14"/>
      <c r="C98" s="2"/>
      <c r="D98" s="2"/>
      <c r="E98" s="2"/>
      <c r="F98" s="2"/>
      <c r="G98" s="2"/>
      <c r="H98" s="294"/>
      <c r="I98" s="295"/>
      <c r="J98" s="296"/>
      <c r="K98" s="296"/>
      <c r="L98" s="296"/>
      <c r="M98" s="296"/>
      <c r="N98" s="294"/>
      <c r="O98" s="32"/>
      <c r="P98" s="32"/>
      <c r="Q98" s="32"/>
      <c r="R98" s="32"/>
      <c r="S98" s="82"/>
      <c r="T98" s="82"/>
      <c r="U98" s="82"/>
      <c r="V98" s="82"/>
      <c r="W98" s="83"/>
      <c r="X98" s="12"/>
      <c r="Y98" s="82"/>
      <c r="Z98" s="82"/>
      <c r="AA98" s="82"/>
      <c r="AB98" s="82"/>
      <c r="AC98" s="83"/>
      <c r="AD98" s="32"/>
      <c r="AE98" s="32"/>
      <c r="AF98" s="32"/>
      <c r="AG98" s="32"/>
      <c r="AH98" s="32"/>
      <c r="AI98" s="84"/>
      <c r="AJ98" s="84"/>
      <c r="AK98" s="32"/>
      <c r="AL98" s="32"/>
      <c r="AM98" s="84"/>
      <c r="AN98" s="84"/>
    </row>
    <row r="99" spans="2:40" x14ac:dyDescent="0.2">
      <c r="B99" s="14"/>
      <c r="C99" s="2"/>
      <c r="D99" s="2"/>
      <c r="E99" s="2"/>
      <c r="F99" s="2"/>
      <c r="G99" s="2"/>
      <c r="H99" s="294"/>
      <c r="I99" s="295"/>
      <c r="J99" s="296"/>
      <c r="K99" s="296"/>
      <c r="L99" s="296"/>
      <c r="M99" s="296"/>
      <c r="N99" s="294"/>
      <c r="O99" s="32"/>
      <c r="P99" s="32"/>
      <c r="Q99" s="32"/>
      <c r="R99" s="32"/>
      <c r="S99" s="82"/>
      <c r="T99" s="82"/>
      <c r="U99" s="82"/>
      <c r="V99" s="82"/>
      <c r="W99" s="83"/>
      <c r="X99" s="12"/>
      <c r="Y99" s="82"/>
      <c r="Z99" s="82"/>
      <c r="AA99" s="82"/>
      <c r="AB99" s="82"/>
      <c r="AC99" s="83"/>
      <c r="AD99" s="32"/>
      <c r="AE99" s="32"/>
      <c r="AF99" s="32"/>
      <c r="AG99" s="32"/>
      <c r="AH99" s="32"/>
      <c r="AI99" s="84"/>
      <c r="AJ99" s="84"/>
      <c r="AK99" s="32"/>
      <c r="AL99" s="32"/>
      <c r="AM99" s="84"/>
      <c r="AN99" s="84"/>
    </row>
    <row r="100" spans="2:40" x14ac:dyDescent="0.2">
      <c r="B100" s="14"/>
      <c r="C100" s="2"/>
      <c r="D100" s="2"/>
      <c r="E100" s="2"/>
      <c r="F100" s="2"/>
      <c r="G100" s="2"/>
      <c r="H100" s="294"/>
      <c r="I100" s="295"/>
      <c r="J100" s="296"/>
      <c r="K100" s="296"/>
      <c r="L100" s="296"/>
      <c r="M100" s="296"/>
      <c r="N100" s="294"/>
      <c r="O100" s="32"/>
      <c r="P100" s="32"/>
      <c r="Q100" s="32"/>
      <c r="R100" s="32"/>
      <c r="S100" s="82"/>
      <c r="T100" s="82"/>
      <c r="U100" s="82"/>
      <c r="V100" s="82"/>
      <c r="W100" s="83"/>
      <c r="X100" s="12"/>
      <c r="Y100" s="82"/>
      <c r="Z100" s="82"/>
      <c r="AA100" s="82"/>
      <c r="AB100" s="82"/>
      <c r="AC100" s="83"/>
      <c r="AD100" s="32"/>
      <c r="AE100" s="32"/>
      <c r="AF100" s="32"/>
      <c r="AG100" s="32"/>
      <c r="AH100" s="32"/>
      <c r="AI100" s="84"/>
      <c r="AJ100" s="84"/>
      <c r="AK100" s="32"/>
      <c r="AL100" s="32"/>
      <c r="AM100" s="84"/>
      <c r="AN100" s="84"/>
    </row>
    <row r="101" spans="2:40" x14ac:dyDescent="0.2">
      <c r="B101" s="14"/>
      <c r="C101" s="2"/>
      <c r="D101" s="2"/>
      <c r="E101" s="2"/>
      <c r="F101" s="2"/>
      <c r="G101" s="2"/>
      <c r="H101" s="294"/>
      <c r="I101" s="295"/>
      <c r="J101" s="296"/>
      <c r="K101" s="296"/>
      <c r="L101" s="296"/>
      <c r="M101" s="296"/>
      <c r="N101" s="294"/>
      <c r="O101" s="32"/>
      <c r="P101" s="32"/>
      <c r="Q101" s="32"/>
      <c r="R101" s="32"/>
      <c r="S101" s="82"/>
      <c r="T101" s="82"/>
      <c r="U101" s="82"/>
      <c r="V101" s="82"/>
      <c r="W101" s="83"/>
      <c r="X101" s="12"/>
      <c r="Y101" s="82"/>
      <c r="Z101" s="82"/>
      <c r="AA101" s="82"/>
      <c r="AB101" s="82"/>
      <c r="AC101" s="83"/>
      <c r="AD101" s="32"/>
      <c r="AE101" s="32"/>
      <c r="AF101" s="32"/>
      <c r="AG101" s="32"/>
      <c r="AH101" s="32"/>
      <c r="AI101" s="84"/>
      <c r="AJ101" s="84"/>
      <c r="AK101" s="32"/>
      <c r="AL101" s="32"/>
      <c r="AM101" s="84"/>
      <c r="AN101" s="84"/>
    </row>
    <row r="102" spans="2:40" x14ac:dyDescent="0.2">
      <c r="B102" s="14"/>
      <c r="C102" s="2"/>
      <c r="D102" s="2"/>
      <c r="E102" s="2"/>
      <c r="F102" s="2"/>
      <c r="G102" s="2"/>
      <c r="H102" s="294"/>
      <c r="I102" s="295"/>
      <c r="J102" s="296"/>
      <c r="K102" s="296"/>
      <c r="L102" s="296"/>
      <c r="M102" s="296"/>
      <c r="N102" s="294"/>
      <c r="O102" s="32"/>
      <c r="P102" s="32"/>
      <c r="Q102" s="32"/>
      <c r="R102" s="32"/>
      <c r="S102" s="82"/>
      <c r="T102" s="82"/>
      <c r="U102" s="82"/>
      <c r="V102" s="82"/>
      <c r="W102" s="83"/>
      <c r="X102" s="12"/>
      <c r="Y102" s="82"/>
      <c r="Z102" s="82"/>
      <c r="AA102" s="82"/>
      <c r="AB102" s="82"/>
      <c r="AC102" s="83"/>
      <c r="AD102" s="32"/>
      <c r="AE102" s="32"/>
      <c r="AF102" s="32"/>
      <c r="AG102" s="32"/>
      <c r="AH102" s="32"/>
      <c r="AI102" s="84"/>
      <c r="AJ102" s="84"/>
      <c r="AK102" s="32"/>
      <c r="AL102" s="32"/>
      <c r="AM102" s="84"/>
      <c r="AN102" s="84"/>
    </row>
    <row r="103" spans="2:40" x14ac:dyDescent="0.2">
      <c r="B103" s="14"/>
      <c r="C103" s="2"/>
      <c r="D103" s="2"/>
      <c r="E103" s="2"/>
      <c r="F103" s="2"/>
      <c r="G103" s="2"/>
      <c r="H103" s="294"/>
      <c r="I103" s="295"/>
      <c r="J103" s="296"/>
      <c r="K103" s="296"/>
      <c r="L103" s="296"/>
      <c r="M103" s="296"/>
      <c r="N103" s="294"/>
      <c r="O103" s="32"/>
      <c r="P103" s="32"/>
      <c r="Q103" s="32"/>
      <c r="R103" s="32"/>
      <c r="S103" s="82"/>
      <c r="T103" s="82"/>
      <c r="U103" s="82"/>
      <c r="V103" s="82"/>
      <c r="W103" s="83"/>
      <c r="X103" s="12"/>
      <c r="Y103" s="82"/>
      <c r="Z103" s="82"/>
      <c r="AA103" s="82"/>
      <c r="AB103" s="82"/>
      <c r="AC103" s="83"/>
      <c r="AD103" s="32"/>
      <c r="AE103" s="32"/>
      <c r="AF103" s="32"/>
      <c r="AG103" s="32"/>
      <c r="AH103" s="32"/>
      <c r="AI103" s="84"/>
      <c r="AJ103" s="84"/>
      <c r="AK103" s="32"/>
      <c r="AL103" s="32"/>
      <c r="AM103" s="84"/>
      <c r="AN103" s="84"/>
    </row>
    <row r="104" spans="2:40" x14ac:dyDescent="0.2">
      <c r="B104" s="14"/>
      <c r="C104" s="2"/>
      <c r="D104" s="2"/>
      <c r="E104" s="2"/>
      <c r="F104" s="2"/>
      <c r="G104" s="2"/>
      <c r="H104" s="294"/>
      <c r="I104" s="295"/>
      <c r="J104" s="296"/>
      <c r="K104" s="296"/>
      <c r="L104" s="296"/>
      <c r="M104" s="296"/>
      <c r="N104" s="294"/>
      <c r="O104" s="32"/>
      <c r="P104" s="32"/>
      <c r="Q104" s="32"/>
      <c r="R104" s="32"/>
      <c r="S104" s="82"/>
      <c r="T104" s="82"/>
      <c r="U104" s="82"/>
      <c r="V104" s="82"/>
      <c r="W104" s="83"/>
      <c r="X104" s="12"/>
      <c r="Y104" s="82"/>
      <c r="Z104" s="82"/>
      <c r="AA104" s="82"/>
      <c r="AB104" s="82"/>
      <c r="AC104" s="83"/>
      <c r="AD104" s="32"/>
      <c r="AE104" s="32"/>
      <c r="AF104" s="32"/>
      <c r="AG104" s="32"/>
      <c r="AH104" s="32"/>
      <c r="AI104" s="84"/>
      <c r="AJ104" s="84"/>
      <c r="AK104" s="32"/>
      <c r="AL104" s="32"/>
      <c r="AM104" s="84"/>
      <c r="AN104" s="84"/>
    </row>
    <row r="105" spans="2:40" x14ac:dyDescent="0.2">
      <c r="B105" s="14"/>
      <c r="C105" s="2"/>
      <c r="D105" s="2"/>
      <c r="E105" s="2"/>
      <c r="F105" s="2"/>
      <c r="G105" s="2"/>
      <c r="H105" s="294"/>
      <c r="I105" s="295"/>
      <c r="J105" s="296"/>
      <c r="K105" s="296"/>
      <c r="L105" s="296"/>
      <c r="M105" s="296"/>
      <c r="N105" s="294"/>
      <c r="O105" s="32"/>
      <c r="P105" s="32"/>
      <c r="Q105" s="32"/>
      <c r="R105" s="32"/>
      <c r="S105" s="82"/>
      <c r="T105" s="82"/>
      <c r="U105" s="82"/>
      <c r="V105" s="82"/>
      <c r="W105" s="83"/>
      <c r="X105" s="12"/>
      <c r="Y105" s="82"/>
      <c r="Z105" s="82"/>
      <c r="AA105" s="82"/>
      <c r="AB105" s="82"/>
      <c r="AC105" s="83"/>
      <c r="AD105" s="32"/>
      <c r="AE105" s="32"/>
      <c r="AF105" s="32"/>
      <c r="AG105" s="32"/>
      <c r="AH105" s="32"/>
      <c r="AI105" s="84"/>
      <c r="AJ105" s="84"/>
      <c r="AK105" s="32"/>
      <c r="AL105" s="32"/>
      <c r="AM105" s="84"/>
      <c r="AN105" s="84"/>
    </row>
    <row r="106" spans="2:40" x14ac:dyDescent="0.2">
      <c r="B106" s="14"/>
      <c r="C106" s="2"/>
      <c r="D106" s="2"/>
      <c r="E106" s="2"/>
      <c r="F106" s="2"/>
      <c r="G106" s="2"/>
      <c r="H106" s="294"/>
      <c r="I106" s="295"/>
      <c r="J106" s="296"/>
      <c r="K106" s="296"/>
      <c r="L106" s="296"/>
      <c r="M106" s="296"/>
      <c r="N106" s="294"/>
      <c r="O106" s="32"/>
      <c r="P106" s="32"/>
      <c r="Q106" s="32"/>
      <c r="R106" s="32"/>
      <c r="S106" s="82"/>
      <c r="T106" s="82"/>
      <c r="U106" s="82"/>
      <c r="V106" s="82"/>
      <c r="W106" s="83"/>
      <c r="X106" s="12"/>
      <c r="Y106" s="82"/>
      <c r="Z106" s="82"/>
      <c r="AA106" s="82"/>
      <c r="AB106" s="82"/>
      <c r="AC106" s="83"/>
      <c r="AD106" s="32"/>
      <c r="AE106" s="32"/>
      <c r="AF106" s="32"/>
      <c r="AG106" s="32"/>
      <c r="AH106" s="32"/>
      <c r="AI106" s="84"/>
      <c r="AJ106" s="84"/>
      <c r="AK106" s="32"/>
      <c r="AL106" s="32"/>
      <c r="AM106" s="84"/>
      <c r="AN106" s="84"/>
    </row>
    <row r="107" spans="2:40" x14ac:dyDescent="0.2">
      <c r="B107" s="14"/>
      <c r="C107" s="2"/>
      <c r="D107" s="2"/>
      <c r="E107" s="2"/>
      <c r="F107" s="2"/>
      <c r="G107" s="2"/>
      <c r="H107" s="294"/>
      <c r="I107" s="295"/>
      <c r="J107" s="296"/>
      <c r="K107" s="296"/>
      <c r="L107" s="296"/>
      <c r="M107" s="296"/>
      <c r="N107" s="294"/>
      <c r="O107" s="32"/>
      <c r="P107" s="32"/>
      <c r="Q107" s="32"/>
      <c r="R107" s="32"/>
      <c r="S107" s="82"/>
      <c r="T107" s="82"/>
      <c r="U107" s="82"/>
      <c r="V107" s="82"/>
      <c r="W107" s="83"/>
      <c r="X107" s="12"/>
      <c r="Y107" s="82"/>
      <c r="Z107" s="82"/>
      <c r="AA107" s="82"/>
      <c r="AB107" s="82"/>
      <c r="AC107" s="83"/>
      <c r="AD107" s="32"/>
      <c r="AE107" s="32"/>
      <c r="AF107" s="32"/>
      <c r="AG107" s="32"/>
      <c r="AH107" s="32"/>
      <c r="AI107" s="84"/>
      <c r="AJ107" s="84"/>
      <c r="AK107" s="32"/>
      <c r="AL107" s="32"/>
      <c r="AM107" s="84"/>
      <c r="AN107" s="84"/>
    </row>
    <row r="108" spans="2:40" x14ac:dyDescent="0.2">
      <c r="B108" s="14"/>
      <c r="C108" s="2"/>
      <c r="D108" s="2"/>
      <c r="E108" s="2"/>
      <c r="F108" s="2"/>
      <c r="G108" s="2"/>
      <c r="H108" s="294"/>
      <c r="I108" s="295"/>
      <c r="J108" s="296"/>
      <c r="K108" s="296"/>
      <c r="L108" s="296"/>
      <c r="M108" s="296"/>
      <c r="N108" s="294"/>
      <c r="O108" s="32"/>
      <c r="P108" s="32"/>
      <c r="Q108" s="32"/>
      <c r="R108" s="32"/>
      <c r="S108" s="82"/>
      <c r="T108" s="82"/>
      <c r="U108" s="82"/>
      <c r="V108" s="82"/>
      <c r="W108" s="83"/>
      <c r="X108" s="12"/>
      <c r="Y108" s="82"/>
      <c r="Z108" s="82"/>
      <c r="AA108" s="82"/>
      <c r="AB108" s="82"/>
      <c r="AC108" s="83"/>
      <c r="AD108" s="32"/>
      <c r="AE108" s="32"/>
      <c r="AF108" s="32"/>
      <c r="AG108" s="32"/>
      <c r="AH108" s="32"/>
      <c r="AI108" s="84"/>
      <c r="AJ108" s="84"/>
      <c r="AK108" s="32"/>
      <c r="AL108" s="32"/>
      <c r="AM108" s="84"/>
      <c r="AN108" s="84"/>
    </row>
    <row r="109" spans="2:40" x14ac:dyDescent="0.2">
      <c r="B109" s="14"/>
      <c r="C109" s="2"/>
      <c r="D109" s="2"/>
      <c r="E109" s="2"/>
      <c r="F109" s="2"/>
      <c r="G109" s="2"/>
      <c r="H109" s="294"/>
      <c r="I109" s="295"/>
      <c r="J109" s="296"/>
      <c r="K109" s="296"/>
      <c r="L109" s="296"/>
      <c r="M109" s="296"/>
      <c r="N109" s="294"/>
      <c r="O109" s="32"/>
      <c r="P109" s="32"/>
      <c r="Q109" s="32"/>
      <c r="R109" s="32"/>
      <c r="S109" s="82"/>
      <c r="T109" s="82"/>
      <c r="U109" s="82"/>
      <c r="V109" s="82"/>
      <c r="W109" s="83"/>
      <c r="X109" s="12"/>
      <c r="Y109" s="82"/>
      <c r="Z109" s="82"/>
      <c r="AA109" s="82"/>
      <c r="AB109" s="82"/>
      <c r="AC109" s="83"/>
      <c r="AD109" s="32"/>
      <c r="AE109" s="32"/>
      <c r="AF109" s="32"/>
      <c r="AG109" s="32"/>
      <c r="AH109" s="32"/>
      <c r="AI109" s="84"/>
      <c r="AJ109" s="84"/>
      <c r="AK109" s="32"/>
      <c r="AL109" s="32"/>
      <c r="AM109" s="84"/>
      <c r="AN109" s="84"/>
    </row>
    <row r="110" spans="2:40" x14ac:dyDescent="0.2">
      <c r="B110" s="14"/>
      <c r="C110" s="2"/>
      <c r="D110" s="2"/>
      <c r="E110" s="2"/>
      <c r="F110" s="2"/>
      <c r="G110" s="2"/>
      <c r="H110" s="294"/>
      <c r="I110" s="295"/>
      <c r="J110" s="296"/>
      <c r="K110" s="296"/>
      <c r="L110" s="296"/>
      <c r="M110" s="296"/>
      <c r="N110" s="294"/>
      <c r="O110" s="32"/>
      <c r="P110" s="32"/>
      <c r="Q110" s="32"/>
      <c r="R110" s="32"/>
      <c r="S110" s="82"/>
      <c r="T110" s="82"/>
      <c r="U110" s="82"/>
      <c r="V110" s="82"/>
      <c r="W110" s="83"/>
      <c r="X110" s="12"/>
      <c r="Y110" s="82"/>
      <c r="Z110" s="82"/>
      <c r="AA110" s="82"/>
      <c r="AB110" s="82"/>
      <c r="AC110" s="83"/>
      <c r="AD110" s="32"/>
      <c r="AE110" s="32"/>
      <c r="AF110" s="32"/>
      <c r="AG110" s="32"/>
      <c r="AH110" s="32"/>
      <c r="AI110" s="84"/>
      <c r="AJ110" s="84"/>
      <c r="AK110" s="32"/>
      <c r="AL110" s="32"/>
      <c r="AM110" s="84"/>
      <c r="AN110" s="84"/>
    </row>
    <row r="111" spans="2:40" x14ac:dyDescent="0.2">
      <c r="B111" s="14"/>
      <c r="C111" s="2"/>
      <c r="D111" s="2"/>
      <c r="E111" s="2"/>
      <c r="F111" s="2"/>
      <c r="G111" s="2"/>
      <c r="H111" s="294"/>
      <c r="I111" s="295"/>
      <c r="J111" s="296"/>
      <c r="K111" s="296"/>
      <c r="L111" s="296"/>
      <c r="M111" s="296"/>
      <c r="N111" s="294"/>
      <c r="O111" s="32"/>
      <c r="P111" s="32"/>
      <c r="Q111" s="32"/>
      <c r="R111" s="32"/>
      <c r="S111" s="82"/>
      <c r="T111" s="82"/>
      <c r="U111" s="82"/>
      <c r="V111" s="82"/>
      <c r="W111" s="83"/>
      <c r="X111" s="12"/>
      <c r="Y111" s="82"/>
      <c r="Z111" s="82"/>
      <c r="AA111" s="82"/>
      <c r="AB111" s="82"/>
      <c r="AC111" s="83"/>
      <c r="AD111" s="32"/>
      <c r="AE111" s="32"/>
      <c r="AF111" s="32"/>
      <c r="AG111" s="32"/>
      <c r="AH111" s="32"/>
      <c r="AI111" s="84"/>
      <c r="AJ111" s="84"/>
      <c r="AK111" s="32"/>
      <c r="AL111" s="32"/>
      <c r="AM111" s="84"/>
      <c r="AN111" s="84"/>
    </row>
    <row r="112" spans="2:40" x14ac:dyDescent="0.2">
      <c r="B112" s="14"/>
      <c r="C112" s="2"/>
      <c r="D112" s="2"/>
      <c r="E112" s="2"/>
      <c r="F112" s="2"/>
      <c r="G112" s="2"/>
      <c r="H112" s="294"/>
      <c r="I112" s="295"/>
      <c r="J112" s="296"/>
      <c r="K112" s="296"/>
      <c r="L112" s="296"/>
      <c r="M112" s="296"/>
      <c r="N112" s="294"/>
      <c r="O112" s="32"/>
      <c r="P112" s="32"/>
      <c r="Q112" s="32"/>
      <c r="R112" s="32"/>
      <c r="S112" s="82"/>
      <c r="T112" s="82"/>
      <c r="U112" s="82"/>
      <c r="V112" s="82"/>
      <c r="W112" s="83"/>
      <c r="X112" s="12"/>
      <c r="Y112" s="82"/>
      <c r="Z112" s="82"/>
      <c r="AA112" s="82"/>
      <c r="AB112" s="82"/>
      <c r="AC112" s="83"/>
      <c r="AD112" s="32"/>
      <c r="AE112" s="32"/>
      <c r="AF112" s="32"/>
      <c r="AG112" s="32"/>
      <c r="AH112" s="32"/>
      <c r="AI112" s="84"/>
      <c r="AJ112" s="84"/>
      <c r="AK112" s="32"/>
      <c r="AL112" s="32"/>
      <c r="AM112" s="84"/>
      <c r="AN112" s="84"/>
    </row>
    <row r="113" spans="2:40" x14ac:dyDescent="0.2">
      <c r="B113" s="14"/>
      <c r="C113" s="2"/>
      <c r="D113" s="2"/>
      <c r="E113" s="2"/>
      <c r="F113" s="2"/>
      <c r="G113" s="2"/>
      <c r="H113" s="294"/>
      <c r="I113" s="295"/>
      <c r="J113" s="296"/>
      <c r="K113" s="296"/>
      <c r="L113" s="296"/>
      <c r="M113" s="296"/>
      <c r="N113" s="294"/>
      <c r="O113" s="32"/>
      <c r="P113" s="32"/>
      <c r="Q113" s="32"/>
      <c r="R113" s="32"/>
      <c r="S113" s="82"/>
      <c r="T113" s="82"/>
      <c r="U113" s="82"/>
      <c r="V113" s="82"/>
      <c r="W113" s="83"/>
      <c r="X113" s="12"/>
      <c r="Y113" s="82"/>
      <c r="Z113" s="82"/>
      <c r="AA113" s="82"/>
      <c r="AB113" s="82"/>
      <c r="AC113" s="83"/>
      <c r="AD113" s="32"/>
      <c r="AE113" s="32"/>
      <c r="AF113" s="32"/>
      <c r="AG113" s="32"/>
      <c r="AH113" s="32"/>
      <c r="AI113" s="84"/>
      <c r="AJ113" s="84"/>
      <c r="AK113" s="32"/>
      <c r="AL113" s="32"/>
      <c r="AM113" s="84"/>
      <c r="AN113" s="84"/>
    </row>
    <row r="114" spans="2:40" x14ac:dyDescent="0.2">
      <c r="B114" s="14"/>
      <c r="C114" s="2"/>
      <c r="D114" s="2"/>
      <c r="E114" s="2"/>
      <c r="F114" s="2"/>
      <c r="G114" s="2"/>
      <c r="H114" s="294"/>
      <c r="I114" s="295"/>
      <c r="J114" s="296"/>
      <c r="K114" s="296"/>
      <c r="L114" s="296"/>
      <c r="M114" s="296"/>
      <c r="N114" s="294"/>
      <c r="O114" s="32"/>
      <c r="P114" s="32"/>
      <c r="Q114" s="32"/>
      <c r="R114" s="32"/>
      <c r="S114" s="82"/>
      <c r="T114" s="82"/>
      <c r="U114" s="82"/>
      <c r="V114" s="82"/>
      <c r="W114" s="83"/>
      <c r="X114" s="12"/>
      <c r="Y114" s="82"/>
      <c r="Z114" s="82"/>
      <c r="AA114" s="82"/>
      <c r="AB114" s="82"/>
      <c r="AC114" s="83"/>
      <c r="AD114" s="32"/>
      <c r="AE114" s="32"/>
      <c r="AF114" s="32"/>
      <c r="AG114" s="32"/>
      <c r="AH114" s="32"/>
      <c r="AI114" s="84"/>
      <c r="AJ114" s="84"/>
      <c r="AK114" s="32"/>
      <c r="AL114" s="32"/>
      <c r="AM114" s="84"/>
      <c r="AN114" s="84"/>
    </row>
    <row r="115" spans="2:40" x14ac:dyDescent="0.2">
      <c r="B115" s="14"/>
      <c r="C115" s="2"/>
      <c r="D115" s="2"/>
      <c r="E115" s="2"/>
      <c r="F115" s="2"/>
      <c r="G115" s="2"/>
      <c r="H115" s="294"/>
      <c r="I115" s="295"/>
      <c r="J115" s="296"/>
      <c r="K115" s="296"/>
      <c r="L115" s="296"/>
      <c r="M115" s="296"/>
      <c r="N115" s="294"/>
      <c r="O115" s="32"/>
      <c r="P115" s="32"/>
      <c r="Q115" s="32"/>
      <c r="R115" s="32"/>
      <c r="S115" s="82"/>
      <c r="T115" s="82"/>
      <c r="U115" s="82"/>
      <c r="V115" s="82"/>
      <c r="W115" s="83"/>
      <c r="X115" s="12"/>
      <c r="Y115" s="82"/>
      <c r="Z115" s="82"/>
      <c r="AA115" s="82"/>
      <c r="AB115" s="82"/>
      <c r="AC115" s="83"/>
      <c r="AD115" s="32"/>
      <c r="AE115" s="32"/>
      <c r="AF115" s="32"/>
      <c r="AG115" s="32"/>
      <c r="AH115" s="32"/>
      <c r="AI115" s="84"/>
      <c r="AJ115" s="84"/>
      <c r="AK115" s="32"/>
      <c r="AL115" s="32"/>
      <c r="AM115" s="84"/>
      <c r="AN115" s="84"/>
    </row>
    <row r="116" spans="2:40" x14ac:dyDescent="0.2">
      <c r="B116" s="14"/>
      <c r="C116" s="2"/>
      <c r="D116" s="2"/>
      <c r="E116" s="2"/>
      <c r="F116" s="2"/>
      <c r="G116" s="2"/>
      <c r="H116" s="294"/>
      <c r="I116" s="295"/>
      <c r="J116" s="296"/>
      <c r="K116" s="296"/>
      <c r="L116" s="296"/>
      <c r="M116" s="296"/>
      <c r="N116" s="294"/>
      <c r="O116" s="32"/>
      <c r="P116" s="32"/>
      <c r="Q116" s="32"/>
      <c r="R116" s="32"/>
      <c r="S116" s="82"/>
      <c r="T116" s="82"/>
      <c r="U116" s="82"/>
      <c r="V116" s="82"/>
      <c r="W116" s="83"/>
      <c r="X116" s="12"/>
      <c r="Y116" s="82"/>
      <c r="Z116" s="82"/>
      <c r="AA116" s="82"/>
      <c r="AB116" s="82"/>
      <c r="AC116" s="83"/>
      <c r="AD116" s="32"/>
      <c r="AE116" s="32"/>
      <c r="AF116" s="32"/>
      <c r="AG116" s="32"/>
      <c r="AH116" s="32"/>
      <c r="AI116" s="84"/>
      <c r="AJ116" s="84"/>
      <c r="AK116" s="32"/>
      <c r="AL116" s="32"/>
      <c r="AM116" s="84"/>
      <c r="AN116" s="84"/>
    </row>
    <row r="117" spans="2:40" x14ac:dyDescent="0.2">
      <c r="B117" s="14"/>
      <c r="AI117" s="84"/>
      <c r="AJ117" s="84"/>
      <c r="AM117" s="84"/>
      <c r="AN117" s="84"/>
    </row>
    <row r="118" spans="2:40" x14ac:dyDescent="0.2">
      <c r="B118" s="14"/>
      <c r="AI118" s="84"/>
      <c r="AJ118" s="84"/>
      <c r="AM118" s="84"/>
      <c r="AN118" s="84"/>
    </row>
    <row r="119" spans="2:40" x14ac:dyDescent="0.2">
      <c r="B119" s="14"/>
      <c r="AI119" s="84"/>
      <c r="AJ119" s="84"/>
      <c r="AM119" s="84"/>
      <c r="AN119" s="84"/>
    </row>
    <row r="120" spans="2:40" x14ac:dyDescent="0.2">
      <c r="B120" s="14"/>
      <c r="AI120" s="84"/>
      <c r="AJ120" s="84"/>
      <c r="AM120" s="84"/>
      <c r="AN120" s="84"/>
    </row>
    <row r="121" spans="2:40" x14ac:dyDescent="0.2">
      <c r="B121" s="14"/>
      <c r="AI121" s="84"/>
      <c r="AJ121" s="84"/>
      <c r="AM121" s="84"/>
      <c r="AN121" s="84"/>
    </row>
    <row r="122" spans="2:40" x14ac:dyDescent="0.2">
      <c r="B122" s="14"/>
      <c r="AI122" s="84"/>
      <c r="AJ122" s="84"/>
      <c r="AM122" s="84"/>
      <c r="AN122" s="84"/>
    </row>
    <row r="123" spans="2:40" x14ac:dyDescent="0.2">
      <c r="B123" s="14"/>
      <c r="AI123" s="84"/>
      <c r="AJ123" s="84"/>
      <c r="AM123" s="84"/>
      <c r="AN123" s="84"/>
    </row>
    <row r="124" spans="2:40" x14ac:dyDescent="0.2">
      <c r="B124" s="14"/>
      <c r="AI124" s="84"/>
      <c r="AJ124" s="84"/>
      <c r="AM124" s="84"/>
      <c r="AN124" s="84"/>
    </row>
    <row r="125" spans="2:40" x14ac:dyDescent="0.2">
      <c r="B125" s="14"/>
      <c r="AI125" s="84"/>
      <c r="AJ125" s="84"/>
      <c r="AM125" s="84"/>
      <c r="AN125" s="84"/>
    </row>
    <row r="126" spans="2:40" x14ac:dyDescent="0.2">
      <c r="B126" s="14"/>
      <c r="AI126" s="84"/>
      <c r="AJ126" s="84"/>
      <c r="AM126" s="84"/>
      <c r="AN126" s="84"/>
    </row>
    <row r="127" spans="2:40" x14ac:dyDescent="0.2">
      <c r="B127" s="14"/>
      <c r="AI127" s="84"/>
      <c r="AJ127" s="84"/>
      <c r="AM127" s="84"/>
      <c r="AN127" s="84"/>
    </row>
    <row r="128" spans="2:40" x14ac:dyDescent="0.2">
      <c r="B128" s="14"/>
      <c r="AI128" s="84"/>
      <c r="AJ128" s="84"/>
      <c r="AM128" s="84"/>
      <c r="AN128" s="84"/>
    </row>
    <row r="129" spans="2:40" x14ac:dyDescent="0.2">
      <c r="B129" s="14"/>
      <c r="AI129" s="84"/>
      <c r="AJ129" s="84"/>
      <c r="AM129" s="84"/>
      <c r="AN129" s="84"/>
    </row>
    <row r="130" spans="2:40" x14ac:dyDescent="0.2">
      <c r="B130" s="14"/>
      <c r="AI130" s="84"/>
      <c r="AJ130" s="84"/>
      <c r="AM130" s="84"/>
      <c r="AN130" s="84"/>
    </row>
    <row r="131" spans="2:40" x14ac:dyDescent="0.2">
      <c r="B131" s="14"/>
      <c r="AI131" s="84"/>
      <c r="AJ131" s="84"/>
      <c r="AM131" s="84"/>
      <c r="AN131" s="84"/>
    </row>
    <row r="132" spans="2:40" x14ac:dyDescent="0.2">
      <c r="B132" s="14"/>
      <c r="AI132" s="84"/>
      <c r="AJ132" s="84"/>
      <c r="AM132" s="84"/>
      <c r="AN132" s="84"/>
    </row>
    <row r="133" spans="2:40" x14ac:dyDescent="0.2">
      <c r="B133" s="14"/>
      <c r="AI133" s="84"/>
      <c r="AJ133" s="84"/>
      <c r="AM133" s="84"/>
      <c r="AN133" s="84"/>
    </row>
    <row r="134" spans="2:40" x14ac:dyDescent="0.2">
      <c r="B134" s="14"/>
      <c r="AI134" s="84"/>
      <c r="AJ134" s="84"/>
      <c r="AM134" s="84"/>
      <c r="AN134" s="84"/>
    </row>
    <row r="135" spans="2:40" x14ac:dyDescent="0.2">
      <c r="B135" s="14"/>
      <c r="AI135" s="84"/>
      <c r="AJ135" s="84"/>
      <c r="AM135" s="84"/>
      <c r="AN135" s="84"/>
    </row>
    <row r="136" spans="2:40" x14ac:dyDescent="0.2">
      <c r="B136" s="14"/>
      <c r="AI136" s="84"/>
      <c r="AJ136" s="84"/>
      <c r="AM136" s="84"/>
      <c r="AN136" s="84"/>
    </row>
    <row r="137" spans="2:40" x14ac:dyDescent="0.2">
      <c r="B137" s="14"/>
      <c r="AI137" s="84"/>
      <c r="AJ137" s="84"/>
      <c r="AM137" s="84"/>
      <c r="AN137" s="84"/>
    </row>
    <row r="138" spans="2:40" x14ac:dyDescent="0.2">
      <c r="B138" s="14"/>
      <c r="AI138" s="84"/>
      <c r="AJ138" s="84"/>
      <c r="AM138" s="84"/>
      <c r="AN138" s="84"/>
    </row>
    <row r="139" spans="2:40" x14ac:dyDescent="0.2">
      <c r="B139" s="14"/>
      <c r="AI139" s="84"/>
      <c r="AJ139" s="84"/>
      <c r="AM139" s="84"/>
      <c r="AN139" s="84"/>
    </row>
    <row r="140" spans="2:40" x14ac:dyDescent="0.2">
      <c r="B140" s="14"/>
      <c r="AI140" s="84"/>
      <c r="AJ140" s="84"/>
      <c r="AM140" s="84"/>
      <c r="AN140" s="84"/>
    </row>
    <row r="141" spans="2:40" x14ac:dyDescent="0.2">
      <c r="B141" s="14"/>
      <c r="AI141" s="84"/>
      <c r="AJ141" s="84"/>
      <c r="AM141" s="84"/>
      <c r="AN141" s="84"/>
    </row>
    <row r="142" spans="2:40" x14ac:dyDescent="0.2">
      <c r="B142" s="14"/>
      <c r="AI142" s="84"/>
      <c r="AJ142" s="84"/>
      <c r="AM142" s="84"/>
      <c r="AN142" s="84"/>
    </row>
    <row r="143" spans="2:40" x14ac:dyDescent="0.2">
      <c r="B143" s="14"/>
      <c r="AI143" s="84"/>
      <c r="AJ143" s="84"/>
      <c r="AM143" s="84"/>
      <c r="AN143" s="84"/>
    </row>
    <row r="144" spans="2:40" x14ac:dyDescent="0.2">
      <c r="B144" s="14"/>
      <c r="AI144" s="84"/>
      <c r="AJ144" s="84"/>
      <c r="AM144" s="84"/>
      <c r="AN144" s="84"/>
    </row>
    <row r="145" spans="2:40" x14ac:dyDescent="0.2">
      <c r="B145" s="14"/>
      <c r="AI145" s="84"/>
      <c r="AJ145" s="84"/>
      <c r="AM145" s="84"/>
      <c r="AN145" s="84"/>
    </row>
    <row r="146" spans="2:40" x14ac:dyDescent="0.2">
      <c r="B146" s="14"/>
      <c r="AI146" s="84"/>
      <c r="AJ146" s="84"/>
      <c r="AM146" s="84"/>
      <c r="AN146" s="84"/>
    </row>
    <row r="147" spans="2:40" x14ac:dyDescent="0.2">
      <c r="B147" s="14"/>
      <c r="AI147" s="84"/>
      <c r="AJ147" s="84"/>
      <c r="AM147" s="84"/>
      <c r="AN147" s="84"/>
    </row>
    <row r="148" spans="2:40" x14ac:dyDescent="0.2">
      <c r="B148" s="14"/>
      <c r="AI148" s="84"/>
      <c r="AJ148" s="84"/>
      <c r="AM148" s="84"/>
      <c r="AN148" s="84"/>
    </row>
    <row r="149" spans="2:40" x14ac:dyDescent="0.2">
      <c r="B149" s="14"/>
      <c r="AI149" s="84"/>
      <c r="AJ149" s="84"/>
      <c r="AM149" s="84"/>
      <c r="AN149" s="84"/>
    </row>
    <row r="150" spans="2:40" x14ac:dyDescent="0.2">
      <c r="B150" s="14"/>
      <c r="AI150" s="84"/>
      <c r="AJ150" s="84"/>
      <c r="AM150" s="84"/>
      <c r="AN150" s="84"/>
    </row>
    <row r="151" spans="2:40" x14ac:dyDescent="0.2">
      <c r="B151" s="14"/>
      <c r="AI151" s="84"/>
      <c r="AJ151" s="84"/>
      <c r="AM151" s="84"/>
      <c r="AN151" s="84"/>
    </row>
    <row r="152" spans="2:40" x14ac:dyDescent="0.2">
      <c r="B152" s="14"/>
      <c r="AI152" s="84"/>
      <c r="AJ152" s="84"/>
      <c r="AM152" s="84"/>
      <c r="AN152" s="84"/>
    </row>
    <row r="153" spans="2:40" x14ac:dyDescent="0.2">
      <c r="B153" s="14"/>
      <c r="AI153" s="84"/>
      <c r="AJ153" s="84"/>
      <c r="AM153" s="84"/>
      <c r="AN153" s="84"/>
    </row>
    <row r="154" spans="2:40" x14ac:dyDescent="0.2">
      <c r="B154" s="14"/>
      <c r="AI154" s="84"/>
      <c r="AJ154" s="84"/>
      <c r="AM154" s="84"/>
      <c r="AN154" s="84"/>
    </row>
    <row r="155" spans="2:40" x14ac:dyDescent="0.2">
      <c r="B155" s="14"/>
      <c r="AI155" s="84"/>
      <c r="AJ155" s="84"/>
      <c r="AM155" s="84"/>
      <c r="AN155" s="84"/>
    </row>
    <row r="156" spans="2:40" x14ac:dyDescent="0.2">
      <c r="B156" s="14"/>
      <c r="AI156" s="84"/>
      <c r="AJ156" s="84"/>
      <c r="AM156" s="84"/>
      <c r="AN156" s="84"/>
    </row>
    <row r="157" spans="2:40" x14ac:dyDescent="0.2">
      <c r="B157" s="14"/>
      <c r="AI157" s="84"/>
      <c r="AJ157" s="84"/>
      <c r="AM157" s="84"/>
      <c r="AN157" s="84"/>
    </row>
    <row r="158" spans="2:40" x14ac:dyDescent="0.2">
      <c r="B158" s="14"/>
      <c r="AI158" s="84"/>
      <c r="AJ158" s="84"/>
      <c r="AM158" s="84"/>
      <c r="AN158" s="84"/>
    </row>
    <row r="159" spans="2:40" x14ac:dyDescent="0.2">
      <c r="B159" s="14"/>
      <c r="AI159" s="84"/>
      <c r="AJ159" s="84"/>
      <c r="AM159" s="84"/>
      <c r="AN159" s="84"/>
    </row>
    <row r="160" spans="2:40" x14ac:dyDescent="0.2">
      <c r="B160" s="14"/>
      <c r="AI160" s="84"/>
      <c r="AJ160" s="84"/>
      <c r="AM160" s="84"/>
      <c r="AN160" s="84"/>
    </row>
    <row r="161" spans="2:40" x14ac:dyDescent="0.2">
      <c r="B161" s="14"/>
      <c r="AI161" s="84"/>
      <c r="AJ161" s="84"/>
      <c r="AM161" s="84"/>
      <c r="AN161" s="84"/>
    </row>
    <row r="162" spans="2:40" x14ac:dyDescent="0.2">
      <c r="B162" s="14"/>
      <c r="AI162" s="84"/>
      <c r="AJ162" s="84"/>
      <c r="AM162" s="84"/>
      <c r="AN162" s="84"/>
    </row>
    <row r="163" spans="2:40" x14ac:dyDescent="0.2">
      <c r="B163" s="14"/>
      <c r="AI163" s="84"/>
      <c r="AJ163" s="84"/>
      <c r="AM163" s="84"/>
      <c r="AN163" s="84"/>
    </row>
    <row r="164" spans="2:40" x14ac:dyDescent="0.2">
      <c r="B164" s="14"/>
      <c r="AI164" s="84"/>
      <c r="AJ164" s="84"/>
      <c r="AM164" s="84"/>
      <c r="AN164" s="84"/>
    </row>
    <row r="165" spans="2:40" x14ac:dyDescent="0.2">
      <c r="B165" s="14"/>
      <c r="AI165" s="84"/>
      <c r="AJ165" s="84"/>
      <c r="AM165" s="84"/>
      <c r="AN165" s="84"/>
    </row>
    <row r="166" spans="2:40" x14ac:dyDescent="0.2">
      <c r="B166" s="14"/>
      <c r="AI166" s="84"/>
      <c r="AJ166" s="84"/>
      <c r="AM166" s="84"/>
      <c r="AN166" s="84"/>
    </row>
    <row r="167" spans="2:40" x14ac:dyDescent="0.2">
      <c r="B167" s="14"/>
      <c r="AI167" s="84"/>
      <c r="AJ167" s="84"/>
      <c r="AM167" s="84"/>
      <c r="AN167" s="84"/>
    </row>
    <row r="168" spans="2:40" x14ac:dyDescent="0.2">
      <c r="B168" s="14"/>
      <c r="AI168" s="84"/>
      <c r="AJ168" s="84"/>
      <c r="AM168" s="84"/>
      <c r="AN168" s="84"/>
    </row>
    <row r="169" spans="2:40" x14ac:dyDescent="0.2">
      <c r="B169" s="14"/>
      <c r="AI169" s="84"/>
      <c r="AJ169" s="84"/>
      <c r="AM169" s="84"/>
      <c r="AN169" s="84"/>
    </row>
    <row r="170" spans="2:40" x14ac:dyDescent="0.2">
      <c r="B170" s="14"/>
      <c r="AI170" s="84"/>
      <c r="AJ170" s="84"/>
      <c r="AM170" s="84"/>
      <c r="AN170" s="84"/>
    </row>
    <row r="171" spans="2:40" x14ac:dyDescent="0.2">
      <c r="B171" s="14"/>
      <c r="AI171" s="84"/>
      <c r="AJ171" s="84"/>
      <c r="AM171" s="84"/>
      <c r="AN171" s="84"/>
    </row>
    <row r="172" spans="2:40" x14ac:dyDescent="0.2">
      <c r="B172" s="14"/>
      <c r="AI172" s="84"/>
      <c r="AJ172" s="84"/>
      <c r="AM172" s="84"/>
      <c r="AN172" s="84"/>
    </row>
    <row r="173" spans="2:40" x14ac:dyDescent="0.2">
      <c r="B173" s="14"/>
      <c r="AI173" s="84"/>
      <c r="AJ173" s="84"/>
      <c r="AM173" s="84"/>
      <c r="AN173" s="84"/>
    </row>
    <row r="174" spans="2:40" x14ac:dyDescent="0.2">
      <c r="B174" s="14"/>
      <c r="AI174" s="84"/>
      <c r="AJ174" s="84"/>
      <c r="AM174" s="84"/>
      <c r="AN174" s="84"/>
    </row>
    <row r="175" spans="2:40" x14ac:dyDescent="0.2">
      <c r="B175" s="14"/>
      <c r="AI175" s="84"/>
      <c r="AJ175" s="84"/>
      <c r="AM175" s="84"/>
      <c r="AN175" s="84"/>
    </row>
    <row r="176" spans="2:40" x14ac:dyDescent="0.2">
      <c r="B176" s="14"/>
      <c r="AI176" s="84"/>
      <c r="AJ176" s="84"/>
      <c r="AM176" s="84"/>
      <c r="AN176" s="84"/>
    </row>
    <row r="177" spans="2:40" x14ac:dyDescent="0.2">
      <c r="B177" s="14"/>
      <c r="AI177" s="84"/>
      <c r="AJ177" s="84"/>
      <c r="AM177" s="84"/>
      <c r="AN177" s="84"/>
    </row>
    <row r="178" spans="2:40" x14ac:dyDescent="0.2">
      <c r="B178" s="14"/>
      <c r="AI178" s="84"/>
      <c r="AJ178" s="84"/>
      <c r="AM178" s="84"/>
      <c r="AN178" s="84"/>
    </row>
    <row r="179" spans="2:40" x14ac:dyDescent="0.2">
      <c r="B179" s="14"/>
      <c r="AI179" s="84"/>
      <c r="AJ179" s="84"/>
      <c r="AM179" s="84"/>
      <c r="AN179" s="84"/>
    </row>
    <row r="180" spans="2:40" x14ac:dyDescent="0.2">
      <c r="B180" s="14"/>
      <c r="AI180" s="84"/>
      <c r="AJ180" s="84"/>
      <c r="AM180" s="84"/>
      <c r="AN180" s="84"/>
    </row>
    <row r="181" spans="2:40" x14ac:dyDescent="0.2">
      <c r="B181" s="14"/>
      <c r="AI181" s="84"/>
      <c r="AJ181" s="84"/>
      <c r="AM181" s="84"/>
      <c r="AN181" s="84"/>
    </row>
    <row r="182" spans="2:40" x14ac:dyDescent="0.2">
      <c r="B182" s="14"/>
      <c r="AI182" s="84"/>
      <c r="AJ182" s="84"/>
      <c r="AM182" s="84"/>
      <c r="AN182" s="84"/>
    </row>
    <row r="183" spans="2:40" x14ac:dyDescent="0.2">
      <c r="B183" s="14"/>
      <c r="AI183" s="84"/>
      <c r="AJ183" s="84"/>
      <c r="AM183" s="84"/>
      <c r="AN183" s="84"/>
    </row>
    <row r="184" spans="2:40" x14ac:dyDescent="0.2">
      <c r="B184" s="14"/>
      <c r="AI184" s="84"/>
      <c r="AJ184" s="84"/>
      <c r="AM184" s="84"/>
      <c r="AN184" s="84"/>
    </row>
    <row r="185" spans="2:40" x14ac:dyDescent="0.2">
      <c r="B185" s="14"/>
      <c r="AI185" s="84"/>
      <c r="AJ185" s="84"/>
      <c r="AM185" s="84"/>
      <c r="AN185" s="84"/>
    </row>
    <row r="186" spans="2:40" x14ac:dyDescent="0.2">
      <c r="B186" s="14"/>
      <c r="AI186" s="84"/>
      <c r="AJ186" s="84"/>
      <c r="AM186" s="84"/>
      <c r="AN186" s="84"/>
    </row>
    <row r="187" spans="2:40" x14ac:dyDescent="0.2">
      <c r="B187" s="14"/>
      <c r="AI187" s="84"/>
      <c r="AJ187" s="84"/>
      <c r="AM187" s="84"/>
      <c r="AN187" s="84"/>
    </row>
    <row r="188" spans="2:40" x14ac:dyDescent="0.2">
      <c r="B188" s="14"/>
      <c r="AI188" s="84"/>
      <c r="AJ188" s="84"/>
      <c r="AM188" s="84"/>
      <c r="AN188" s="84"/>
    </row>
    <row r="189" spans="2:40" x14ac:dyDescent="0.2">
      <c r="B189" s="14"/>
      <c r="AI189" s="84"/>
      <c r="AJ189" s="84"/>
      <c r="AM189" s="84"/>
      <c r="AN189" s="84"/>
    </row>
    <row r="190" spans="2:40" x14ac:dyDescent="0.2">
      <c r="B190" s="14"/>
      <c r="AI190" s="84"/>
      <c r="AJ190" s="84"/>
      <c r="AM190" s="84"/>
      <c r="AN190" s="84"/>
    </row>
    <row r="191" spans="2:40" x14ac:dyDescent="0.2">
      <c r="B191" s="14"/>
      <c r="AI191" s="84"/>
      <c r="AJ191" s="84"/>
      <c r="AM191" s="84"/>
      <c r="AN191" s="84"/>
    </row>
    <row r="192" spans="2:40" x14ac:dyDescent="0.2">
      <c r="B192" s="14"/>
      <c r="AI192" s="84"/>
      <c r="AJ192" s="84"/>
      <c r="AM192" s="84"/>
      <c r="AN192" s="84"/>
    </row>
    <row r="193" spans="2:40" x14ac:dyDescent="0.2">
      <c r="B193" s="14"/>
      <c r="AI193" s="84"/>
      <c r="AJ193" s="84"/>
      <c r="AM193" s="84"/>
      <c r="AN193" s="84"/>
    </row>
    <row r="194" spans="2:40" x14ac:dyDescent="0.2">
      <c r="B194" s="14"/>
      <c r="AI194" s="84"/>
      <c r="AJ194" s="84"/>
      <c r="AM194" s="84"/>
      <c r="AN194" s="84"/>
    </row>
    <row r="195" spans="2:40" x14ac:dyDescent="0.2">
      <c r="B195" s="14"/>
      <c r="AI195" s="84"/>
      <c r="AJ195" s="84"/>
      <c r="AM195" s="84"/>
      <c r="AN195" s="84"/>
    </row>
    <row r="196" spans="2:40" x14ac:dyDescent="0.2">
      <c r="B196" s="14"/>
      <c r="AI196" s="84"/>
      <c r="AJ196" s="84"/>
      <c r="AM196" s="84"/>
      <c r="AN196" s="84"/>
    </row>
    <row r="197" spans="2:40" x14ac:dyDescent="0.2">
      <c r="B197" s="14"/>
      <c r="AI197" s="84"/>
      <c r="AJ197" s="84"/>
      <c r="AM197" s="84"/>
      <c r="AN197" s="84"/>
    </row>
    <row r="198" spans="2:40" x14ac:dyDescent="0.2">
      <c r="B198" s="14"/>
      <c r="AI198" s="84"/>
      <c r="AJ198" s="84"/>
      <c r="AM198" s="84"/>
      <c r="AN198" s="84"/>
    </row>
    <row r="199" spans="2:40" x14ac:dyDescent="0.2">
      <c r="B199" s="14"/>
      <c r="AI199" s="84"/>
      <c r="AJ199" s="84"/>
      <c r="AM199" s="84"/>
      <c r="AN199" s="84"/>
    </row>
    <row r="200" spans="2:40" x14ac:dyDescent="0.2">
      <c r="B200" s="14"/>
      <c r="AI200" s="84"/>
      <c r="AJ200" s="84"/>
      <c r="AM200" s="84"/>
      <c r="AN200" s="84"/>
    </row>
    <row r="201" spans="2:40" x14ac:dyDescent="0.2">
      <c r="B201" s="14"/>
      <c r="AI201" s="84"/>
      <c r="AJ201" s="84"/>
      <c r="AM201" s="84"/>
      <c r="AN201" s="84"/>
    </row>
    <row r="202" spans="2:40" x14ac:dyDescent="0.2">
      <c r="B202" s="14"/>
      <c r="AI202" s="84"/>
      <c r="AJ202" s="84"/>
      <c r="AM202" s="84"/>
      <c r="AN202" s="84"/>
    </row>
    <row r="203" spans="2:40" x14ac:dyDescent="0.2">
      <c r="B203" s="14"/>
      <c r="AI203" s="84"/>
      <c r="AJ203" s="84"/>
      <c r="AM203" s="84"/>
      <c r="AN203" s="84"/>
    </row>
    <row r="204" spans="2:40" x14ac:dyDescent="0.2">
      <c r="B204" s="14"/>
      <c r="AI204" s="84"/>
      <c r="AJ204" s="84"/>
      <c r="AM204" s="84"/>
      <c r="AN204" s="84"/>
    </row>
    <row r="205" spans="2:40" x14ac:dyDescent="0.2">
      <c r="B205" s="14"/>
      <c r="AI205" s="84"/>
      <c r="AJ205" s="84"/>
      <c r="AM205" s="84"/>
      <c r="AN205" s="84"/>
    </row>
    <row r="206" spans="2:40" x14ac:dyDescent="0.2">
      <c r="B206" s="14"/>
      <c r="AI206" s="84"/>
      <c r="AJ206" s="84"/>
      <c r="AM206" s="84"/>
      <c r="AN206" s="84"/>
    </row>
    <row r="207" spans="2:40" x14ac:dyDescent="0.2">
      <c r="B207" s="14"/>
      <c r="AI207" s="84"/>
      <c r="AJ207" s="84"/>
      <c r="AM207" s="84"/>
      <c r="AN207" s="84"/>
    </row>
    <row r="208" spans="2:40" x14ac:dyDescent="0.2">
      <c r="B208" s="14"/>
      <c r="AI208" s="84"/>
      <c r="AJ208" s="84"/>
      <c r="AM208" s="84"/>
      <c r="AN208" s="84"/>
    </row>
    <row r="209" spans="2:40" x14ac:dyDescent="0.2">
      <c r="B209" s="14"/>
      <c r="AI209" s="84"/>
      <c r="AJ209" s="84"/>
      <c r="AM209" s="84"/>
      <c r="AN209" s="84"/>
    </row>
    <row r="210" spans="2:40" x14ac:dyDescent="0.2">
      <c r="B210" s="14"/>
      <c r="AI210" s="84"/>
      <c r="AJ210" s="84"/>
      <c r="AM210" s="84"/>
      <c r="AN210" s="84"/>
    </row>
    <row r="211" spans="2:40" x14ac:dyDescent="0.2">
      <c r="B211" s="14"/>
      <c r="AI211" s="84"/>
      <c r="AJ211" s="84"/>
      <c r="AM211" s="84"/>
      <c r="AN211" s="84"/>
    </row>
    <row r="212" spans="2:40" x14ac:dyDescent="0.2">
      <c r="B212" s="14"/>
      <c r="AI212" s="84"/>
      <c r="AJ212" s="84"/>
      <c r="AM212" s="84"/>
      <c r="AN212" s="84"/>
    </row>
    <row r="213" spans="2:40" x14ac:dyDescent="0.2">
      <c r="B213" s="14"/>
      <c r="AI213" s="84"/>
      <c r="AJ213" s="84"/>
      <c r="AM213" s="84"/>
      <c r="AN213" s="84"/>
    </row>
    <row r="214" spans="2:40" x14ac:dyDescent="0.2">
      <c r="B214" s="14"/>
      <c r="AI214" s="84"/>
      <c r="AJ214" s="84"/>
      <c r="AM214" s="84"/>
      <c r="AN214" s="84"/>
    </row>
    <row r="215" spans="2:40" x14ac:dyDescent="0.2">
      <c r="B215" s="14"/>
      <c r="AI215" s="84"/>
      <c r="AJ215" s="84"/>
      <c r="AM215" s="84"/>
      <c r="AN215" s="84"/>
    </row>
    <row r="216" spans="2:40" x14ac:dyDescent="0.2">
      <c r="B216" s="14"/>
      <c r="AI216" s="84"/>
      <c r="AJ216" s="84"/>
      <c r="AM216" s="84"/>
      <c r="AN216" s="84"/>
    </row>
    <row r="217" spans="2:40" x14ac:dyDescent="0.2">
      <c r="AI217" s="84"/>
      <c r="AJ217" s="84"/>
      <c r="AM217" s="84"/>
      <c r="AN217" s="84"/>
    </row>
    <row r="218" spans="2:40" x14ac:dyDescent="0.2">
      <c r="AI218" s="84"/>
      <c r="AJ218" s="84"/>
      <c r="AM218" s="84"/>
      <c r="AN218" s="84"/>
    </row>
    <row r="219" spans="2:40" x14ac:dyDescent="0.2">
      <c r="AI219" s="84"/>
      <c r="AJ219" s="84"/>
      <c r="AM219" s="84"/>
      <c r="AN219" s="84"/>
    </row>
    <row r="220" spans="2:40" x14ac:dyDescent="0.2">
      <c r="AI220" s="84"/>
      <c r="AJ220" s="84"/>
      <c r="AM220" s="84"/>
      <c r="AN220" s="84"/>
    </row>
    <row r="221" spans="2:40" x14ac:dyDescent="0.2">
      <c r="AI221" s="84"/>
      <c r="AJ221" s="84"/>
      <c r="AM221" s="84"/>
      <c r="AN221" s="84"/>
    </row>
    <row r="222" spans="2:40" x14ac:dyDescent="0.2">
      <c r="AI222" s="84"/>
      <c r="AJ222" s="84"/>
      <c r="AM222" s="84"/>
      <c r="AN222" s="84"/>
    </row>
    <row r="223" spans="2:40" x14ac:dyDescent="0.2">
      <c r="AI223" s="84"/>
      <c r="AJ223" s="84"/>
      <c r="AM223" s="84"/>
      <c r="AN223" s="84"/>
    </row>
    <row r="224" spans="2:40" x14ac:dyDescent="0.2">
      <c r="AI224" s="84"/>
      <c r="AJ224" s="84"/>
      <c r="AM224" s="84"/>
      <c r="AN224" s="84"/>
    </row>
    <row r="225" spans="35:40" x14ac:dyDescent="0.2">
      <c r="AI225" s="84"/>
      <c r="AJ225" s="84"/>
      <c r="AM225" s="84"/>
      <c r="AN225" s="84"/>
    </row>
    <row r="226" spans="35:40" x14ac:dyDescent="0.2">
      <c r="AI226" s="84"/>
      <c r="AJ226" s="84"/>
      <c r="AM226" s="84"/>
      <c r="AN226" s="84"/>
    </row>
    <row r="227" spans="35:40" x14ac:dyDescent="0.2">
      <c r="AI227" s="84"/>
      <c r="AJ227" s="84"/>
      <c r="AM227" s="84"/>
      <c r="AN227" s="84"/>
    </row>
    <row r="228" spans="35:40" x14ac:dyDescent="0.2">
      <c r="AI228" s="84"/>
      <c r="AJ228" s="84"/>
      <c r="AM228" s="84"/>
      <c r="AN228" s="84"/>
    </row>
    <row r="229" spans="35:40" x14ac:dyDescent="0.2">
      <c r="AI229" s="84"/>
      <c r="AJ229" s="84"/>
      <c r="AM229" s="84"/>
      <c r="AN229" s="84"/>
    </row>
    <row r="230" spans="35:40" x14ac:dyDescent="0.2">
      <c r="AI230" s="84"/>
      <c r="AJ230" s="84"/>
      <c r="AM230" s="84"/>
      <c r="AN230" s="84"/>
    </row>
    <row r="231" spans="35:40" x14ac:dyDescent="0.2">
      <c r="AI231" s="84"/>
      <c r="AJ231" s="84"/>
      <c r="AM231" s="84"/>
      <c r="AN231" s="84"/>
    </row>
    <row r="232" spans="35:40" x14ac:dyDescent="0.2">
      <c r="AI232" s="84"/>
      <c r="AJ232" s="84"/>
      <c r="AM232" s="84"/>
      <c r="AN232" s="84"/>
    </row>
    <row r="233" spans="35:40" x14ac:dyDescent="0.2">
      <c r="AI233" s="84"/>
      <c r="AJ233" s="84"/>
      <c r="AM233" s="84"/>
      <c r="AN233" s="84"/>
    </row>
    <row r="234" spans="35:40" x14ac:dyDescent="0.2">
      <c r="AI234" s="84"/>
      <c r="AJ234" s="84"/>
      <c r="AM234" s="84"/>
      <c r="AN234" s="84"/>
    </row>
    <row r="235" spans="35:40" x14ac:dyDescent="0.2">
      <c r="AI235" s="84"/>
      <c r="AJ235" s="84"/>
      <c r="AM235" s="84"/>
      <c r="AN235" s="84"/>
    </row>
    <row r="236" spans="35:40" x14ac:dyDescent="0.2">
      <c r="AI236" s="84"/>
      <c r="AJ236" s="84"/>
      <c r="AM236" s="84"/>
      <c r="AN236" s="84"/>
    </row>
    <row r="237" spans="35:40" x14ac:dyDescent="0.2">
      <c r="AI237" s="84"/>
      <c r="AJ237" s="84"/>
      <c r="AM237" s="84"/>
      <c r="AN237" s="84"/>
    </row>
    <row r="238" spans="35:40" x14ac:dyDescent="0.2">
      <c r="AI238" s="84"/>
      <c r="AJ238" s="84"/>
      <c r="AM238" s="84"/>
      <c r="AN238" s="84"/>
    </row>
    <row r="239" spans="35:40" x14ac:dyDescent="0.2">
      <c r="AI239" s="84"/>
      <c r="AJ239" s="84"/>
      <c r="AM239" s="84"/>
      <c r="AN239" s="84"/>
    </row>
    <row r="240" spans="35:40" x14ac:dyDescent="0.2">
      <c r="AI240" s="84"/>
      <c r="AJ240" s="84"/>
      <c r="AM240" s="84"/>
      <c r="AN240" s="84"/>
    </row>
    <row r="241" spans="35:40" x14ac:dyDescent="0.2">
      <c r="AI241" s="84"/>
      <c r="AJ241" s="84"/>
      <c r="AM241" s="84"/>
      <c r="AN241" s="84"/>
    </row>
    <row r="242" spans="35:40" x14ac:dyDescent="0.2">
      <c r="AI242" s="84"/>
      <c r="AJ242" s="84"/>
      <c r="AM242" s="84"/>
      <c r="AN242" s="84"/>
    </row>
    <row r="243" spans="35:40" x14ac:dyDescent="0.2">
      <c r="AI243" s="84"/>
      <c r="AJ243" s="84"/>
      <c r="AM243" s="84"/>
      <c r="AN243" s="84"/>
    </row>
    <row r="244" spans="35:40" x14ac:dyDescent="0.2">
      <c r="AI244" s="84"/>
      <c r="AJ244" s="84"/>
      <c r="AM244" s="84"/>
      <c r="AN244" s="84"/>
    </row>
    <row r="245" spans="35:40" x14ac:dyDescent="0.2">
      <c r="AI245" s="84"/>
      <c r="AJ245" s="84"/>
      <c r="AM245" s="84"/>
      <c r="AN245" s="84"/>
    </row>
    <row r="246" spans="35:40" x14ac:dyDescent="0.2">
      <c r="AI246" s="84"/>
      <c r="AJ246" s="84"/>
      <c r="AM246" s="84"/>
      <c r="AN246" s="84"/>
    </row>
    <row r="247" spans="35:40" x14ac:dyDescent="0.2">
      <c r="AI247" s="84"/>
      <c r="AJ247" s="84"/>
      <c r="AM247" s="84"/>
      <c r="AN247" s="84"/>
    </row>
    <row r="248" spans="35:40" x14ac:dyDescent="0.2">
      <c r="AI248" s="84"/>
      <c r="AJ248" s="84"/>
      <c r="AM248" s="84"/>
      <c r="AN248" s="84"/>
    </row>
    <row r="249" spans="35:40" x14ac:dyDescent="0.2">
      <c r="AI249" s="84"/>
      <c r="AJ249" s="84"/>
      <c r="AM249" s="84"/>
      <c r="AN249" s="84"/>
    </row>
    <row r="250" spans="35:40" x14ac:dyDescent="0.2">
      <c r="AI250" s="84"/>
      <c r="AJ250" s="84"/>
      <c r="AM250" s="84"/>
      <c r="AN250" s="84"/>
    </row>
    <row r="251" spans="35:40" x14ac:dyDescent="0.2">
      <c r="AI251" s="84"/>
      <c r="AJ251" s="84"/>
      <c r="AM251" s="84"/>
      <c r="AN251" s="84"/>
    </row>
    <row r="252" spans="35:40" x14ac:dyDescent="0.2">
      <c r="AI252" s="84"/>
      <c r="AJ252" s="84"/>
      <c r="AM252" s="84"/>
      <c r="AN252" s="84"/>
    </row>
    <row r="253" spans="35:40" x14ac:dyDescent="0.2">
      <c r="AI253" s="84"/>
      <c r="AJ253" s="84"/>
      <c r="AM253" s="84"/>
      <c r="AN253" s="84"/>
    </row>
    <row r="254" spans="35:40" x14ac:dyDescent="0.2">
      <c r="AI254" s="84"/>
      <c r="AJ254" s="84"/>
      <c r="AM254" s="84"/>
      <c r="AN254" s="84"/>
    </row>
    <row r="255" spans="35:40" x14ac:dyDescent="0.2">
      <c r="AI255" s="84"/>
      <c r="AJ255" s="84"/>
      <c r="AM255" s="84"/>
      <c r="AN255" s="84"/>
    </row>
    <row r="256" spans="35:40" x14ac:dyDescent="0.2">
      <c r="AI256" s="84"/>
      <c r="AJ256" s="84"/>
      <c r="AM256" s="84"/>
      <c r="AN256" s="84"/>
    </row>
    <row r="257" spans="35:40" x14ac:dyDescent="0.2">
      <c r="AI257" s="84"/>
      <c r="AJ257" s="84"/>
      <c r="AM257" s="84"/>
      <c r="AN257" s="84"/>
    </row>
    <row r="258" spans="35:40" x14ac:dyDescent="0.2">
      <c r="AI258" s="84"/>
      <c r="AJ258" s="84"/>
      <c r="AM258" s="84"/>
      <c r="AN258" s="84"/>
    </row>
    <row r="259" spans="35:40" x14ac:dyDescent="0.2">
      <c r="AI259" s="84"/>
      <c r="AJ259" s="84"/>
      <c r="AM259" s="84"/>
      <c r="AN259" s="84"/>
    </row>
    <row r="260" spans="35:40" x14ac:dyDescent="0.2">
      <c r="AI260" s="84"/>
      <c r="AJ260" s="84"/>
      <c r="AM260" s="84"/>
      <c r="AN260" s="84"/>
    </row>
    <row r="261" spans="35:40" x14ac:dyDescent="0.2">
      <c r="AI261" s="84"/>
      <c r="AJ261" s="84"/>
      <c r="AM261" s="84"/>
      <c r="AN261" s="84"/>
    </row>
    <row r="262" spans="35:40" x14ac:dyDescent="0.2">
      <c r="AI262" s="84"/>
      <c r="AJ262" s="84"/>
      <c r="AM262" s="84"/>
      <c r="AN262" s="84"/>
    </row>
    <row r="263" spans="35:40" x14ac:dyDescent="0.2">
      <c r="AI263" s="84"/>
      <c r="AJ263" s="84"/>
      <c r="AM263" s="84"/>
      <c r="AN263" s="84"/>
    </row>
    <row r="264" spans="35:40" x14ac:dyDescent="0.2">
      <c r="AI264" s="84"/>
      <c r="AJ264" s="84"/>
      <c r="AM264" s="84"/>
      <c r="AN264" s="84"/>
    </row>
    <row r="265" spans="35:40" x14ac:dyDescent="0.2">
      <c r="AI265" s="84"/>
      <c r="AJ265" s="84"/>
      <c r="AM265" s="84"/>
      <c r="AN265" s="84"/>
    </row>
    <row r="266" spans="35:40" x14ac:dyDescent="0.2">
      <c r="AI266" s="84"/>
      <c r="AJ266" s="84"/>
      <c r="AM266" s="84"/>
      <c r="AN266" s="84"/>
    </row>
    <row r="267" spans="35:40" x14ac:dyDescent="0.2">
      <c r="AI267" s="84"/>
      <c r="AJ267" s="84"/>
      <c r="AM267" s="84"/>
      <c r="AN267" s="84"/>
    </row>
    <row r="268" spans="35:40" x14ac:dyDescent="0.2">
      <c r="AI268" s="84"/>
      <c r="AJ268" s="84"/>
      <c r="AM268" s="84"/>
      <c r="AN268" s="84"/>
    </row>
    <row r="269" spans="35:40" x14ac:dyDescent="0.2">
      <c r="AI269" s="84"/>
      <c r="AJ269" s="84"/>
      <c r="AM269" s="84"/>
      <c r="AN269" s="84"/>
    </row>
    <row r="270" spans="35:40" x14ac:dyDescent="0.2">
      <c r="AI270" s="84"/>
      <c r="AJ270" s="84"/>
      <c r="AM270" s="84"/>
      <c r="AN270" s="84"/>
    </row>
    <row r="271" spans="35:40" x14ac:dyDescent="0.2">
      <c r="AI271" s="84"/>
      <c r="AJ271" s="84"/>
      <c r="AM271" s="84"/>
      <c r="AN271" s="84"/>
    </row>
    <row r="272" spans="35:40" x14ac:dyDescent="0.2">
      <c r="AI272" s="84"/>
      <c r="AJ272" s="84"/>
      <c r="AM272" s="84"/>
      <c r="AN272" s="84"/>
    </row>
    <row r="273" spans="35:40" x14ac:dyDescent="0.2">
      <c r="AI273" s="84"/>
      <c r="AJ273" s="84"/>
      <c r="AM273" s="84"/>
      <c r="AN273" s="84"/>
    </row>
    <row r="274" spans="35:40" x14ac:dyDescent="0.2">
      <c r="AI274" s="84"/>
      <c r="AJ274" s="84"/>
      <c r="AM274" s="84"/>
      <c r="AN274" s="84"/>
    </row>
    <row r="275" spans="35:40" x14ac:dyDescent="0.2">
      <c r="AI275" s="84"/>
      <c r="AJ275" s="84"/>
      <c r="AM275" s="84"/>
      <c r="AN275" s="84"/>
    </row>
    <row r="276" spans="35:40" x14ac:dyDescent="0.2">
      <c r="AI276" s="84"/>
      <c r="AJ276" s="84"/>
      <c r="AM276" s="84"/>
      <c r="AN276" s="84"/>
    </row>
    <row r="277" spans="35:40" x14ac:dyDescent="0.2">
      <c r="AI277" s="84"/>
      <c r="AJ277" s="84"/>
      <c r="AM277" s="84"/>
      <c r="AN277" s="84"/>
    </row>
    <row r="278" spans="35:40" x14ac:dyDescent="0.2">
      <c r="AI278" s="84"/>
      <c r="AJ278" s="84"/>
      <c r="AM278" s="84"/>
      <c r="AN278" s="84"/>
    </row>
    <row r="279" spans="35:40" x14ac:dyDescent="0.2">
      <c r="AI279" s="84"/>
      <c r="AJ279" s="84"/>
      <c r="AM279" s="84"/>
      <c r="AN279" s="84"/>
    </row>
    <row r="280" spans="35:40" x14ac:dyDescent="0.2">
      <c r="AI280" s="84"/>
      <c r="AJ280" s="84"/>
      <c r="AM280" s="84"/>
      <c r="AN280" s="84"/>
    </row>
    <row r="281" spans="35:40" x14ac:dyDescent="0.2">
      <c r="AI281" s="84"/>
      <c r="AJ281" s="84"/>
      <c r="AM281" s="84"/>
      <c r="AN281" s="84"/>
    </row>
    <row r="282" spans="35:40" x14ac:dyDescent="0.2">
      <c r="AI282" s="84"/>
      <c r="AJ282" s="84"/>
      <c r="AM282" s="84"/>
      <c r="AN282" s="84"/>
    </row>
    <row r="283" spans="35:40" x14ac:dyDescent="0.2">
      <c r="AI283" s="84"/>
      <c r="AJ283" s="84"/>
      <c r="AM283" s="84"/>
      <c r="AN283" s="84"/>
    </row>
    <row r="284" spans="35:40" x14ac:dyDescent="0.2">
      <c r="AI284" s="84"/>
      <c r="AJ284" s="84"/>
      <c r="AM284" s="84"/>
      <c r="AN284" s="84"/>
    </row>
    <row r="285" spans="35:40" x14ac:dyDescent="0.2">
      <c r="AI285" s="84"/>
      <c r="AJ285" s="84"/>
      <c r="AM285" s="84"/>
      <c r="AN285" s="84"/>
    </row>
    <row r="286" spans="35:40" x14ac:dyDescent="0.2">
      <c r="AI286" s="84"/>
      <c r="AJ286" s="84"/>
      <c r="AM286" s="84"/>
      <c r="AN286" s="84"/>
    </row>
    <row r="287" spans="35:40" x14ac:dyDescent="0.2">
      <c r="AI287" s="84"/>
      <c r="AJ287" s="84"/>
      <c r="AM287" s="84"/>
      <c r="AN287" s="84"/>
    </row>
    <row r="288" spans="35:40" x14ac:dyDescent="0.2">
      <c r="AI288" s="84"/>
      <c r="AJ288" s="84"/>
      <c r="AM288" s="84"/>
      <c r="AN288" s="84"/>
    </row>
    <row r="289" spans="35:40" x14ac:dyDescent="0.2">
      <c r="AI289" s="84"/>
      <c r="AJ289" s="84"/>
      <c r="AM289" s="84"/>
      <c r="AN289" s="84"/>
    </row>
    <row r="290" spans="35:40" x14ac:dyDescent="0.2">
      <c r="AI290" s="84"/>
      <c r="AJ290" s="84"/>
      <c r="AM290" s="84"/>
      <c r="AN290" s="84"/>
    </row>
    <row r="291" spans="35:40" x14ac:dyDescent="0.2">
      <c r="AI291" s="84"/>
      <c r="AJ291" s="84"/>
      <c r="AM291" s="84"/>
      <c r="AN291" s="84"/>
    </row>
    <row r="292" spans="35:40" x14ac:dyDescent="0.2">
      <c r="AI292" s="84"/>
      <c r="AJ292" s="84"/>
      <c r="AM292" s="84"/>
      <c r="AN292" s="84"/>
    </row>
    <row r="293" spans="35:40" x14ac:dyDescent="0.2">
      <c r="AI293" s="84"/>
      <c r="AJ293" s="84"/>
      <c r="AM293" s="84"/>
      <c r="AN293" s="84"/>
    </row>
    <row r="294" spans="35:40" x14ac:dyDescent="0.2">
      <c r="AI294" s="84"/>
      <c r="AJ294" s="84"/>
      <c r="AM294" s="84"/>
      <c r="AN294" s="84"/>
    </row>
    <row r="295" spans="35:40" x14ac:dyDescent="0.2">
      <c r="AI295" s="84"/>
      <c r="AJ295" s="84"/>
      <c r="AM295" s="84"/>
      <c r="AN295" s="84"/>
    </row>
    <row r="296" spans="35:40" x14ac:dyDescent="0.2">
      <c r="AI296" s="84"/>
      <c r="AJ296" s="84"/>
      <c r="AM296" s="84"/>
      <c r="AN296" s="84"/>
    </row>
    <row r="297" spans="35:40" x14ac:dyDescent="0.2">
      <c r="AI297" s="84"/>
      <c r="AJ297" s="84"/>
      <c r="AM297" s="84"/>
      <c r="AN297" s="84"/>
    </row>
    <row r="298" spans="35:40" x14ac:dyDescent="0.2">
      <c r="AI298" s="84"/>
      <c r="AJ298" s="84"/>
      <c r="AM298" s="84"/>
      <c r="AN298" s="84"/>
    </row>
    <row r="299" spans="35:40" x14ac:dyDescent="0.2">
      <c r="AI299" s="84"/>
      <c r="AJ299" s="84"/>
      <c r="AM299" s="84"/>
      <c r="AN299" s="84"/>
    </row>
    <row r="300" spans="35:40" x14ac:dyDescent="0.2">
      <c r="AI300" s="84"/>
      <c r="AJ300" s="84"/>
      <c r="AM300" s="84"/>
      <c r="AN300" s="84"/>
    </row>
    <row r="301" spans="35:40" x14ac:dyDescent="0.2">
      <c r="AI301" s="84"/>
      <c r="AJ301" s="84"/>
      <c r="AM301" s="84"/>
      <c r="AN301" s="84"/>
    </row>
    <row r="302" spans="35:40" x14ac:dyDescent="0.2">
      <c r="AI302" s="84"/>
      <c r="AJ302" s="84"/>
      <c r="AM302" s="84"/>
      <c r="AN302" s="84"/>
    </row>
    <row r="303" spans="35:40" x14ac:dyDescent="0.2">
      <c r="AI303" s="84"/>
      <c r="AJ303" s="84"/>
      <c r="AM303" s="84"/>
      <c r="AN303" s="84"/>
    </row>
    <row r="304" spans="35:40" x14ac:dyDescent="0.2">
      <c r="AI304" s="84"/>
      <c r="AJ304" s="84"/>
      <c r="AM304" s="84"/>
      <c r="AN304" s="84"/>
    </row>
    <row r="305" spans="35:40" x14ac:dyDescent="0.2">
      <c r="AI305" s="84"/>
      <c r="AJ305" s="84"/>
      <c r="AM305" s="84"/>
      <c r="AN305" s="84"/>
    </row>
    <row r="306" spans="35:40" x14ac:dyDescent="0.2">
      <c r="AI306" s="84"/>
      <c r="AJ306" s="84"/>
      <c r="AM306" s="84"/>
      <c r="AN306" s="84"/>
    </row>
    <row r="307" spans="35:40" x14ac:dyDescent="0.2">
      <c r="AI307" s="84"/>
      <c r="AJ307" s="84"/>
      <c r="AM307" s="84"/>
      <c r="AN307" s="84"/>
    </row>
    <row r="308" spans="35:40" x14ac:dyDescent="0.2">
      <c r="AI308" s="84"/>
      <c r="AJ308" s="84"/>
      <c r="AM308" s="84"/>
      <c r="AN308" s="84"/>
    </row>
    <row r="309" spans="35:40" x14ac:dyDescent="0.2">
      <c r="AI309" s="84"/>
      <c r="AJ309" s="84"/>
      <c r="AM309" s="84"/>
      <c r="AN309" s="84"/>
    </row>
    <row r="310" spans="35:40" x14ac:dyDescent="0.2">
      <c r="AI310" s="84"/>
      <c r="AJ310" s="84"/>
      <c r="AM310" s="84"/>
      <c r="AN310" s="84"/>
    </row>
    <row r="311" spans="35:40" x14ac:dyDescent="0.2">
      <c r="AI311" s="84"/>
      <c r="AJ311" s="84"/>
      <c r="AM311" s="84"/>
      <c r="AN311" s="84"/>
    </row>
    <row r="312" spans="35:40" x14ac:dyDescent="0.2">
      <c r="AI312" s="84"/>
      <c r="AJ312" s="84"/>
      <c r="AM312" s="84"/>
      <c r="AN312" s="84"/>
    </row>
    <row r="313" spans="35:40" x14ac:dyDescent="0.2">
      <c r="AI313" s="84"/>
      <c r="AJ313" s="84"/>
      <c r="AM313" s="84"/>
      <c r="AN313" s="84"/>
    </row>
    <row r="314" spans="35:40" x14ac:dyDescent="0.2">
      <c r="AI314" s="84"/>
      <c r="AJ314" s="84"/>
      <c r="AM314" s="84"/>
      <c r="AN314" s="84"/>
    </row>
    <row r="315" spans="35:40" x14ac:dyDescent="0.2">
      <c r="AI315" s="84"/>
      <c r="AJ315" s="84"/>
      <c r="AM315" s="84"/>
      <c r="AN315" s="84"/>
    </row>
    <row r="316" spans="35:40" x14ac:dyDescent="0.2">
      <c r="AI316" s="84"/>
      <c r="AJ316" s="84"/>
      <c r="AM316" s="84"/>
      <c r="AN316" s="84"/>
    </row>
    <row r="317" spans="35:40" x14ac:dyDescent="0.2">
      <c r="AI317" s="84"/>
      <c r="AJ317" s="84"/>
      <c r="AM317" s="84"/>
      <c r="AN317" s="84"/>
    </row>
    <row r="318" spans="35:40" x14ac:dyDescent="0.2">
      <c r="AI318" s="84"/>
      <c r="AJ318" s="84"/>
      <c r="AM318" s="84"/>
      <c r="AN318" s="84"/>
    </row>
    <row r="319" spans="35:40" x14ac:dyDescent="0.2">
      <c r="AI319" s="84"/>
      <c r="AJ319" s="84"/>
      <c r="AM319" s="84"/>
      <c r="AN319" s="84"/>
    </row>
    <row r="320" spans="35:40" x14ac:dyDescent="0.2">
      <c r="AI320" s="84"/>
      <c r="AJ320" s="84"/>
      <c r="AM320" s="84"/>
      <c r="AN320" s="84"/>
    </row>
    <row r="321" spans="35:40" x14ac:dyDescent="0.2">
      <c r="AI321" s="84"/>
      <c r="AJ321" s="84"/>
      <c r="AM321" s="84"/>
      <c r="AN321" s="84"/>
    </row>
    <row r="322" spans="35:40" x14ac:dyDescent="0.2">
      <c r="AI322" s="84"/>
      <c r="AJ322" s="84"/>
      <c r="AM322" s="84"/>
      <c r="AN322" s="84"/>
    </row>
    <row r="323" spans="35:40" x14ac:dyDescent="0.2">
      <c r="AI323" s="84"/>
      <c r="AJ323" s="84"/>
      <c r="AM323" s="84"/>
      <c r="AN323" s="84"/>
    </row>
    <row r="324" spans="35:40" x14ac:dyDescent="0.2">
      <c r="AI324" s="84"/>
      <c r="AJ324" s="84"/>
      <c r="AM324" s="84"/>
      <c r="AN324" s="84"/>
    </row>
    <row r="325" spans="35:40" x14ac:dyDescent="0.2">
      <c r="AI325" s="84"/>
      <c r="AJ325" s="84"/>
      <c r="AM325" s="84"/>
      <c r="AN325" s="84"/>
    </row>
    <row r="326" spans="35:40" x14ac:dyDescent="0.2">
      <c r="AI326" s="84"/>
      <c r="AJ326" s="84"/>
      <c r="AM326" s="84"/>
      <c r="AN326" s="84"/>
    </row>
    <row r="327" spans="35:40" x14ac:dyDescent="0.2">
      <c r="AI327" s="84"/>
      <c r="AJ327" s="84"/>
      <c r="AM327" s="84"/>
      <c r="AN327" s="84"/>
    </row>
    <row r="328" spans="35:40" x14ac:dyDescent="0.2">
      <c r="AI328" s="84"/>
      <c r="AJ328" s="84"/>
      <c r="AM328" s="84"/>
      <c r="AN328" s="84"/>
    </row>
    <row r="329" spans="35:40" x14ac:dyDescent="0.2">
      <c r="AI329" s="84"/>
      <c r="AJ329" s="84"/>
      <c r="AM329" s="84"/>
      <c r="AN329" s="84"/>
    </row>
    <row r="330" spans="35:40" x14ac:dyDescent="0.2">
      <c r="AI330" s="84"/>
      <c r="AJ330" s="84"/>
      <c r="AM330" s="84"/>
      <c r="AN330" s="84"/>
    </row>
    <row r="331" spans="35:40" x14ac:dyDescent="0.2">
      <c r="AI331" s="84"/>
      <c r="AJ331" s="84"/>
      <c r="AM331" s="84"/>
      <c r="AN331" s="84"/>
    </row>
    <row r="332" spans="35:40" x14ac:dyDescent="0.2">
      <c r="AI332" s="84"/>
      <c r="AJ332" s="84"/>
      <c r="AM332" s="84"/>
      <c r="AN332" s="84"/>
    </row>
    <row r="333" spans="35:40" x14ac:dyDescent="0.2">
      <c r="AI333" s="84"/>
      <c r="AJ333" s="84"/>
      <c r="AM333" s="84"/>
      <c r="AN333" s="84"/>
    </row>
    <row r="334" spans="35:40" x14ac:dyDescent="0.2">
      <c r="AI334" s="84"/>
      <c r="AJ334" s="84"/>
      <c r="AM334" s="84"/>
      <c r="AN334" s="84"/>
    </row>
    <row r="335" spans="35:40" x14ac:dyDescent="0.2">
      <c r="AI335" s="84"/>
      <c r="AJ335" s="84"/>
      <c r="AM335" s="84"/>
      <c r="AN335" s="84"/>
    </row>
    <row r="336" spans="35:40" x14ac:dyDescent="0.2">
      <c r="AI336" s="84"/>
      <c r="AJ336" s="84"/>
      <c r="AM336" s="84"/>
      <c r="AN336" s="84"/>
    </row>
    <row r="337" spans="35:40" x14ac:dyDescent="0.2">
      <c r="AI337" s="84"/>
      <c r="AJ337" s="84"/>
      <c r="AM337" s="84"/>
      <c r="AN337" s="84"/>
    </row>
    <row r="338" spans="35:40" x14ac:dyDescent="0.2">
      <c r="AI338" s="84"/>
      <c r="AJ338" s="84"/>
      <c r="AM338" s="84"/>
      <c r="AN338" s="84"/>
    </row>
    <row r="339" spans="35:40" x14ac:dyDescent="0.2">
      <c r="AI339" s="84"/>
      <c r="AJ339" s="84"/>
      <c r="AM339" s="84"/>
      <c r="AN339" s="84"/>
    </row>
    <row r="340" spans="35:40" x14ac:dyDescent="0.2">
      <c r="AI340" s="84"/>
      <c r="AJ340" s="84"/>
      <c r="AM340" s="84"/>
      <c r="AN340" s="84"/>
    </row>
    <row r="341" spans="35:40" x14ac:dyDescent="0.2">
      <c r="AI341" s="84"/>
      <c r="AJ341" s="84"/>
      <c r="AM341" s="84"/>
      <c r="AN341" s="84"/>
    </row>
    <row r="342" spans="35:40" x14ac:dyDescent="0.2">
      <c r="AI342" s="84"/>
      <c r="AJ342" s="84"/>
      <c r="AM342" s="84"/>
      <c r="AN342" s="84"/>
    </row>
    <row r="343" spans="35:40" x14ac:dyDescent="0.2">
      <c r="AI343" s="84"/>
      <c r="AJ343" s="84"/>
      <c r="AM343" s="84"/>
      <c r="AN343" s="84"/>
    </row>
    <row r="344" spans="35:40" x14ac:dyDescent="0.2">
      <c r="AI344" s="84"/>
      <c r="AJ344" s="84"/>
      <c r="AM344" s="84"/>
      <c r="AN344" s="84"/>
    </row>
    <row r="345" spans="35:40" x14ac:dyDescent="0.2">
      <c r="AI345" s="84"/>
      <c r="AJ345" s="84"/>
      <c r="AM345" s="84"/>
      <c r="AN345" s="84"/>
    </row>
    <row r="346" spans="35:40" x14ac:dyDescent="0.2">
      <c r="AI346" s="84"/>
      <c r="AJ346" s="84"/>
      <c r="AM346" s="84"/>
      <c r="AN346" s="84"/>
    </row>
    <row r="347" spans="35:40" x14ac:dyDescent="0.2">
      <c r="AI347" s="84"/>
      <c r="AJ347" s="84"/>
      <c r="AM347" s="84"/>
      <c r="AN347" s="84"/>
    </row>
    <row r="348" spans="35:40" x14ac:dyDescent="0.2">
      <c r="AI348" s="84"/>
      <c r="AJ348" s="84"/>
      <c r="AM348" s="84"/>
      <c r="AN348" s="84"/>
    </row>
    <row r="349" spans="35:40" x14ac:dyDescent="0.2">
      <c r="AI349" s="84"/>
      <c r="AJ349" s="84"/>
      <c r="AM349" s="84"/>
      <c r="AN349" s="84"/>
    </row>
    <row r="350" spans="35:40" x14ac:dyDescent="0.2">
      <c r="AI350" s="84"/>
      <c r="AJ350" s="84"/>
      <c r="AM350" s="84"/>
      <c r="AN350" s="84"/>
    </row>
    <row r="351" spans="35:40" x14ac:dyDescent="0.2">
      <c r="AI351" s="84"/>
      <c r="AJ351" s="84"/>
      <c r="AM351" s="84"/>
      <c r="AN351" s="84"/>
    </row>
    <row r="352" spans="35:40" x14ac:dyDescent="0.2">
      <c r="AI352" s="84"/>
      <c r="AJ352" s="84"/>
      <c r="AM352" s="84"/>
      <c r="AN352" s="84"/>
    </row>
    <row r="353" spans="35:40" x14ac:dyDescent="0.2">
      <c r="AI353" s="84"/>
      <c r="AJ353" s="84"/>
      <c r="AM353" s="84"/>
      <c r="AN353" s="84"/>
    </row>
    <row r="354" spans="35:40" x14ac:dyDescent="0.2">
      <c r="AI354" s="84"/>
      <c r="AJ354" s="84"/>
      <c r="AM354" s="84"/>
      <c r="AN354" s="84"/>
    </row>
    <row r="355" spans="35:40" x14ac:dyDescent="0.2">
      <c r="AI355" s="84"/>
      <c r="AJ355" s="84"/>
      <c r="AM355" s="84"/>
      <c r="AN355" s="84"/>
    </row>
    <row r="356" spans="35:40" x14ac:dyDescent="0.2">
      <c r="AI356" s="84"/>
      <c r="AJ356" s="84"/>
      <c r="AM356" s="84"/>
      <c r="AN356" s="84"/>
    </row>
    <row r="357" spans="35:40" x14ac:dyDescent="0.2">
      <c r="AI357" s="84"/>
      <c r="AJ357" s="84"/>
      <c r="AM357" s="84"/>
      <c r="AN357" s="84"/>
    </row>
    <row r="358" spans="35:40" x14ac:dyDescent="0.2">
      <c r="AI358" s="84"/>
      <c r="AJ358" s="84"/>
      <c r="AM358" s="84"/>
      <c r="AN358" s="84"/>
    </row>
    <row r="359" spans="35:40" x14ac:dyDescent="0.2">
      <c r="AI359" s="84"/>
      <c r="AJ359" s="84"/>
      <c r="AM359" s="84"/>
      <c r="AN359" s="84"/>
    </row>
    <row r="360" spans="35:40" x14ac:dyDescent="0.2">
      <c r="AI360" s="84"/>
      <c r="AJ360" s="84"/>
      <c r="AM360" s="84"/>
      <c r="AN360" s="84"/>
    </row>
    <row r="361" spans="35:40" x14ac:dyDescent="0.2">
      <c r="AI361" s="84"/>
      <c r="AJ361" s="84"/>
      <c r="AM361" s="84"/>
      <c r="AN361" s="84"/>
    </row>
    <row r="362" spans="35:40" x14ac:dyDescent="0.2">
      <c r="AI362" s="84"/>
      <c r="AJ362" s="84"/>
      <c r="AM362" s="84"/>
      <c r="AN362" s="84"/>
    </row>
    <row r="363" spans="35:40" x14ac:dyDescent="0.2">
      <c r="AI363" s="84"/>
      <c r="AJ363" s="84"/>
    </row>
    <row r="364" spans="35:40" x14ac:dyDescent="0.2">
      <c r="AI364" s="84"/>
      <c r="AJ364" s="84"/>
    </row>
    <row r="365" spans="35:40" x14ac:dyDescent="0.2">
      <c r="AI365" s="84"/>
      <c r="AJ365" s="84"/>
    </row>
    <row r="366" spans="35:40" x14ac:dyDescent="0.2">
      <c r="AI366" s="84"/>
      <c r="AJ366" s="84"/>
    </row>
    <row r="367" spans="35:40" x14ac:dyDescent="0.2">
      <c r="AI367" s="84"/>
      <c r="AJ367" s="84"/>
    </row>
    <row r="368" spans="35:40" x14ac:dyDescent="0.2">
      <c r="AI368" s="84"/>
      <c r="AJ368" s="84"/>
    </row>
    <row r="369" spans="35:36" x14ac:dyDescent="0.2">
      <c r="AI369" s="84"/>
      <c r="AJ369" s="84"/>
    </row>
    <row r="370" spans="35:36" x14ac:dyDescent="0.2">
      <c r="AI370" s="84"/>
      <c r="AJ370" s="84"/>
    </row>
    <row r="371" spans="35:36" x14ac:dyDescent="0.2">
      <c r="AI371" s="84"/>
      <c r="AJ371" s="84"/>
    </row>
    <row r="372" spans="35:36" x14ac:dyDescent="0.2">
      <c r="AI372" s="84"/>
      <c r="AJ372" s="84"/>
    </row>
    <row r="373" spans="35:36" x14ac:dyDescent="0.2">
      <c r="AI373" s="84"/>
      <c r="AJ373" s="84"/>
    </row>
    <row r="374" spans="35:36" x14ac:dyDescent="0.2">
      <c r="AI374" s="84"/>
      <c r="AJ374" s="84"/>
    </row>
    <row r="375" spans="35:36" x14ac:dyDescent="0.2">
      <c r="AI375" s="84"/>
      <c r="AJ375" s="84"/>
    </row>
    <row r="376" spans="35:36" x14ac:dyDescent="0.2">
      <c r="AI376" s="84"/>
      <c r="AJ376" s="84"/>
    </row>
    <row r="377" spans="35:36" x14ac:dyDescent="0.2">
      <c r="AI377" s="84"/>
      <c r="AJ377" s="84"/>
    </row>
    <row r="378" spans="35:36" x14ac:dyDescent="0.2">
      <c r="AI378" s="84"/>
      <c r="AJ378" s="84"/>
    </row>
    <row r="379" spans="35:36" x14ac:dyDescent="0.2">
      <c r="AI379" s="84"/>
      <c r="AJ379" s="84"/>
    </row>
    <row r="380" spans="35:36" x14ac:dyDescent="0.2">
      <c r="AI380" s="84"/>
      <c r="AJ380" s="84"/>
    </row>
    <row r="381" spans="35:36" x14ac:dyDescent="0.2">
      <c r="AI381" s="84"/>
      <c r="AJ381" s="84"/>
    </row>
    <row r="382" spans="35:36" x14ac:dyDescent="0.2">
      <c r="AI382" s="84"/>
      <c r="AJ382" s="84"/>
    </row>
    <row r="383" spans="35:36" x14ac:dyDescent="0.2">
      <c r="AI383" s="84"/>
      <c r="AJ383" s="84"/>
    </row>
    <row r="384" spans="35:36" x14ac:dyDescent="0.2">
      <c r="AI384" s="84"/>
      <c r="AJ384" s="84"/>
    </row>
    <row r="385" spans="35:36" x14ac:dyDescent="0.2">
      <c r="AI385" s="84"/>
      <c r="AJ385" s="84"/>
    </row>
    <row r="386" spans="35:36" x14ac:dyDescent="0.2">
      <c r="AI386" s="84"/>
      <c r="AJ386" s="84"/>
    </row>
    <row r="387" spans="35:36" x14ac:dyDescent="0.2">
      <c r="AI387" s="84"/>
      <c r="AJ387" s="84"/>
    </row>
    <row r="388" spans="35:36" x14ac:dyDescent="0.2">
      <c r="AI388" s="84"/>
      <c r="AJ388" s="84"/>
    </row>
    <row r="389" spans="35:36" x14ac:dyDescent="0.2">
      <c r="AI389" s="84"/>
      <c r="AJ389" s="84"/>
    </row>
    <row r="390" spans="35:36" x14ac:dyDescent="0.2">
      <c r="AI390" s="84"/>
      <c r="AJ390" s="84"/>
    </row>
    <row r="391" spans="35:36" x14ac:dyDescent="0.2">
      <c r="AI391" s="84"/>
      <c r="AJ391" s="84"/>
    </row>
    <row r="392" spans="35:36" x14ac:dyDescent="0.2">
      <c r="AI392" s="84"/>
      <c r="AJ392" s="84"/>
    </row>
    <row r="393" spans="35:36" x14ac:dyDescent="0.2">
      <c r="AI393" s="84"/>
      <c r="AJ393" s="84"/>
    </row>
    <row r="394" spans="35:36" x14ac:dyDescent="0.2">
      <c r="AI394" s="84"/>
      <c r="AJ394" s="84"/>
    </row>
    <row r="395" spans="35:36" x14ac:dyDescent="0.2">
      <c r="AI395" s="84"/>
      <c r="AJ395" s="84"/>
    </row>
    <row r="396" spans="35:36" x14ac:dyDescent="0.2">
      <c r="AI396" s="84"/>
      <c r="AJ396" s="84"/>
    </row>
    <row r="397" spans="35:36" x14ac:dyDescent="0.2">
      <c r="AI397" s="84"/>
      <c r="AJ397" s="84"/>
    </row>
    <row r="398" spans="35:36" x14ac:dyDescent="0.2">
      <c r="AI398" s="84"/>
      <c r="AJ398" s="84"/>
    </row>
    <row r="399" spans="35:36" x14ac:dyDescent="0.2">
      <c r="AI399" s="84"/>
      <c r="AJ399" s="84"/>
    </row>
    <row r="400" spans="35:36" x14ac:dyDescent="0.2">
      <c r="AI400" s="84"/>
      <c r="AJ400" s="84"/>
    </row>
    <row r="401" spans="35:36" x14ac:dyDescent="0.2">
      <c r="AI401" s="84"/>
      <c r="AJ401" s="84"/>
    </row>
    <row r="402" spans="35:36" x14ac:dyDescent="0.2">
      <c r="AI402" s="84"/>
      <c r="AJ402" s="84"/>
    </row>
    <row r="403" spans="35:36" x14ac:dyDescent="0.2">
      <c r="AI403" s="84"/>
      <c r="AJ403" s="84"/>
    </row>
    <row r="404" spans="35:36" x14ac:dyDescent="0.2">
      <c r="AI404" s="84"/>
      <c r="AJ404" s="84"/>
    </row>
    <row r="405" spans="35:36" x14ac:dyDescent="0.2">
      <c r="AI405" s="84"/>
      <c r="AJ405" s="84"/>
    </row>
    <row r="406" spans="35:36" x14ac:dyDescent="0.2">
      <c r="AI406" s="84"/>
      <c r="AJ406" s="84"/>
    </row>
    <row r="407" spans="35:36" x14ac:dyDescent="0.2">
      <c r="AI407" s="84"/>
      <c r="AJ407" s="84"/>
    </row>
    <row r="408" spans="35:36" x14ac:dyDescent="0.2">
      <c r="AI408" s="84"/>
      <c r="AJ408" s="84"/>
    </row>
    <row r="409" spans="35:36" x14ac:dyDescent="0.2">
      <c r="AI409" s="84"/>
      <c r="AJ409" s="84"/>
    </row>
    <row r="410" spans="35:36" x14ac:dyDescent="0.2">
      <c r="AI410" s="84"/>
      <c r="AJ410" s="84"/>
    </row>
    <row r="411" spans="35:36" x14ac:dyDescent="0.2">
      <c r="AI411" s="84"/>
      <c r="AJ411" s="84"/>
    </row>
    <row r="412" spans="35:36" x14ac:dyDescent="0.2">
      <c r="AI412" s="84"/>
      <c r="AJ412" s="84"/>
    </row>
    <row r="413" spans="35:36" x14ac:dyDescent="0.2">
      <c r="AI413" s="84"/>
      <c r="AJ413" s="84"/>
    </row>
    <row r="414" spans="35:36" x14ac:dyDescent="0.2">
      <c r="AI414" s="84"/>
      <c r="AJ414" s="84"/>
    </row>
    <row r="415" spans="35:36" x14ac:dyDescent="0.2">
      <c r="AI415" s="84"/>
      <c r="AJ415" s="84"/>
    </row>
    <row r="416" spans="35:36" x14ac:dyDescent="0.2">
      <c r="AI416" s="84"/>
      <c r="AJ416" s="84"/>
    </row>
    <row r="417" spans="35:36" x14ac:dyDescent="0.2">
      <c r="AI417" s="84"/>
      <c r="AJ417" s="84"/>
    </row>
    <row r="418" spans="35:36" x14ac:dyDescent="0.2">
      <c r="AI418" s="84"/>
      <c r="AJ418" s="84"/>
    </row>
    <row r="419" spans="35:36" x14ac:dyDescent="0.2">
      <c r="AI419" s="84"/>
      <c r="AJ419" s="84"/>
    </row>
    <row r="420" spans="35:36" x14ac:dyDescent="0.2">
      <c r="AI420" s="84"/>
      <c r="AJ420" s="84"/>
    </row>
    <row r="421" spans="35:36" x14ac:dyDescent="0.2">
      <c r="AI421" s="84"/>
      <c r="AJ421" s="84"/>
    </row>
    <row r="422" spans="35:36" x14ac:dyDescent="0.2">
      <c r="AI422" s="84"/>
      <c r="AJ422" s="84"/>
    </row>
  </sheetData>
  <mergeCells count="5">
    <mergeCell ref="H1:I1"/>
    <mergeCell ref="D6:H6"/>
    <mergeCell ref="J6:N6"/>
    <mergeCell ref="S6:W6"/>
    <mergeCell ref="Y6:AC6"/>
  </mergeCells>
  <hyperlinks>
    <hyperlink ref="H1:I1" location="Index!A1" display="Regresar al Índice" xr:uid="{00000000-0004-0000-2F00-000000000000}"/>
  </hyperlink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
  <dimension ref="A1:S72"/>
  <sheetViews>
    <sheetView zoomScaleNormal="100" workbookViewId="0">
      <selection activeCell="A3" sqref="A3"/>
    </sheetView>
  </sheetViews>
  <sheetFormatPr baseColWidth="10" defaultColWidth="8.7109375" defaultRowHeight="12.75" x14ac:dyDescent="0.2"/>
  <cols>
    <col min="1" max="16384" width="8.7109375" style="273"/>
  </cols>
  <sheetData>
    <row r="1" spans="1:9" x14ac:dyDescent="0.2">
      <c r="A1" s="120" t="s">
        <v>1632</v>
      </c>
      <c r="H1" s="202" t="s">
        <v>38</v>
      </c>
      <c r="I1" s="202"/>
    </row>
    <row r="2" spans="1:9" x14ac:dyDescent="0.2">
      <c r="A2" s="79" t="s">
        <v>1817</v>
      </c>
    </row>
    <row r="5" spans="1:9" x14ac:dyDescent="0.2">
      <c r="A5" s="120" t="s">
        <v>28</v>
      </c>
      <c r="B5" s="146">
        <v>0.22306292673260192</v>
      </c>
    </row>
    <row r="6" spans="1:9" x14ac:dyDescent="0.2">
      <c r="A6" s="120" t="s">
        <v>27</v>
      </c>
      <c r="B6" s="146">
        <v>0.19367254012638865</v>
      </c>
    </row>
    <row r="7" spans="1:9" x14ac:dyDescent="0.2">
      <c r="A7" s="120" t="s">
        <v>29</v>
      </c>
      <c r="B7" s="146">
        <v>0.18117788492950201</v>
      </c>
    </row>
    <row r="8" spans="1:9" x14ac:dyDescent="0.2">
      <c r="A8" s="120" t="s">
        <v>31</v>
      </c>
      <c r="B8" s="146">
        <v>0.18010469734607665</v>
      </c>
    </row>
    <row r="9" spans="1:9" x14ac:dyDescent="0.2">
      <c r="A9" s="120" t="s">
        <v>51</v>
      </c>
      <c r="B9" s="146">
        <v>0.16618693531622292</v>
      </c>
    </row>
    <row r="10" spans="1:9" x14ac:dyDescent="0.2">
      <c r="A10" s="120" t="s">
        <v>10</v>
      </c>
      <c r="B10" s="146">
        <v>0.1640365879372262</v>
      </c>
    </row>
    <row r="11" spans="1:9" x14ac:dyDescent="0.2">
      <c r="A11" s="120" t="s">
        <v>15</v>
      </c>
      <c r="B11" s="146">
        <v>0.16285527605357727</v>
      </c>
    </row>
    <row r="12" spans="1:9" x14ac:dyDescent="0.2">
      <c r="A12" s="120" t="s">
        <v>9</v>
      </c>
      <c r="B12" s="146">
        <v>0.15921916447321255</v>
      </c>
    </row>
    <row r="13" spans="1:9" x14ac:dyDescent="0.2">
      <c r="A13" s="120" t="s">
        <v>24</v>
      </c>
      <c r="B13" s="146">
        <v>0.15644300788689</v>
      </c>
    </row>
    <row r="14" spans="1:9" x14ac:dyDescent="0.2">
      <c r="A14" s="120" t="s">
        <v>21</v>
      </c>
      <c r="B14" s="146">
        <v>0.15323060039325073</v>
      </c>
    </row>
    <row r="15" spans="1:9" x14ac:dyDescent="0.2">
      <c r="A15" s="120" t="s">
        <v>12</v>
      </c>
      <c r="B15" s="146">
        <v>0.1529154896289377</v>
      </c>
    </row>
    <row r="16" spans="1:9" x14ac:dyDescent="0.2">
      <c r="A16" s="120" t="s">
        <v>20</v>
      </c>
      <c r="B16" s="146">
        <v>0.1475330886395555</v>
      </c>
    </row>
    <row r="17" spans="1:19" x14ac:dyDescent="0.2">
      <c r="A17" s="120" t="s">
        <v>1</v>
      </c>
      <c r="B17" s="146">
        <v>0.14702038439520529</v>
      </c>
    </row>
    <row r="18" spans="1:19" x14ac:dyDescent="0.2">
      <c r="A18" s="120" t="s">
        <v>16</v>
      </c>
      <c r="B18" s="146">
        <v>0.1466481148111225</v>
      </c>
    </row>
    <row r="19" spans="1:19" x14ac:dyDescent="0.2">
      <c r="A19" s="120" t="s">
        <v>6</v>
      </c>
      <c r="B19" s="146">
        <v>0.14445064138315672</v>
      </c>
    </row>
    <row r="20" spans="1:19" x14ac:dyDescent="0.2">
      <c r="A20" s="120" t="s">
        <v>32</v>
      </c>
      <c r="B20" s="146">
        <v>0.14273916313047214</v>
      </c>
    </row>
    <row r="21" spans="1:19" x14ac:dyDescent="0.2">
      <c r="A21" s="120" t="s">
        <v>18</v>
      </c>
      <c r="B21" s="146">
        <v>0.14066855743824691</v>
      </c>
    </row>
    <row r="22" spans="1:19" x14ac:dyDescent="0.2">
      <c r="A22" s="120" t="s">
        <v>22</v>
      </c>
      <c r="B22" s="146">
        <v>0.13897452761677698</v>
      </c>
    </row>
    <row r="23" spans="1:19" x14ac:dyDescent="0.2">
      <c r="A23" s="120" t="s">
        <v>30</v>
      </c>
      <c r="B23" s="146">
        <v>0.13884864119871365</v>
      </c>
    </row>
    <row r="24" spans="1:19" x14ac:dyDescent="0.2">
      <c r="A24" s="120" t="s">
        <v>8</v>
      </c>
      <c r="B24" s="146">
        <v>0.13789209954902287</v>
      </c>
    </row>
    <row r="25" spans="1:19" x14ac:dyDescent="0.2">
      <c r="A25" s="120" t="s">
        <v>7</v>
      </c>
      <c r="B25" s="146">
        <v>0.13698932056342544</v>
      </c>
    </row>
    <row r="26" spans="1:19" x14ac:dyDescent="0.2">
      <c r="A26" s="120" t="s">
        <v>4</v>
      </c>
      <c r="B26" s="146">
        <v>0.13672171458061383</v>
      </c>
    </row>
    <row r="27" spans="1:19" x14ac:dyDescent="0.2">
      <c r="A27" s="120" t="s">
        <v>26</v>
      </c>
      <c r="B27" s="146">
        <v>0.13621162296006387</v>
      </c>
    </row>
    <row r="28" spans="1:19" x14ac:dyDescent="0.2">
      <c r="A28" s="120" t="s">
        <v>5</v>
      </c>
      <c r="B28" s="146">
        <v>0.13611389221264439</v>
      </c>
      <c r="S28" s="80"/>
    </row>
    <row r="29" spans="1:19" x14ac:dyDescent="0.2">
      <c r="A29" s="120" t="s">
        <v>0</v>
      </c>
      <c r="B29" s="146">
        <v>0.13204421075222664</v>
      </c>
    </row>
    <row r="30" spans="1:19" x14ac:dyDescent="0.2">
      <c r="A30" s="120" t="s">
        <v>11</v>
      </c>
      <c r="B30" s="146">
        <v>0.12860164349363754</v>
      </c>
    </row>
    <row r="31" spans="1:19" x14ac:dyDescent="0.2">
      <c r="A31" s="120" t="s">
        <v>17</v>
      </c>
      <c r="B31" s="146">
        <v>0.12801207541712611</v>
      </c>
    </row>
    <row r="32" spans="1:19" x14ac:dyDescent="0.2">
      <c r="A32" s="120" t="s">
        <v>14</v>
      </c>
      <c r="B32" s="146">
        <v>0.12213541225319888</v>
      </c>
    </row>
    <row r="33" spans="1:2" x14ac:dyDescent="0.2">
      <c r="A33" s="120" t="s">
        <v>19</v>
      </c>
      <c r="B33" s="146">
        <v>0.11774131521599795</v>
      </c>
    </row>
    <row r="34" spans="1:2" x14ac:dyDescent="0.2">
      <c r="A34" s="120" t="s">
        <v>3</v>
      </c>
      <c r="B34" s="146">
        <v>0.10597887675082725</v>
      </c>
    </row>
    <row r="35" spans="1:2" x14ac:dyDescent="0.2">
      <c r="A35" s="120" t="s">
        <v>23</v>
      </c>
      <c r="B35" s="146">
        <v>0.10299899323187266</v>
      </c>
    </row>
    <row r="36" spans="1:2" x14ac:dyDescent="0.2">
      <c r="A36" s="120" t="s">
        <v>25</v>
      </c>
      <c r="B36" s="146">
        <v>9.1875741464914978E-2</v>
      </c>
    </row>
    <row r="37" spans="1:2" x14ac:dyDescent="0.2">
      <c r="A37" s="120" t="s">
        <v>33</v>
      </c>
      <c r="B37" s="146">
        <v>8.7547400300307943E-2</v>
      </c>
    </row>
    <row r="39" spans="1:2" x14ac:dyDescent="0.2">
      <c r="A39" s="120"/>
      <c r="B39" s="120"/>
    </row>
    <row r="40" spans="1:2" x14ac:dyDescent="0.2">
      <c r="A40" s="120"/>
      <c r="B40" s="120"/>
    </row>
    <row r="41" spans="1:2" x14ac:dyDescent="0.2">
      <c r="A41" s="120"/>
      <c r="B41" s="120"/>
    </row>
    <row r="42" spans="1:2" x14ac:dyDescent="0.2">
      <c r="A42" s="120"/>
      <c r="B42" s="120"/>
    </row>
    <row r="43" spans="1:2" x14ac:dyDescent="0.2">
      <c r="A43" s="120"/>
      <c r="B43" s="120"/>
    </row>
    <row r="44" spans="1:2" x14ac:dyDescent="0.2">
      <c r="A44" s="120"/>
      <c r="B44" s="120"/>
    </row>
    <row r="45" spans="1:2" x14ac:dyDescent="0.2">
      <c r="A45" s="120"/>
      <c r="B45" s="120"/>
    </row>
    <row r="46" spans="1:2" x14ac:dyDescent="0.2">
      <c r="A46" s="120"/>
      <c r="B46" s="120"/>
    </row>
    <row r="47" spans="1:2" x14ac:dyDescent="0.2">
      <c r="A47" s="120"/>
      <c r="B47" s="120"/>
    </row>
    <row r="48" spans="1:2" x14ac:dyDescent="0.2">
      <c r="A48" s="120"/>
      <c r="B48" s="120"/>
    </row>
    <row r="49" spans="1:2" x14ac:dyDescent="0.2">
      <c r="A49" s="120"/>
      <c r="B49" s="120"/>
    </row>
    <row r="50" spans="1:2" x14ac:dyDescent="0.2">
      <c r="A50" s="120"/>
      <c r="B50" s="120"/>
    </row>
    <row r="51" spans="1:2" x14ac:dyDescent="0.2">
      <c r="A51" s="120"/>
      <c r="B51" s="120"/>
    </row>
    <row r="52" spans="1:2" x14ac:dyDescent="0.2">
      <c r="A52" s="120"/>
      <c r="B52" s="120"/>
    </row>
    <row r="53" spans="1:2" x14ac:dyDescent="0.2">
      <c r="A53" s="120"/>
      <c r="B53" s="120"/>
    </row>
    <row r="54" spans="1:2" x14ac:dyDescent="0.2">
      <c r="A54" s="120"/>
      <c r="B54" s="120"/>
    </row>
    <row r="55" spans="1:2" x14ac:dyDescent="0.2">
      <c r="A55" s="120"/>
      <c r="B55" s="120"/>
    </row>
    <row r="56" spans="1:2" x14ac:dyDescent="0.2">
      <c r="A56" s="120"/>
      <c r="B56" s="120"/>
    </row>
    <row r="57" spans="1:2" x14ac:dyDescent="0.2">
      <c r="A57" s="120"/>
      <c r="B57" s="120"/>
    </row>
    <row r="58" spans="1:2" x14ac:dyDescent="0.2">
      <c r="A58" s="120"/>
      <c r="B58" s="120"/>
    </row>
    <row r="59" spans="1:2" x14ac:dyDescent="0.2">
      <c r="A59" s="120"/>
      <c r="B59" s="120"/>
    </row>
    <row r="60" spans="1:2" x14ac:dyDescent="0.2">
      <c r="A60" s="120"/>
      <c r="B60" s="120"/>
    </row>
    <row r="61" spans="1:2" x14ac:dyDescent="0.2">
      <c r="A61" s="120"/>
      <c r="B61" s="120"/>
    </row>
    <row r="62" spans="1:2" x14ac:dyDescent="0.2">
      <c r="A62" s="120"/>
      <c r="B62" s="120"/>
    </row>
    <row r="63" spans="1:2" x14ac:dyDescent="0.2">
      <c r="A63" s="120"/>
      <c r="B63" s="120"/>
    </row>
    <row r="64" spans="1:2" x14ac:dyDescent="0.2">
      <c r="A64" s="120"/>
      <c r="B64" s="120"/>
    </row>
    <row r="65" spans="1:2" x14ac:dyDescent="0.2">
      <c r="A65" s="120"/>
      <c r="B65" s="120"/>
    </row>
    <row r="66" spans="1:2" x14ac:dyDescent="0.2">
      <c r="A66" s="120"/>
      <c r="B66" s="120"/>
    </row>
    <row r="67" spans="1:2" x14ac:dyDescent="0.2">
      <c r="A67" s="120"/>
      <c r="B67" s="120"/>
    </row>
    <row r="68" spans="1:2" x14ac:dyDescent="0.2">
      <c r="A68" s="120"/>
      <c r="B68" s="120"/>
    </row>
    <row r="69" spans="1:2" x14ac:dyDescent="0.2">
      <c r="A69" s="120"/>
      <c r="B69" s="120"/>
    </row>
    <row r="70" spans="1:2" x14ac:dyDescent="0.2">
      <c r="A70" s="120"/>
      <c r="B70" s="120"/>
    </row>
    <row r="71" spans="1:2" x14ac:dyDescent="0.2">
      <c r="A71" s="120"/>
      <c r="B71" s="120"/>
    </row>
    <row r="72" spans="1:2" x14ac:dyDescent="0.2">
      <c r="A72" s="120"/>
      <c r="B72" s="120"/>
    </row>
  </sheetData>
  <mergeCells count="1">
    <mergeCell ref="H1:I1"/>
  </mergeCells>
  <hyperlinks>
    <hyperlink ref="H1:I1" location="Index!A1" display="Regresar al Índice" xr:uid="{00000000-0004-0000-3000-000000000000}"/>
  </hyperlink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
  <dimension ref="A1:I68"/>
  <sheetViews>
    <sheetView zoomScaleNormal="100" workbookViewId="0">
      <selection activeCell="A3" sqref="A3"/>
    </sheetView>
  </sheetViews>
  <sheetFormatPr baseColWidth="10" defaultColWidth="8.7109375" defaultRowHeight="12.75" x14ac:dyDescent="0.2"/>
  <cols>
    <col min="1" max="16384" width="8.7109375" style="273"/>
  </cols>
  <sheetData>
    <row r="1" spans="1:9" x14ac:dyDescent="0.2">
      <c r="A1" s="120" t="s">
        <v>1633</v>
      </c>
      <c r="H1" s="202" t="s">
        <v>38</v>
      </c>
      <c r="I1" s="202"/>
    </row>
    <row r="2" spans="1:9" x14ac:dyDescent="0.2">
      <c r="A2" s="79" t="s">
        <v>1817</v>
      </c>
    </row>
    <row r="6" spans="1:9" x14ac:dyDescent="0.2">
      <c r="C6" s="273" t="s">
        <v>416</v>
      </c>
      <c r="D6" s="273" t="s">
        <v>417</v>
      </c>
      <c r="G6" s="273" t="s">
        <v>418</v>
      </c>
      <c r="H6" s="273" t="s">
        <v>419</v>
      </c>
    </row>
    <row r="7" spans="1:9" x14ac:dyDescent="0.2">
      <c r="A7" s="273">
        <v>2018</v>
      </c>
      <c r="B7" s="273" t="s">
        <v>39</v>
      </c>
      <c r="C7" s="273">
        <v>4.0931184479757965E-2</v>
      </c>
      <c r="D7" s="273">
        <v>6.2933926924759451E-2</v>
      </c>
      <c r="G7" s="273">
        <v>4.1908600566468536E-2</v>
      </c>
      <c r="H7" s="273">
        <v>7.8838823001645075E-2</v>
      </c>
    </row>
    <row r="8" spans="1:9" x14ac:dyDescent="0.2">
      <c r="B8" s="273" t="s">
        <v>40</v>
      </c>
      <c r="C8" s="273">
        <v>3.9811552292802158E-2</v>
      </c>
      <c r="D8" s="273">
        <v>6.3015362514989418E-2</v>
      </c>
      <c r="G8" s="273">
        <v>4.045763443320028E-2</v>
      </c>
      <c r="H8" s="273">
        <v>7.9049442966268535E-2</v>
      </c>
    </row>
    <row r="9" spans="1:9" x14ac:dyDescent="0.2">
      <c r="B9" s="273" t="s">
        <v>41</v>
      </c>
      <c r="C9" s="273">
        <v>4.1367840294514263E-2</v>
      </c>
      <c r="D9" s="273">
        <v>6.3163593117657624E-2</v>
      </c>
      <c r="G9" s="273">
        <v>4.1670444039278311E-2</v>
      </c>
      <c r="H9" s="273">
        <v>8.0009644694729959E-2</v>
      </c>
    </row>
    <row r="10" spans="1:9" x14ac:dyDescent="0.2">
      <c r="B10" s="273" t="s">
        <v>42</v>
      </c>
      <c r="C10" s="273">
        <v>3.9513563582854579E-2</v>
      </c>
      <c r="D10" s="273">
        <v>6.1674374640313716E-2</v>
      </c>
      <c r="G10" s="273">
        <v>4.0039163836293974E-2</v>
      </c>
      <c r="H10" s="273">
        <v>7.946316528403452E-2</v>
      </c>
    </row>
    <row r="11" spans="1:9" x14ac:dyDescent="0.2">
      <c r="B11" s="273" t="s">
        <v>43</v>
      </c>
      <c r="C11" s="273">
        <v>4.0323165159157653E-2</v>
      </c>
      <c r="D11" s="273">
        <v>6.0937207055575426E-2</v>
      </c>
      <c r="G11" s="273">
        <v>4.1084838036470894E-2</v>
      </c>
      <c r="H11" s="273">
        <v>7.8645026380104857E-2</v>
      </c>
    </row>
    <row r="12" spans="1:9" x14ac:dyDescent="0.2">
      <c r="B12" s="273" t="s">
        <v>44</v>
      </c>
      <c r="C12" s="273">
        <v>3.6934377492993428E-2</v>
      </c>
      <c r="D12" s="273">
        <v>6.0412996245941576E-2</v>
      </c>
      <c r="G12" s="273">
        <v>3.7251339258620939E-2</v>
      </c>
      <c r="H12" s="273">
        <v>7.7700474291856975E-2</v>
      </c>
    </row>
    <row r="13" spans="1:9" x14ac:dyDescent="0.2">
      <c r="B13" s="273" t="s">
        <v>45</v>
      </c>
      <c r="C13" s="273">
        <v>3.9542317218209756E-2</v>
      </c>
      <c r="D13" s="273">
        <v>6.110643883657349E-2</v>
      </c>
      <c r="G13" s="273">
        <v>3.9485004622921302E-2</v>
      </c>
      <c r="H13" s="273">
        <v>7.7557381471072398E-2</v>
      </c>
    </row>
    <row r="14" spans="1:9" x14ac:dyDescent="0.2">
      <c r="B14" s="273" t="s">
        <v>46</v>
      </c>
      <c r="C14" s="273">
        <v>3.5271643516572332E-2</v>
      </c>
      <c r="D14" s="273">
        <v>6.0590792341586965E-2</v>
      </c>
      <c r="G14" s="273">
        <v>3.5052231531424317E-2</v>
      </c>
      <c r="H14" s="273">
        <v>7.6611551239286521E-2</v>
      </c>
    </row>
    <row r="15" spans="1:9" x14ac:dyDescent="0.2">
      <c r="B15" s="273" t="s">
        <v>47</v>
      </c>
      <c r="C15" s="273">
        <v>3.6834607150578243E-2</v>
      </c>
      <c r="D15" s="273">
        <v>6.0016125293587137E-2</v>
      </c>
      <c r="G15" s="273">
        <v>3.6959832375328759E-2</v>
      </c>
      <c r="H15" s="273">
        <v>7.6277738996861924E-2</v>
      </c>
    </row>
    <row r="16" spans="1:9" x14ac:dyDescent="0.2">
      <c r="B16" s="273" t="s">
        <v>48</v>
      </c>
      <c r="C16" s="273">
        <v>3.4141755901481219E-2</v>
      </c>
      <c r="D16" s="273">
        <v>5.980075068103944E-2</v>
      </c>
      <c r="G16" s="273">
        <v>3.3415183491260964E-2</v>
      </c>
      <c r="H16" s="273">
        <v>7.6164106746489699E-2</v>
      </c>
    </row>
    <row r="17" spans="1:8" x14ac:dyDescent="0.2">
      <c r="B17" s="273" t="s">
        <v>49</v>
      </c>
      <c r="C17" s="273">
        <v>3.2809290968900451E-2</v>
      </c>
      <c r="D17" s="273">
        <v>5.9423014585093296E-2</v>
      </c>
      <c r="G17" s="273">
        <v>3.269898032993105E-2</v>
      </c>
      <c r="H17" s="273">
        <v>7.5975510609979188E-2</v>
      </c>
    </row>
    <row r="18" spans="1:8" x14ac:dyDescent="0.2">
      <c r="B18" s="273" t="s">
        <v>50</v>
      </c>
      <c r="C18" s="273">
        <v>3.0138593845821567E-2</v>
      </c>
      <c r="D18" s="273">
        <v>6.0247070229374089E-2</v>
      </c>
      <c r="G18" s="273">
        <v>2.9485438912324746E-2</v>
      </c>
      <c r="H18" s="273">
        <v>7.5783729081586121E-2</v>
      </c>
    </row>
    <row r="19" spans="1:8" x14ac:dyDescent="0.2">
      <c r="A19" s="273">
        <v>2019</v>
      </c>
      <c r="B19" s="273" t="s">
        <v>39</v>
      </c>
      <c r="C19" s="273">
        <v>3.8651452390359761E-2</v>
      </c>
      <c r="D19" s="273">
        <v>6.1684620541800628E-2</v>
      </c>
      <c r="G19" s="273">
        <v>3.8346023777673439E-2</v>
      </c>
      <c r="H19" s="273">
        <v>7.699560077352445E-2</v>
      </c>
    </row>
    <row r="20" spans="1:8" x14ac:dyDescent="0.2">
      <c r="B20" s="273" t="s">
        <v>40</v>
      </c>
      <c r="C20" s="273">
        <v>3.3613438585584417E-2</v>
      </c>
      <c r="D20" s="273">
        <v>6.202403856519241E-2</v>
      </c>
      <c r="G20" s="273">
        <v>3.3177910565851919E-2</v>
      </c>
      <c r="H20" s="273">
        <v>7.6914850574331672E-2</v>
      </c>
    </row>
    <row r="21" spans="1:8" x14ac:dyDescent="0.2">
      <c r="B21" s="273" t="s">
        <v>41</v>
      </c>
      <c r="C21" s="273">
        <v>3.5476956093233307E-2</v>
      </c>
      <c r="D21" s="273">
        <v>6.2566353255355076E-2</v>
      </c>
      <c r="G21" s="273">
        <v>3.4425613970336465E-2</v>
      </c>
      <c r="H21" s="273">
        <v>7.7220714023111106E-2</v>
      </c>
    </row>
    <row r="22" spans="1:8" x14ac:dyDescent="0.2">
      <c r="B22" s="273" t="s">
        <v>42</v>
      </c>
      <c r="C22" s="273">
        <v>3.3674163585528813E-2</v>
      </c>
      <c r="D22" s="273">
        <v>6.1446917608619429E-2</v>
      </c>
      <c r="G22" s="273">
        <v>3.233458188127282E-2</v>
      </c>
      <c r="H22" s="273">
        <v>7.7188017406474463E-2</v>
      </c>
    </row>
    <row r="23" spans="1:8" x14ac:dyDescent="0.2">
      <c r="B23" s="273" t="s">
        <v>43</v>
      </c>
      <c r="C23" s="273">
        <v>3.6569421704101643E-2</v>
      </c>
      <c r="D23" s="273">
        <v>6.2770041613867067E-2</v>
      </c>
      <c r="G23" s="273">
        <v>3.4555412576495921E-2</v>
      </c>
      <c r="H23" s="273">
        <v>7.8254181047467647E-2</v>
      </c>
    </row>
    <row r="24" spans="1:8" x14ac:dyDescent="0.2">
      <c r="B24" s="273" t="s">
        <v>44</v>
      </c>
      <c r="C24" s="273">
        <v>3.4624249404285178E-2</v>
      </c>
      <c r="D24" s="273">
        <v>6.3450441874328536E-2</v>
      </c>
      <c r="G24" s="273">
        <v>3.3133171722488496E-2</v>
      </c>
      <c r="H24" s="273">
        <v>7.8186505196954373E-2</v>
      </c>
    </row>
    <row r="25" spans="1:8" x14ac:dyDescent="0.2">
      <c r="B25" s="273" t="s">
        <v>45</v>
      </c>
      <c r="C25" s="273">
        <v>3.8245710236100627E-2</v>
      </c>
      <c r="D25" s="273">
        <v>6.4298340886633873E-2</v>
      </c>
      <c r="G25" s="273">
        <v>3.6442472099498392E-2</v>
      </c>
      <c r="H25" s="273">
        <v>7.8440036039788705E-2</v>
      </c>
    </row>
    <row r="26" spans="1:8" x14ac:dyDescent="0.2">
      <c r="B26" s="273" t="s">
        <v>46</v>
      </c>
      <c r="C26" s="273">
        <v>3.7596605911798045E-2</v>
      </c>
      <c r="D26" s="273">
        <v>6.5141205451279743E-2</v>
      </c>
      <c r="G26" s="273">
        <v>3.5708040014824707E-2</v>
      </c>
      <c r="H26" s="273">
        <v>7.8821348570396299E-2</v>
      </c>
    </row>
    <row r="27" spans="1:8" x14ac:dyDescent="0.2">
      <c r="B27" s="273" t="s">
        <v>47</v>
      </c>
      <c r="C27" s="273">
        <v>3.9761456518229335E-2</v>
      </c>
      <c r="D27" s="273">
        <v>6.7480420346656203E-2</v>
      </c>
      <c r="G27" s="273">
        <v>3.8629680895040666E-2</v>
      </c>
      <c r="H27" s="273">
        <v>8.0757780900566484E-2</v>
      </c>
    </row>
    <row r="28" spans="1:8" x14ac:dyDescent="0.2">
      <c r="B28" s="273" t="s">
        <v>48</v>
      </c>
      <c r="C28" s="273">
        <v>3.6136716644600365E-2</v>
      </c>
      <c r="D28" s="273">
        <v>7.1638299820573584E-2</v>
      </c>
      <c r="G28" s="273">
        <v>3.6132368843057261E-2</v>
      </c>
      <c r="H28" s="273">
        <v>8.5576751265161913E-2</v>
      </c>
    </row>
    <row r="29" spans="1:8" x14ac:dyDescent="0.2">
      <c r="B29" s="273" t="s">
        <v>49</v>
      </c>
      <c r="C29" s="273">
        <v>4.970618679522773E-2</v>
      </c>
      <c r="D29" s="273">
        <v>7.7184710587249322E-2</v>
      </c>
      <c r="G29" s="273">
        <v>4.7941964336866309E-2</v>
      </c>
      <c r="H29" s="273">
        <v>9.2256082538805212E-2</v>
      </c>
    </row>
    <row r="30" spans="1:8" x14ac:dyDescent="0.2">
      <c r="B30" s="273" t="s">
        <v>50</v>
      </c>
      <c r="C30" s="273">
        <v>3.8872545902774717E-2</v>
      </c>
      <c r="D30" s="273">
        <v>9.7835689908061033E-2</v>
      </c>
      <c r="G30" s="273">
        <v>3.7390053101261096E-2</v>
      </c>
      <c r="H30" s="273">
        <v>0.11689497138863619</v>
      </c>
    </row>
    <row r="31" spans="1:8" x14ac:dyDescent="0.2">
      <c r="A31" s="273">
        <v>2020</v>
      </c>
      <c r="B31" s="273" t="s">
        <v>39</v>
      </c>
      <c r="C31" s="273">
        <v>4.685005625796277E-2</v>
      </c>
      <c r="D31" s="273">
        <v>0.10703821064883803</v>
      </c>
      <c r="G31" s="273">
        <v>4.4919010750206032E-2</v>
      </c>
      <c r="H31" s="273">
        <v>0.12760889315478124</v>
      </c>
    </row>
    <row r="32" spans="1:8" x14ac:dyDescent="0.2">
      <c r="B32" s="273" t="s">
        <v>40</v>
      </c>
      <c r="C32" s="273">
        <v>4.1815207584014039E-2</v>
      </c>
      <c r="D32" s="273">
        <v>0.11212391642062181</v>
      </c>
      <c r="G32" s="273">
        <v>4.0529445304394437E-2</v>
      </c>
      <c r="H32" s="273">
        <v>0.1339019421336026</v>
      </c>
    </row>
    <row r="33" spans="1:8" x14ac:dyDescent="0.2">
      <c r="B33" s="273" t="s">
        <v>41</v>
      </c>
      <c r="C33" s="273">
        <v>3.937618872108975E-2</v>
      </c>
      <c r="D33" s="273">
        <v>0.11536050731019142</v>
      </c>
      <c r="G33" s="273">
        <v>3.7854973297316206E-2</v>
      </c>
      <c r="H33" s="273">
        <v>0.13788089784138308</v>
      </c>
    </row>
    <row r="34" spans="1:8" x14ac:dyDescent="0.2">
      <c r="B34" s="273" t="s">
        <v>42</v>
      </c>
      <c r="C34" s="273">
        <v>4.3349119138567302E-2</v>
      </c>
      <c r="D34" s="273">
        <v>0.11940737063929616</v>
      </c>
      <c r="G34" s="273">
        <v>4.4668014207687359E-2</v>
      </c>
      <c r="H34" s="273">
        <v>0.14285723981673676</v>
      </c>
    </row>
    <row r="35" spans="1:8" x14ac:dyDescent="0.2">
      <c r="B35" s="273" t="s">
        <v>43</v>
      </c>
      <c r="C35" s="273">
        <v>6.3526464902228505E-2</v>
      </c>
      <c r="D35" s="273">
        <v>0.12229239777500057</v>
      </c>
      <c r="G35" s="273">
        <v>6.4602585520551217E-2</v>
      </c>
      <c r="H35" s="273">
        <v>0.14630507796333814</v>
      </c>
    </row>
    <row r="36" spans="1:8" x14ac:dyDescent="0.2">
      <c r="B36" s="273" t="s">
        <v>44</v>
      </c>
      <c r="C36" s="273">
        <v>5.0601103397093367E-2</v>
      </c>
      <c r="D36" s="273">
        <v>0.12493221195745094</v>
      </c>
      <c r="G36" s="273">
        <v>5.3601777782284497E-2</v>
      </c>
      <c r="H36" s="273">
        <v>0.14928476222702736</v>
      </c>
    </row>
    <row r="37" spans="1:8" x14ac:dyDescent="0.2">
      <c r="B37" s="273" t="s">
        <v>45</v>
      </c>
      <c r="C37" s="273">
        <v>5.8049707239328681E-2</v>
      </c>
      <c r="D37" s="273">
        <v>0.12585438445376496</v>
      </c>
      <c r="G37" s="273">
        <v>5.8574803340557063E-2</v>
      </c>
      <c r="H37" s="273">
        <v>0.15113912866114548</v>
      </c>
    </row>
    <row r="38" spans="1:8" x14ac:dyDescent="0.2">
      <c r="B38" s="273" t="s">
        <v>46</v>
      </c>
      <c r="C38" s="273">
        <v>3.9415393279741792E-2</v>
      </c>
      <c r="D38" s="273">
        <v>0.12716774317970189</v>
      </c>
      <c r="G38" s="273">
        <v>4.0085754659612345E-2</v>
      </c>
      <c r="H38" s="273">
        <v>0.15287797197849309</v>
      </c>
    </row>
    <row r="39" spans="1:8" x14ac:dyDescent="0.2">
      <c r="B39" s="273" t="s">
        <v>47</v>
      </c>
      <c r="C39" s="273">
        <v>5.3295790511521904E-2</v>
      </c>
      <c r="D39" s="273">
        <v>0.12837884802016086</v>
      </c>
      <c r="G39" s="273">
        <v>5.4417987253325945E-2</v>
      </c>
      <c r="H39" s="273">
        <v>0.15418725384274212</v>
      </c>
    </row>
    <row r="40" spans="1:8" x14ac:dyDescent="0.2">
      <c r="B40" s="273" t="s">
        <v>48</v>
      </c>
      <c r="C40" s="273">
        <v>3.7493826706857615E-2</v>
      </c>
      <c r="D40" s="273">
        <v>0.12999483922141555</v>
      </c>
      <c r="G40" s="273">
        <v>3.9015694609885562E-2</v>
      </c>
      <c r="H40" s="273">
        <v>0.15624547182727491</v>
      </c>
    </row>
    <row r="41" spans="1:8" x14ac:dyDescent="0.2">
      <c r="B41" s="273" t="s">
        <v>49</v>
      </c>
      <c r="C41" s="273">
        <v>5.4363643978593577E-2</v>
      </c>
      <c r="D41" s="273">
        <v>0.13135424495762513</v>
      </c>
      <c r="G41" s="273">
        <v>5.6099816642968398E-2</v>
      </c>
      <c r="H41" s="273">
        <v>0.15830099499295511</v>
      </c>
    </row>
    <row r="42" spans="1:8" x14ac:dyDescent="0.2">
      <c r="B42" s="273" t="s">
        <v>50</v>
      </c>
      <c r="C42" s="273">
        <v>5.1588153641549984E-2</v>
      </c>
      <c r="D42" s="273">
        <v>0.13323370927851563</v>
      </c>
      <c r="G42" s="273">
        <v>5.3039713624676153E-2</v>
      </c>
      <c r="H42" s="273">
        <v>0.15997891853743451</v>
      </c>
    </row>
    <row r="43" spans="1:8" x14ac:dyDescent="0.2">
      <c r="A43" s="273">
        <v>2021</v>
      </c>
      <c r="B43" s="273" t="s">
        <v>39</v>
      </c>
      <c r="C43" s="273">
        <v>6.6292687098387454E-2</v>
      </c>
      <c r="D43" s="273">
        <v>0.13647210028858506</v>
      </c>
      <c r="G43" s="273">
        <v>6.6834523488522229E-2</v>
      </c>
      <c r="H43" s="273">
        <v>0.16401720048668958</v>
      </c>
    </row>
    <row r="44" spans="1:8" x14ac:dyDescent="0.2">
      <c r="B44" s="273" t="s">
        <v>40</v>
      </c>
      <c r="C44" s="273">
        <v>6.7373296133710375E-2</v>
      </c>
      <c r="D44" s="273">
        <v>0.13897586473101525</v>
      </c>
      <c r="G44" s="273">
        <v>6.7884006749311304E-2</v>
      </c>
      <c r="H44" s="273">
        <v>0.16663575368851871</v>
      </c>
    </row>
    <row r="45" spans="1:8" x14ac:dyDescent="0.2">
      <c r="B45" s="273" t="s">
        <v>41</v>
      </c>
      <c r="C45" s="273">
        <v>7.0864849621042073E-2</v>
      </c>
      <c r="D45" s="273">
        <v>0.13995034096954945</v>
      </c>
      <c r="G45" s="273">
        <v>7.1208634898172488E-2</v>
      </c>
      <c r="H45" s="273">
        <v>0.1673554829535065</v>
      </c>
    </row>
    <row r="46" spans="1:8" x14ac:dyDescent="0.2">
      <c r="B46" s="273" t="s">
        <v>42</v>
      </c>
      <c r="C46" s="273">
        <v>5.0434852213563378E-2</v>
      </c>
      <c r="D46" s="273">
        <v>0.14235163178314456</v>
      </c>
      <c r="G46" s="273">
        <v>4.9322279526174816E-2</v>
      </c>
      <c r="H46" s="273">
        <v>0.16991521222450953</v>
      </c>
    </row>
    <row r="47" spans="1:8" x14ac:dyDescent="0.2">
      <c r="B47" s="273" t="s">
        <v>43</v>
      </c>
      <c r="C47" s="273">
        <v>5.3332984012631049E-2</v>
      </c>
      <c r="D47" s="273">
        <v>0.14413848800101189</v>
      </c>
      <c r="G47" s="273">
        <v>5.300748200854339E-2</v>
      </c>
      <c r="H47" s="273">
        <v>0.17104496589193238</v>
      </c>
    </row>
    <row r="48" spans="1:8" x14ac:dyDescent="0.2">
      <c r="B48" s="273" t="s">
        <v>44</v>
      </c>
      <c r="C48" s="273">
        <v>3.9157399618078091E-2</v>
      </c>
      <c r="D48" s="273">
        <v>0.14532963629816115</v>
      </c>
      <c r="G48" s="273">
        <v>3.9179293128660538E-2</v>
      </c>
      <c r="H48" s="273">
        <v>0.17227064155611621</v>
      </c>
    </row>
    <row r="49" spans="1:8" x14ac:dyDescent="0.2">
      <c r="B49" s="273" t="s">
        <v>45</v>
      </c>
      <c r="C49" s="273">
        <v>4.7877332158901144E-2</v>
      </c>
      <c r="D49" s="273">
        <v>0.14407608636901786</v>
      </c>
      <c r="G49" s="273">
        <v>4.818131164294661E-2</v>
      </c>
      <c r="H49" s="273">
        <v>0.17075570933695286</v>
      </c>
    </row>
    <row r="50" spans="1:8" x14ac:dyDescent="0.2">
      <c r="B50" s="273" t="s">
        <v>46</v>
      </c>
      <c r="C50" s="273">
        <v>3.7155119123653546E-2</v>
      </c>
      <c r="D50" s="273">
        <v>0.14546689708457103</v>
      </c>
      <c r="G50" s="273">
        <v>3.6853815095306608E-2</v>
      </c>
      <c r="H50" s="273">
        <v>0.17169394662862253</v>
      </c>
    </row>
    <row r="51" spans="1:8" x14ac:dyDescent="0.2">
      <c r="B51" s="273" t="s">
        <v>47</v>
      </c>
      <c r="C51" s="273">
        <v>4.4193421728809509E-2</v>
      </c>
      <c r="D51" s="273">
        <v>0.14522828272141136</v>
      </c>
      <c r="G51" s="273">
        <v>4.3320422460700912E-2</v>
      </c>
      <c r="H51" s="273">
        <v>0.17120702491378825</v>
      </c>
    </row>
    <row r="52" spans="1:8" x14ac:dyDescent="0.2">
      <c r="B52" s="273" t="s">
        <v>48</v>
      </c>
      <c r="C52" s="273">
        <v>3.6121091115825801E-2</v>
      </c>
      <c r="D52" s="273">
        <v>0.14616988611586695</v>
      </c>
      <c r="G52" s="273">
        <v>3.5290075541425887E-2</v>
      </c>
      <c r="H52" s="273">
        <v>0.17159309065821016</v>
      </c>
    </row>
    <row r="53" spans="1:8" x14ac:dyDescent="0.2">
      <c r="B53" s="273" t="s">
        <v>49</v>
      </c>
      <c r="C53" s="273">
        <v>4.5436716161880525E-2</v>
      </c>
      <c r="D53" s="273">
        <v>0.14490057520124505</v>
      </c>
      <c r="G53" s="273">
        <v>4.4361957061377751E-2</v>
      </c>
      <c r="H53" s="273">
        <v>0.16972002812876569</v>
      </c>
    </row>
    <row r="54" spans="1:8" x14ac:dyDescent="0.2">
      <c r="B54" s="273" t="s">
        <v>50</v>
      </c>
      <c r="C54" s="273">
        <v>3.5071314938752658E-2</v>
      </c>
      <c r="D54" s="273">
        <v>0.14600987791177503</v>
      </c>
      <c r="G54" s="273">
        <v>3.4053092654728404E-2</v>
      </c>
      <c r="H54" s="273">
        <v>0.16987781537282684</v>
      </c>
    </row>
    <row r="55" spans="1:8" x14ac:dyDescent="0.2">
      <c r="A55" s="273">
        <v>2022</v>
      </c>
      <c r="B55" s="273" t="s">
        <v>39</v>
      </c>
      <c r="C55" s="273">
        <v>4.3332886628525948E-2</v>
      </c>
      <c r="D55" s="273">
        <v>0.14822831210346379</v>
      </c>
      <c r="G55" s="273">
        <v>4.1952144183965416E-2</v>
      </c>
      <c r="H55" s="273">
        <v>0.17251876985475412</v>
      </c>
    </row>
    <row r="56" spans="1:8" x14ac:dyDescent="0.2">
      <c r="B56" s="273" t="s">
        <v>40</v>
      </c>
      <c r="C56" s="273">
        <v>3.5080999710907904E-2</v>
      </c>
      <c r="D56" s="273">
        <v>0.15024801026790502</v>
      </c>
      <c r="G56" s="273">
        <v>3.4173665452440993E-2</v>
      </c>
      <c r="H56" s="273">
        <v>0.17429460481217657</v>
      </c>
    </row>
    <row r="57" spans="1:8" x14ac:dyDescent="0.2">
      <c r="B57" s="273" t="s">
        <v>41</v>
      </c>
      <c r="C57" s="273">
        <v>4.0063573140926269E-2</v>
      </c>
      <c r="D57" s="273">
        <v>0.15080873643625239</v>
      </c>
      <c r="G57" s="273">
        <v>3.9905989492006688E-2</v>
      </c>
      <c r="H57" s="273">
        <v>0.17416098116396331</v>
      </c>
    </row>
    <row r="58" spans="1:8" x14ac:dyDescent="0.2">
      <c r="B58" s="273" t="s">
        <v>42</v>
      </c>
      <c r="C58" s="273">
        <v>3.3287434992584269E-2</v>
      </c>
      <c r="D58" s="273">
        <v>0.15368512589095776</v>
      </c>
      <c r="G58" s="273">
        <v>3.2482893792538083E-2</v>
      </c>
      <c r="H58" s="273">
        <v>0.17672388849792839</v>
      </c>
    </row>
    <row r="59" spans="1:8" x14ac:dyDescent="0.2">
      <c r="B59" s="273" t="s">
        <v>43</v>
      </c>
      <c r="C59" s="273">
        <v>4.0562583911229327E-2</v>
      </c>
      <c r="D59" s="273">
        <v>0.1547296502290747</v>
      </c>
      <c r="G59" s="273">
        <v>3.9412352899691014E-2</v>
      </c>
      <c r="H59" s="273">
        <v>0.17764171418304006</v>
      </c>
    </row>
    <row r="60" spans="1:8" x14ac:dyDescent="0.2">
      <c r="B60" s="273" t="s">
        <v>44</v>
      </c>
      <c r="C60" s="273">
        <v>3.5509834092780267E-2</v>
      </c>
      <c r="D60" s="273">
        <v>0.15586461430339718</v>
      </c>
      <c r="G60" s="273">
        <v>3.4663325240432738E-2</v>
      </c>
      <c r="H60" s="273">
        <v>0.17848552855952096</v>
      </c>
    </row>
    <row r="61" spans="1:8" x14ac:dyDescent="0.2">
      <c r="B61" s="273" t="s">
        <v>45</v>
      </c>
      <c r="C61" s="273">
        <v>4.1393810250234704E-2</v>
      </c>
      <c r="D61" s="273">
        <v>0.15629647154114051</v>
      </c>
      <c r="G61" s="273">
        <v>4.1510399979741958E-2</v>
      </c>
      <c r="H61" s="273">
        <v>0.17847215961489776</v>
      </c>
    </row>
    <row r="62" spans="1:8" x14ac:dyDescent="0.2">
      <c r="B62" s="273" t="s">
        <v>46</v>
      </c>
      <c r="C62" s="273">
        <v>3.352005328016814E-2</v>
      </c>
      <c r="D62" s="273">
        <v>0.15809448820173946</v>
      </c>
      <c r="G62" s="273">
        <v>3.3600873378454119E-2</v>
      </c>
      <c r="H62" s="273">
        <v>0.17993154045581167</v>
      </c>
    </row>
    <row r="63" spans="1:8" x14ac:dyDescent="0.2">
      <c r="B63" s="273" t="s">
        <v>47</v>
      </c>
      <c r="C63" s="273">
        <v>3.8452830332331191E-2</v>
      </c>
      <c r="D63" s="273">
        <v>0.15762791947786073</v>
      </c>
      <c r="G63" s="273">
        <v>3.7831611058409265E-2</v>
      </c>
      <c r="H63" s="273">
        <v>0.17937748835586248</v>
      </c>
    </row>
    <row r="64" spans="1:8" x14ac:dyDescent="0.2">
      <c r="B64" s="273" t="s">
        <v>48</v>
      </c>
      <c r="C64" s="273">
        <v>3.2305054665018672E-2</v>
      </c>
      <c r="D64" s="273">
        <v>0.15904624492184552</v>
      </c>
      <c r="G64" s="273">
        <v>3.1967861608754464E-2</v>
      </c>
      <c r="H64" s="273">
        <v>0.18027966482978378</v>
      </c>
    </row>
    <row r="65" spans="2:8" x14ac:dyDescent="0.2">
      <c r="B65" s="273" t="s">
        <v>49</v>
      </c>
      <c r="C65" s="273">
        <v>4.2501065983467937E-2</v>
      </c>
      <c r="D65" s="273">
        <v>0.15793826859421958</v>
      </c>
      <c r="G65" s="273">
        <v>4.0523942639033778E-2</v>
      </c>
      <c r="H65" s="273">
        <v>0.17895034636644566</v>
      </c>
    </row>
    <row r="66" spans="2:8" x14ac:dyDescent="0.2">
      <c r="B66" s="120" t="s">
        <v>50</v>
      </c>
      <c r="C66" s="273">
        <v>3.1941752197392349E-2</v>
      </c>
      <c r="D66" s="273">
        <v>0.16021564869670682</v>
      </c>
      <c r="G66" s="273">
        <v>3.2463665794267543E-2</v>
      </c>
      <c r="H66" s="273">
        <v>0.1809359231099989</v>
      </c>
    </row>
    <row r="67" spans="2:8" x14ac:dyDescent="0.2">
      <c r="B67" s="273" t="s">
        <v>39</v>
      </c>
      <c r="C67" s="273">
        <v>3.4973685549285108E-2</v>
      </c>
      <c r="D67" s="273">
        <v>0.16080211397124081</v>
      </c>
      <c r="G67" s="273">
        <v>3.5686285870838476E-2</v>
      </c>
      <c r="H67" s="273">
        <v>0.18181556527516515</v>
      </c>
    </row>
    <row r="68" spans="2:8" x14ac:dyDescent="0.2">
      <c r="B68" s="273" t="s">
        <v>40</v>
      </c>
      <c r="C68" s="273">
        <v>3.0154791420382434E-2</v>
      </c>
      <c r="D68" s="273">
        <v>0.16497427222451652</v>
      </c>
      <c r="G68" s="273">
        <v>3.0936174171431876E-2</v>
      </c>
      <c r="H68" s="273">
        <v>0.18587702877927223</v>
      </c>
    </row>
  </sheetData>
  <mergeCells count="1">
    <mergeCell ref="H1:I1"/>
  </mergeCells>
  <hyperlinks>
    <hyperlink ref="H1:I1" location="Index!A1" display="Regresar al Índice" xr:uid="{00000000-0004-0000-3100-000000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
  <dimension ref="A1:I73"/>
  <sheetViews>
    <sheetView zoomScaleNormal="100" workbookViewId="0">
      <selection activeCell="A3" sqref="A3"/>
    </sheetView>
  </sheetViews>
  <sheetFormatPr baseColWidth="10" defaultColWidth="8.7109375" defaultRowHeight="12.75" x14ac:dyDescent="0.2"/>
  <cols>
    <col min="1" max="16384" width="8.7109375" style="273"/>
  </cols>
  <sheetData>
    <row r="1" spans="1:9" x14ac:dyDescent="0.2">
      <c r="A1" s="120" t="s">
        <v>1634</v>
      </c>
      <c r="H1" s="202" t="s">
        <v>38</v>
      </c>
      <c r="I1" s="202"/>
    </row>
    <row r="2" spans="1:9" x14ac:dyDescent="0.2">
      <c r="A2" s="79" t="s">
        <v>1817</v>
      </c>
    </row>
    <row r="6" spans="1:9" x14ac:dyDescent="0.2">
      <c r="A6" s="120" t="s">
        <v>28</v>
      </c>
      <c r="B6" s="146">
        <v>0.28223528481115201</v>
      </c>
    </row>
    <row r="7" spans="1:9" x14ac:dyDescent="0.2">
      <c r="A7" s="120" t="s">
        <v>27</v>
      </c>
      <c r="B7" s="146">
        <v>0.23458589742286362</v>
      </c>
    </row>
    <row r="8" spans="1:9" x14ac:dyDescent="0.2">
      <c r="A8" s="120" t="s">
        <v>15</v>
      </c>
      <c r="B8" s="146">
        <v>0.23252658585607455</v>
      </c>
    </row>
    <row r="9" spans="1:9" x14ac:dyDescent="0.2">
      <c r="A9" s="120" t="s">
        <v>31</v>
      </c>
      <c r="B9" s="146">
        <v>0.23058673710344438</v>
      </c>
    </row>
    <row r="10" spans="1:9" x14ac:dyDescent="0.2">
      <c r="A10" s="120" t="s">
        <v>9</v>
      </c>
      <c r="B10" s="146">
        <v>0.22141853446986653</v>
      </c>
    </row>
    <row r="11" spans="1:9" x14ac:dyDescent="0.2">
      <c r="A11" s="120" t="s">
        <v>29</v>
      </c>
      <c r="B11" s="146">
        <v>0.21956587391747748</v>
      </c>
    </row>
    <row r="12" spans="1:9" x14ac:dyDescent="0.2">
      <c r="A12" s="120" t="s">
        <v>51</v>
      </c>
      <c r="B12" s="146">
        <v>0.2164943721293722</v>
      </c>
    </row>
    <row r="13" spans="1:9" x14ac:dyDescent="0.2">
      <c r="A13" s="120" t="s">
        <v>21</v>
      </c>
      <c r="B13" s="146">
        <v>0.21385596699117082</v>
      </c>
    </row>
    <row r="14" spans="1:9" x14ac:dyDescent="0.2">
      <c r="A14" s="120" t="s">
        <v>6</v>
      </c>
      <c r="B14" s="146">
        <v>0.20422012114598548</v>
      </c>
    </row>
    <row r="15" spans="1:9" x14ac:dyDescent="0.2">
      <c r="A15" s="120" t="s">
        <v>18</v>
      </c>
      <c r="B15" s="146">
        <v>0.19830342812055238</v>
      </c>
    </row>
    <row r="16" spans="1:9" x14ac:dyDescent="0.2">
      <c r="A16" s="120" t="s">
        <v>24</v>
      </c>
      <c r="B16" s="146">
        <v>0.19746009124655325</v>
      </c>
    </row>
    <row r="17" spans="1:2" x14ac:dyDescent="0.2">
      <c r="A17" s="120" t="s">
        <v>10</v>
      </c>
      <c r="B17" s="146">
        <v>0.19616371676938596</v>
      </c>
    </row>
    <row r="18" spans="1:2" x14ac:dyDescent="0.2">
      <c r="A18" s="120" t="s">
        <v>1</v>
      </c>
      <c r="B18" s="146">
        <v>0.18587702877927223</v>
      </c>
    </row>
    <row r="19" spans="1:2" x14ac:dyDescent="0.2">
      <c r="A19" s="120" t="s">
        <v>22</v>
      </c>
      <c r="B19" s="146">
        <v>0.18445430433302748</v>
      </c>
    </row>
    <row r="20" spans="1:2" x14ac:dyDescent="0.2">
      <c r="A20" s="120" t="s">
        <v>32</v>
      </c>
      <c r="B20" s="146">
        <v>0.18295431274169818</v>
      </c>
    </row>
    <row r="21" spans="1:2" x14ac:dyDescent="0.2">
      <c r="A21" s="120" t="s">
        <v>16</v>
      </c>
      <c r="B21" s="146">
        <v>0.18240160738225272</v>
      </c>
    </row>
    <row r="22" spans="1:2" x14ac:dyDescent="0.2">
      <c r="A22" s="120" t="s">
        <v>12</v>
      </c>
      <c r="B22" s="146">
        <v>0.18206636487306557</v>
      </c>
    </row>
    <row r="23" spans="1:2" x14ac:dyDescent="0.2">
      <c r="A23" s="120" t="s">
        <v>5</v>
      </c>
      <c r="B23" s="146">
        <v>0.18162279331385728</v>
      </c>
    </row>
    <row r="24" spans="1:2" x14ac:dyDescent="0.2">
      <c r="A24" s="120" t="s">
        <v>7</v>
      </c>
      <c r="B24" s="146">
        <v>0.18112027311458015</v>
      </c>
    </row>
    <row r="25" spans="1:2" x14ac:dyDescent="0.2">
      <c r="A25" s="120" t="s">
        <v>30</v>
      </c>
      <c r="B25" s="146">
        <v>0.17948676298722224</v>
      </c>
    </row>
    <row r="26" spans="1:2" x14ac:dyDescent="0.2">
      <c r="A26" s="120" t="s">
        <v>20</v>
      </c>
      <c r="B26" s="146">
        <v>0.17901447090325032</v>
      </c>
    </row>
    <row r="27" spans="1:2" x14ac:dyDescent="0.2">
      <c r="A27" s="120" t="s">
        <v>26</v>
      </c>
      <c r="B27" s="146">
        <v>0.17579023493182158</v>
      </c>
    </row>
    <row r="28" spans="1:2" x14ac:dyDescent="0.2">
      <c r="A28" s="120" t="s">
        <v>17</v>
      </c>
      <c r="B28" s="146">
        <v>0.16885807446820958</v>
      </c>
    </row>
    <row r="29" spans="1:2" x14ac:dyDescent="0.2">
      <c r="A29" s="120" t="s">
        <v>11</v>
      </c>
      <c r="B29" s="146">
        <v>0.16768710566074757</v>
      </c>
    </row>
    <row r="30" spans="1:2" x14ac:dyDescent="0.2">
      <c r="A30" s="120" t="s">
        <v>4</v>
      </c>
      <c r="B30" s="146">
        <v>0.16731405206299552</v>
      </c>
    </row>
    <row r="31" spans="1:2" x14ac:dyDescent="0.2">
      <c r="A31" s="120" t="s">
        <v>8</v>
      </c>
      <c r="B31" s="146">
        <v>0.16649345433218715</v>
      </c>
    </row>
    <row r="32" spans="1:2" x14ac:dyDescent="0.2">
      <c r="A32" s="120" t="s">
        <v>0</v>
      </c>
      <c r="B32" s="146">
        <v>0.16497427222451652</v>
      </c>
    </row>
    <row r="33" spans="1:3" x14ac:dyDescent="0.2">
      <c r="A33" s="120" t="s">
        <v>19</v>
      </c>
      <c r="B33" s="146">
        <v>0.15798615036011338</v>
      </c>
    </row>
    <row r="34" spans="1:3" x14ac:dyDescent="0.2">
      <c r="A34" s="120" t="s">
        <v>14</v>
      </c>
      <c r="B34" s="146">
        <v>0.15431437970326928</v>
      </c>
    </row>
    <row r="35" spans="1:3" x14ac:dyDescent="0.2">
      <c r="A35" s="120" t="s">
        <v>23</v>
      </c>
      <c r="B35" s="146">
        <v>0.14067660709867594</v>
      </c>
    </row>
    <row r="36" spans="1:3" x14ac:dyDescent="0.2">
      <c r="A36" s="120" t="s">
        <v>3</v>
      </c>
      <c r="B36" s="146">
        <v>0.13067398850373368</v>
      </c>
    </row>
    <row r="37" spans="1:3" x14ac:dyDescent="0.2">
      <c r="A37" s="120" t="s">
        <v>25</v>
      </c>
      <c r="B37" s="146">
        <v>0.12154040629051091</v>
      </c>
    </row>
    <row r="38" spans="1:3" x14ac:dyDescent="0.2">
      <c r="A38" s="120" t="s">
        <v>33</v>
      </c>
      <c r="B38" s="146">
        <v>0.11443048075154393</v>
      </c>
      <c r="C38" s="274"/>
    </row>
    <row r="41" spans="1:3" x14ac:dyDescent="0.2">
      <c r="A41" s="120"/>
      <c r="B41" s="120"/>
      <c r="C41" s="120"/>
    </row>
    <row r="42" spans="1:3" x14ac:dyDescent="0.2">
      <c r="A42" s="120"/>
      <c r="B42" s="120"/>
      <c r="C42" s="120"/>
    </row>
    <row r="43" spans="1:3" x14ac:dyDescent="0.2">
      <c r="A43" s="120"/>
      <c r="B43" s="120"/>
      <c r="C43" s="120"/>
    </row>
    <row r="44" spans="1:3" x14ac:dyDescent="0.2">
      <c r="A44" s="120"/>
      <c r="B44" s="120"/>
      <c r="C44" s="120"/>
    </row>
    <row r="45" spans="1:3" x14ac:dyDescent="0.2">
      <c r="A45" s="120"/>
      <c r="B45" s="120"/>
      <c r="C45" s="120"/>
    </row>
    <row r="46" spans="1:3" x14ac:dyDescent="0.2">
      <c r="A46" s="120"/>
      <c r="B46" s="120"/>
      <c r="C46" s="120"/>
    </row>
    <row r="47" spans="1:3" x14ac:dyDescent="0.2">
      <c r="A47" s="120"/>
      <c r="B47" s="120"/>
      <c r="C47" s="120"/>
    </row>
    <row r="48" spans="1:3" x14ac:dyDescent="0.2">
      <c r="A48" s="120"/>
      <c r="B48" s="120"/>
      <c r="C48" s="120"/>
    </row>
    <row r="49" spans="1:3" x14ac:dyDescent="0.2">
      <c r="A49" s="120"/>
      <c r="B49" s="120"/>
      <c r="C49" s="120"/>
    </row>
    <row r="50" spans="1:3" x14ac:dyDescent="0.2">
      <c r="A50" s="120"/>
      <c r="B50" s="120"/>
      <c r="C50" s="120"/>
    </row>
    <row r="51" spans="1:3" x14ac:dyDescent="0.2">
      <c r="A51" s="120"/>
      <c r="B51" s="120"/>
      <c r="C51" s="120"/>
    </row>
    <row r="52" spans="1:3" x14ac:dyDescent="0.2">
      <c r="A52" s="120"/>
      <c r="B52" s="120"/>
      <c r="C52" s="120"/>
    </row>
    <row r="53" spans="1:3" x14ac:dyDescent="0.2">
      <c r="A53" s="120"/>
      <c r="B53" s="120"/>
      <c r="C53" s="120"/>
    </row>
    <row r="54" spans="1:3" x14ac:dyDescent="0.2">
      <c r="A54" s="120"/>
      <c r="B54" s="120"/>
      <c r="C54" s="120"/>
    </row>
    <row r="55" spans="1:3" x14ac:dyDescent="0.2">
      <c r="A55" s="120"/>
      <c r="B55" s="120"/>
      <c r="C55" s="120"/>
    </row>
    <row r="56" spans="1:3" x14ac:dyDescent="0.2">
      <c r="A56" s="120"/>
      <c r="B56" s="120"/>
      <c r="C56" s="120"/>
    </row>
    <row r="57" spans="1:3" x14ac:dyDescent="0.2">
      <c r="A57" s="120"/>
      <c r="B57" s="120"/>
      <c r="C57" s="120"/>
    </row>
    <row r="58" spans="1:3" x14ac:dyDescent="0.2">
      <c r="A58" s="120"/>
      <c r="B58" s="120"/>
      <c r="C58" s="120"/>
    </row>
    <row r="59" spans="1:3" x14ac:dyDescent="0.2">
      <c r="A59" s="120"/>
      <c r="B59" s="120"/>
      <c r="C59" s="120"/>
    </row>
    <row r="60" spans="1:3" x14ac:dyDescent="0.2">
      <c r="A60" s="120"/>
      <c r="B60" s="120"/>
      <c r="C60" s="120"/>
    </row>
    <row r="61" spans="1:3" x14ac:dyDescent="0.2">
      <c r="A61" s="120"/>
      <c r="B61" s="120"/>
      <c r="C61" s="120"/>
    </row>
    <row r="62" spans="1:3" x14ac:dyDescent="0.2">
      <c r="A62" s="120"/>
      <c r="B62" s="120"/>
      <c r="C62" s="120"/>
    </row>
    <row r="63" spans="1:3" x14ac:dyDescent="0.2">
      <c r="A63" s="120"/>
      <c r="B63" s="120"/>
      <c r="C63" s="120"/>
    </row>
    <row r="64" spans="1:3" x14ac:dyDescent="0.2">
      <c r="A64" s="120"/>
      <c r="B64" s="120"/>
      <c r="C64" s="120"/>
    </row>
    <row r="65" spans="1:3" x14ac:dyDescent="0.2">
      <c r="A65" s="120"/>
      <c r="B65" s="120"/>
      <c r="C65" s="120"/>
    </row>
    <row r="66" spans="1:3" x14ac:dyDescent="0.2">
      <c r="A66" s="120"/>
      <c r="B66" s="120"/>
      <c r="C66" s="120"/>
    </row>
    <row r="67" spans="1:3" x14ac:dyDescent="0.2">
      <c r="A67" s="120"/>
      <c r="B67" s="120"/>
      <c r="C67" s="120"/>
    </row>
    <row r="68" spans="1:3" x14ac:dyDescent="0.2">
      <c r="A68" s="120"/>
      <c r="B68" s="120"/>
      <c r="C68" s="120"/>
    </row>
    <row r="69" spans="1:3" x14ac:dyDescent="0.2">
      <c r="A69" s="120"/>
      <c r="B69" s="120"/>
      <c r="C69" s="120"/>
    </row>
    <row r="70" spans="1:3" x14ac:dyDescent="0.2">
      <c r="A70" s="120"/>
      <c r="B70" s="120"/>
      <c r="C70" s="120"/>
    </row>
    <row r="71" spans="1:3" x14ac:dyDescent="0.2">
      <c r="A71" s="120"/>
      <c r="B71" s="120"/>
      <c r="C71" s="120"/>
    </row>
    <row r="72" spans="1:3" x14ac:dyDescent="0.2">
      <c r="A72" s="120"/>
      <c r="B72" s="120"/>
      <c r="C72" s="120"/>
    </row>
    <row r="73" spans="1:3" x14ac:dyDescent="0.2">
      <c r="A73" s="120"/>
      <c r="B73" s="120"/>
      <c r="C73" s="120"/>
    </row>
  </sheetData>
  <mergeCells count="1">
    <mergeCell ref="H1:I1"/>
  </mergeCells>
  <hyperlinks>
    <hyperlink ref="H1:I1" location="Index!A1" display="Regresar al Índice" xr:uid="{00000000-0004-0000-3200-000000000000}"/>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35C1D-0AA7-468D-B8DA-99BFDCE28C8B}">
  <sheetPr codeName="Hoja16"/>
  <dimension ref="A1:M129"/>
  <sheetViews>
    <sheetView topLeftCell="F1" workbookViewId="0">
      <selection activeCell="A3" sqref="A3"/>
    </sheetView>
  </sheetViews>
  <sheetFormatPr baseColWidth="10" defaultRowHeight="12.75" x14ac:dyDescent="0.2"/>
  <cols>
    <col min="1" max="16384" width="11.42578125" style="324"/>
  </cols>
  <sheetData>
    <row r="1" spans="1:13" x14ac:dyDescent="0.2">
      <c r="A1" s="120" t="s">
        <v>1662</v>
      </c>
      <c r="B1" s="324" t="s">
        <v>54</v>
      </c>
      <c r="C1" s="324" t="s">
        <v>54</v>
      </c>
      <c r="D1" s="324" t="s">
        <v>54</v>
      </c>
      <c r="E1" s="324" t="s">
        <v>54</v>
      </c>
      <c r="F1" s="324" t="s">
        <v>54</v>
      </c>
      <c r="G1" s="324" t="s">
        <v>54</v>
      </c>
      <c r="H1" s="202" t="s">
        <v>38</v>
      </c>
      <c r="I1" s="202"/>
    </row>
    <row r="2" spans="1:13" x14ac:dyDescent="0.2">
      <c r="A2" s="324" t="s">
        <v>1817</v>
      </c>
      <c r="B2" s="324" t="s">
        <v>54</v>
      </c>
      <c r="C2" s="324" t="s">
        <v>54</v>
      </c>
      <c r="D2" s="324" t="s">
        <v>54</v>
      </c>
      <c r="E2" s="324" t="s">
        <v>54</v>
      </c>
      <c r="F2" s="324" t="s">
        <v>54</v>
      </c>
      <c r="G2" s="324" t="s">
        <v>54</v>
      </c>
      <c r="H2" s="324" t="s">
        <v>54</v>
      </c>
    </row>
    <row r="6" spans="1:13" x14ac:dyDescent="0.2">
      <c r="A6" s="324" t="s">
        <v>298</v>
      </c>
      <c r="B6" s="324" t="s">
        <v>342</v>
      </c>
      <c r="C6" s="324" t="s">
        <v>55</v>
      </c>
      <c r="D6" s="324" t="s">
        <v>447</v>
      </c>
      <c r="E6" s="324" t="s">
        <v>448</v>
      </c>
      <c r="F6" s="324" t="s">
        <v>1</v>
      </c>
      <c r="G6" s="324" t="s">
        <v>56</v>
      </c>
      <c r="H6" s="324" t="s">
        <v>57</v>
      </c>
      <c r="I6" s="324" t="s">
        <v>58</v>
      </c>
      <c r="J6" s="324" t="s">
        <v>59</v>
      </c>
      <c r="K6" s="324" t="s">
        <v>449</v>
      </c>
      <c r="L6" s="324" t="s">
        <v>450</v>
      </c>
      <c r="M6" s="324" t="s">
        <v>451</v>
      </c>
    </row>
    <row r="7" spans="1:13" x14ac:dyDescent="0.2">
      <c r="A7" s="324" t="s">
        <v>60</v>
      </c>
      <c r="B7" s="324" t="s">
        <v>61</v>
      </c>
      <c r="C7" s="324">
        <v>80.8927820181501</v>
      </c>
      <c r="D7" s="324">
        <v>81.002269999999996</v>
      </c>
      <c r="E7" s="324">
        <v>76.225970000000004</v>
      </c>
      <c r="F7" s="343">
        <v>3.2545700000000002</v>
      </c>
      <c r="G7" s="343">
        <v>3.3545099999999999</v>
      </c>
      <c r="H7" s="343">
        <v>5.9303299999999997</v>
      </c>
      <c r="I7" s="324">
        <v>0.45662999999999998</v>
      </c>
      <c r="J7" s="324">
        <v>0.27533000000000002</v>
      </c>
      <c r="K7" s="324">
        <v>0.61199000000000003</v>
      </c>
      <c r="L7" s="324">
        <v>1.08246</v>
      </c>
      <c r="M7" s="324">
        <v>0.48125000000000001</v>
      </c>
    </row>
    <row r="8" spans="1:13" x14ac:dyDescent="0.2">
      <c r="A8" s="324" t="s">
        <v>54</v>
      </c>
      <c r="B8" s="324" t="s">
        <v>62</v>
      </c>
      <c r="C8" s="324">
        <v>81.290942965322401</v>
      </c>
      <c r="D8" s="324">
        <v>81.448670000000007</v>
      </c>
      <c r="E8" s="324">
        <v>76.580719999999999</v>
      </c>
      <c r="F8" s="343">
        <v>3.5522900000000002</v>
      </c>
      <c r="G8" s="343">
        <v>3.6920700000000002</v>
      </c>
      <c r="H8" s="343">
        <v>6.1743100000000002</v>
      </c>
      <c r="I8" s="324">
        <v>0.55108999999999997</v>
      </c>
      <c r="J8" s="324">
        <v>0.30259000000000003</v>
      </c>
      <c r="K8" s="324">
        <v>1.13212</v>
      </c>
      <c r="L8" s="324">
        <v>0.46539999999999998</v>
      </c>
      <c r="M8" s="324">
        <v>0.50051999999999996</v>
      </c>
    </row>
    <row r="9" spans="1:13" x14ac:dyDescent="0.2">
      <c r="A9" s="324" t="s">
        <v>54</v>
      </c>
      <c r="B9" s="324" t="s">
        <v>63</v>
      </c>
      <c r="C9" s="324">
        <v>81.887433139010795</v>
      </c>
      <c r="D9" s="324">
        <v>82.092449999999999</v>
      </c>
      <c r="E9" s="324">
        <v>76.870040000000003</v>
      </c>
      <c r="F9" s="343">
        <v>4.2522700000000002</v>
      </c>
      <c r="G9" s="343">
        <v>4.3492899999999999</v>
      </c>
      <c r="H9" s="343">
        <v>6.3327200000000001</v>
      </c>
      <c r="I9" s="324">
        <v>0.79042000000000001</v>
      </c>
      <c r="J9" s="324">
        <v>0.35541</v>
      </c>
      <c r="K9" s="324">
        <v>1.8086500000000001</v>
      </c>
      <c r="L9" s="324">
        <v>0.37779000000000001</v>
      </c>
      <c r="M9" s="324">
        <v>0.51300000000000001</v>
      </c>
    </row>
    <row r="10" spans="1:13" x14ac:dyDescent="0.2">
      <c r="A10" s="324" t="s">
        <v>54</v>
      </c>
      <c r="B10" s="324" t="s">
        <v>64</v>
      </c>
      <c r="C10" s="324">
        <v>81.941522928060607</v>
      </c>
      <c r="D10" s="324">
        <v>82.305779999999999</v>
      </c>
      <c r="E10" s="324">
        <v>77.140060000000005</v>
      </c>
      <c r="F10" s="343">
        <v>4.6494200000000001</v>
      </c>
      <c r="G10" s="343">
        <v>4.5427799999999996</v>
      </c>
      <c r="H10" s="343">
        <v>6.3485300000000002</v>
      </c>
      <c r="I10" s="324">
        <v>0.25986999999999999</v>
      </c>
      <c r="J10" s="324">
        <v>0.37090000000000001</v>
      </c>
      <c r="K10" s="324">
        <v>1.6092299999999999</v>
      </c>
      <c r="L10" s="324">
        <v>0.35127999999999998</v>
      </c>
      <c r="M10" s="324">
        <v>0.51424999999999998</v>
      </c>
    </row>
    <row r="11" spans="1:13" x14ac:dyDescent="0.2">
      <c r="A11" s="324" t="s">
        <v>54</v>
      </c>
      <c r="B11" s="324" t="s">
        <v>65</v>
      </c>
      <c r="C11" s="324">
        <v>81.668820241601097</v>
      </c>
      <c r="D11" s="324">
        <v>82.42877</v>
      </c>
      <c r="E11" s="324">
        <v>77.482420000000005</v>
      </c>
      <c r="F11" s="343">
        <v>4.6314200000000003</v>
      </c>
      <c r="G11" s="343">
        <v>4.6555999999999997</v>
      </c>
      <c r="H11" s="343">
        <v>6.0250700000000004</v>
      </c>
      <c r="I11" s="324">
        <v>0.14943000000000001</v>
      </c>
      <c r="J11" s="324">
        <v>0.37992999999999999</v>
      </c>
      <c r="K11" s="324">
        <v>1.2033400000000001</v>
      </c>
      <c r="L11" s="324">
        <v>0.44380999999999998</v>
      </c>
      <c r="M11" s="324">
        <v>0.48874000000000001</v>
      </c>
    </row>
    <row r="12" spans="1:13" x14ac:dyDescent="0.2">
      <c r="A12" s="324" t="s">
        <v>54</v>
      </c>
      <c r="B12" s="324" t="s">
        <v>66</v>
      </c>
      <c r="C12" s="324">
        <v>81.619237934972006</v>
      </c>
      <c r="D12" s="324">
        <v>82.260990000000007</v>
      </c>
      <c r="E12" s="324">
        <v>77.498260000000002</v>
      </c>
      <c r="F12" s="343">
        <v>4.0880299999999998</v>
      </c>
      <c r="G12" s="343">
        <v>3.9207000000000001</v>
      </c>
      <c r="H12" s="343">
        <v>5.1428900000000004</v>
      </c>
      <c r="I12" s="324">
        <v>-0.20354</v>
      </c>
      <c r="J12" s="324">
        <v>0.32100000000000001</v>
      </c>
      <c r="K12" s="324">
        <v>0.20530000000000001</v>
      </c>
      <c r="L12" s="324">
        <v>2.0449999999999999E-2</v>
      </c>
      <c r="M12" s="324">
        <v>0.41879</v>
      </c>
    </row>
    <row r="13" spans="1:13" x14ac:dyDescent="0.2">
      <c r="A13" s="324" t="s">
        <v>54</v>
      </c>
      <c r="B13" s="324" t="s">
        <v>67</v>
      </c>
      <c r="C13" s="324">
        <v>81.5921930404471</v>
      </c>
      <c r="D13" s="324">
        <v>82.07423</v>
      </c>
      <c r="E13" s="324">
        <v>77.478279999999998</v>
      </c>
      <c r="F13" s="343">
        <v>3.47262</v>
      </c>
      <c r="G13" s="343">
        <v>2.9805700000000002</v>
      </c>
      <c r="H13" s="343">
        <v>4.3328199999999999</v>
      </c>
      <c r="I13" s="324">
        <v>-0.22703000000000001</v>
      </c>
      <c r="J13" s="324">
        <v>0.24504999999999999</v>
      </c>
      <c r="K13" s="324">
        <v>-0.28133000000000002</v>
      </c>
      <c r="L13" s="324">
        <v>-2.5780000000000001E-2</v>
      </c>
      <c r="M13" s="324">
        <v>0.35409000000000002</v>
      </c>
    </row>
    <row r="14" spans="1:13" x14ac:dyDescent="0.2">
      <c r="A14" s="324" t="s">
        <v>54</v>
      </c>
      <c r="B14" s="324" t="s">
        <v>68</v>
      </c>
      <c r="C14" s="324">
        <v>81.824328385119301</v>
      </c>
      <c r="D14" s="324">
        <v>82.263270000000006</v>
      </c>
      <c r="E14" s="324">
        <v>77.954269999999994</v>
      </c>
      <c r="F14" s="343">
        <v>3.4565299999999999</v>
      </c>
      <c r="G14" s="343">
        <v>2.91777</v>
      </c>
      <c r="H14" s="343">
        <v>4.8182299999999998</v>
      </c>
      <c r="I14" s="324">
        <v>0.23032</v>
      </c>
      <c r="J14" s="324">
        <v>0.23995</v>
      </c>
      <c r="K14" s="324">
        <v>-0.20077999999999999</v>
      </c>
      <c r="L14" s="324">
        <v>0.61434999999999995</v>
      </c>
      <c r="M14" s="324">
        <v>0.39291999999999999</v>
      </c>
    </row>
    <row r="15" spans="1:13" x14ac:dyDescent="0.2">
      <c r="A15" s="324" t="s">
        <v>54</v>
      </c>
      <c r="B15" s="324" t="s">
        <v>69</v>
      </c>
      <c r="C15" s="324">
        <v>82.132339683875202</v>
      </c>
      <c r="D15" s="324">
        <v>82.672470000000004</v>
      </c>
      <c r="E15" s="324">
        <v>78.476420000000005</v>
      </c>
      <c r="F15" s="343">
        <v>3.3902999999999999</v>
      </c>
      <c r="G15" s="343">
        <v>3.0012099999999999</v>
      </c>
      <c r="H15" s="343">
        <v>4.7384000000000004</v>
      </c>
      <c r="I15" s="324">
        <v>0.49742999999999998</v>
      </c>
      <c r="J15" s="324">
        <v>0.24673</v>
      </c>
      <c r="K15" s="324">
        <v>0.50021000000000004</v>
      </c>
      <c r="L15" s="324">
        <v>0.66981000000000002</v>
      </c>
      <c r="M15" s="324">
        <v>0.38653999999999999</v>
      </c>
    </row>
    <row r="16" spans="1:13" x14ac:dyDescent="0.2">
      <c r="A16" s="324" t="s">
        <v>54</v>
      </c>
      <c r="B16" s="324" t="s">
        <v>70</v>
      </c>
      <c r="C16" s="324">
        <v>82.522988160346202</v>
      </c>
      <c r="D16" s="324">
        <v>82.732439999999997</v>
      </c>
      <c r="E16" s="324">
        <v>79.267899999999997</v>
      </c>
      <c r="F16" s="343">
        <v>3.3591099999999998</v>
      </c>
      <c r="G16" s="343">
        <v>2.7610100000000002</v>
      </c>
      <c r="H16" s="343">
        <v>5.6597200000000001</v>
      </c>
      <c r="I16" s="324">
        <v>7.2550000000000003E-2</v>
      </c>
      <c r="J16" s="324">
        <v>0.22722000000000001</v>
      </c>
      <c r="K16" s="324">
        <v>0.80196999999999996</v>
      </c>
      <c r="L16" s="324">
        <v>1.0085599999999999</v>
      </c>
      <c r="M16" s="324">
        <v>0.45983000000000002</v>
      </c>
    </row>
    <row r="17" spans="1:13" x14ac:dyDescent="0.2">
      <c r="A17" s="324" t="s">
        <v>54</v>
      </c>
      <c r="B17" s="324" t="s">
        <v>71</v>
      </c>
      <c r="C17" s="324">
        <v>83.292265160165897</v>
      </c>
      <c r="D17" s="324">
        <v>83.024730000000005</v>
      </c>
      <c r="E17" s="324">
        <v>79.276160000000004</v>
      </c>
      <c r="F17" s="343">
        <v>3.61869</v>
      </c>
      <c r="G17" s="343">
        <v>3.0890599999999999</v>
      </c>
      <c r="H17" s="343">
        <v>5.6736500000000003</v>
      </c>
      <c r="I17" s="324">
        <v>0.35328999999999999</v>
      </c>
      <c r="J17" s="324">
        <v>0.25385000000000002</v>
      </c>
      <c r="K17" s="324">
        <v>0.92564000000000002</v>
      </c>
      <c r="L17" s="324">
        <v>1.043E-2</v>
      </c>
      <c r="M17" s="324">
        <v>0.46094000000000002</v>
      </c>
    </row>
    <row r="18" spans="1:13" x14ac:dyDescent="0.2">
      <c r="A18" s="324" t="s">
        <v>54</v>
      </c>
      <c r="B18" s="324" t="s">
        <v>72</v>
      </c>
      <c r="C18" s="324">
        <v>83.770058296772604</v>
      </c>
      <c r="D18" s="324">
        <v>83.623720000000006</v>
      </c>
      <c r="E18" s="324">
        <v>79.117729999999995</v>
      </c>
      <c r="F18" s="343">
        <v>3.97404</v>
      </c>
      <c r="G18" s="343">
        <v>3.7076799999999999</v>
      </c>
      <c r="H18" s="343">
        <v>4.9171899999999997</v>
      </c>
      <c r="I18" s="324">
        <v>0.72145999999999999</v>
      </c>
      <c r="J18" s="324">
        <v>0.30384</v>
      </c>
      <c r="K18" s="324">
        <v>1.15063</v>
      </c>
      <c r="L18" s="324">
        <v>-0.19985</v>
      </c>
      <c r="M18" s="324">
        <v>0.40081</v>
      </c>
    </row>
    <row r="19" spans="1:13" x14ac:dyDescent="0.2">
      <c r="A19" s="324" t="s">
        <v>73</v>
      </c>
      <c r="B19" s="324" t="s">
        <v>61</v>
      </c>
      <c r="C19" s="324">
        <v>84.519051625698694</v>
      </c>
      <c r="D19" s="324">
        <v>84.357849999999999</v>
      </c>
      <c r="E19" s="324">
        <v>79.785219999999995</v>
      </c>
      <c r="F19" s="343">
        <v>4.4828099999999997</v>
      </c>
      <c r="G19" s="343">
        <v>4.1425700000000001</v>
      </c>
      <c r="H19" s="343">
        <v>4.66934</v>
      </c>
      <c r="I19" s="324">
        <v>0.87788999999999995</v>
      </c>
      <c r="J19" s="324">
        <v>0.33883000000000002</v>
      </c>
      <c r="K19" s="324">
        <v>1.96465</v>
      </c>
      <c r="L19" s="324">
        <v>0.84367000000000003</v>
      </c>
      <c r="M19" s="324">
        <v>0.38102000000000003</v>
      </c>
    </row>
    <row r="20" spans="1:13" x14ac:dyDescent="0.2">
      <c r="A20" s="324" t="s">
        <v>54</v>
      </c>
      <c r="B20" s="324" t="s">
        <v>62</v>
      </c>
      <c r="C20" s="324">
        <v>84.733157040687601</v>
      </c>
      <c r="D20" s="324">
        <v>84.74503</v>
      </c>
      <c r="E20" s="324">
        <v>80.448570000000004</v>
      </c>
      <c r="F20" s="343">
        <v>4.2344400000000002</v>
      </c>
      <c r="G20" s="343">
        <v>4.0471599999999999</v>
      </c>
      <c r="H20" s="343">
        <v>5.0506900000000003</v>
      </c>
      <c r="I20" s="324">
        <v>0.45898</v>
      </c>
      <c r="J20" s="324">
        <v>0.33116000000000001</v>
      </c>
      <c r="K20" s="324">
        <v>2.0720399999999999</v>
      </c>
      <c r="L20" s="324">
        <v>0.83143</v>
      </c>
      <c r="M20" s="324">
        <v>0.41144999999999998</v>
      </c>
    </row>
    <row r="21" spans="1:13" x14ac:dyDescent="0.2">
      <c r="A21" s="324" t="s">
        <v>54</v>
      </c>
      <c r="B21" s="324" t="s">
        <v>63</v>
      </c>
      <c r="C21" s="324">
        <v>84.965292385359703</v>
      </c>
      <c r="D21" s="324">
        <v>84.630390000000006</v>
      </c>
      <c r="E21" s="324">
        <v>80.703450000000004</v>
      </c>
      <c r="F21" s="343">
        <v>3.7586499999999998</v>
      </c>
      <c r="G21" s="343">
        <v>3.0915599999999999</v>
      </c>
      <c r="H21" s="343">
        <v>4.9868699999999997</v>
      </c>
      <c r="I21" s="324">
        <v>-0.13527</v>
      </c>
      <c r="J21" s="324">
        <v>0.25405</v>
      </c>
      <c r="K21" s="324">
        <v>1.20381</v>
      </c>
      <c r="L21" s="324">
        <v>0.31680999999999998</v>
      </c>
      <c r="M21" s="324">
        <v>0.40637000000000001</v>
      </c>
    </row>
    <row r="22" spans="1:13" x14ac:dyDescent="0.2">
      <c r="A22" s="324" t="s">
        <v>54</v>
      </c>
      <c r="B22" s="324" t="s">
        <v>64</v>
      </c>
      <c r="C22" s="324">
        <v>84.806779253560904</v>
      </c>
      <c r="D22" s="324">
        <v>84.641019999999997</v>
      </c>
      <c r="E22" s="324">
        <v>80.963830000000002</v>
      </c>
      <c r="F22" s="343">
        <v>3.4967100000000002</v>
      </c>
      <c r="G22" s="343">
        <v>2.8372700000000002</v>
      </c>
      <c r="H22" s="343">
        <v>4.9569099999999997</v>
      </c>
      <c r="I22" s="324">
        <v>1.256E-2</v>
      </c>
      <c r="J22" s="324">
        <v>0.23341999999999999</v>
      </c>
      <c r="K22" s="324">
        <v>0.33567999999999998</v>
      </c>
      <c r="L22" s="324">
        <v>0.32263999999999998</v>
      </c>
      <c r="M22" s="324">
        <v>0.40398000000000001</v>
      </c>
    </row>
    <row r="23" spans="1:13" x14ac:dyDescent="0.2">
      <c r="A23" s="324" t="s">
        <v>54</v>
      </c>
      <c r="B23" s="324" t="s">
        <v>65</v>
      </c>
      <c r="C23" s="324">
        <v>84.535579061241705</v>
      </c>
      <c r="D23" s="324">
        <v>84.931790000000007</v>
      </c>
      <c r="E23" s="324">
        <v>81.070599999999999</v>
      </c>
      <c r="F23" s="343">
        <v>3.5102199999999999</v>
      </c>
      <c r="G23" s="343">
        <v>3.0365799999999998</v>
      </c>
      <c r="H23" s="343">
        <v>4.63096</v>
      </c>
      <c r="I23" s="324">
        <v>0.34353</v>
      </c>
      <c r="J23" s="324">
        <v>0.24959000000000001</v>
      </c>
      <c r="K23" s="324">
        <v>0.22037999999999999</v>
      </c>
      <c r="L23" s="324">
        <v>0.13186999999999999</v>
      </c>
      <c r="M23" s="324">
        <v>0.37796000000000002</v>
      </c>
    </row>
    <row r="24" spans="1:13" x14ac:dyDescent="0.2">
      <c r="A24" s="324" t="s">
        <v>54</v>
      </c>
      <c r="B24" s="324" t="s">
        <v>66</v>
      </c>
      <c r="C24" s="324">
        <v>84.682072239918298</v>
      </c>
      <c r="D24" s="324">
        <v>85.216480000000004</v>
      </c>
      <c r="E24" s="324">
        <v>81.457729999999998</v>
      </c>
      <c r="F24" s="343">
        <v>3.7525900000000001</v>
      </c>
      <c r="G24" s="343">
        <v>3.5928200000000001</v>
      </c>
      <c r="H24" s="343">
        <v>5.1091100000000003</v>
      </c>
      <c r="I24" s="324">
        <v>0.3352</v>
      </c>
      <c r="J24" s="324">
        <v>0.29458000000000001</v>
      </c>
      <c r="K24" s="324">
        <v>0.69252999999999998</v>
      </c>
      <c r="L24" s="324">
        <v>0.47752</v>
      </c>
      <c r="M24" s="324">
        <v>0.41610000000000003</v>
      </c>
    </row>
    <row r="25" spans="1:13" x14ac:dyDescent="0.2">
      <c r="A25" s="324" t="s">
        <v>54</v>
      </c>
      <c r="B25" s="324" t="s">
        <v>67</v>
      </c>
      <c r="C25" s="324">
        <v>84.914958831660599</v>
      </c>
      <c r="D25" s="324">
        <v>85.412350000000004</v>
      </c>
      <c r="E25" s="324">
        <v>81.716049999999996</v>
      </c>
      <c r="F25" s="343">
        <v>4.0724099999999996</v>
      </c>
      <c r="G25" s="343">
        <v>4.0671900000000001</v>
      </c>
      <c r="H25" s="343">
        <v>5.4696100000000003</v>
      </c>
      <c r="I25" s="324">
        <v>0.22985</v>
      </c>
      <c r="J25" s="324">
        <v>0.33277000000000001</v>
      </c>
      <c r="K25" s="324">
        <v>0.91129000000000004</v>
      </c>
      <c r="L25" s="324">
        <v>0.31712000000000001</v>
      </c>
      <c r="M25" s="324">
        <v>0.44475999999999999</v>
      </c>
    </row>
    <row r="26" spans="1:13" x14ac:dyDescent="0.2">
      <c r="A26" s="324" t="s">
        <v>54</v>
      </c>
      <c r="B26" s="324" t="s">
        <v>68</v>
      </c>
      <c r="C26" s="324">
        <v>85.219965142135905</v>
      </c>
      <c r="D26" s="324">
        <v>85.649209999999997</v>
      </c>
      <c r="E26" s="324">
        <v>81.20975</v>
      </c>
      <c r="F26" s="343">
        <v>4.1499100000000002</v>
      </c>
      <c r="G26" s="343">
        <v>4.11599</v>
      </c>
      <c r="H26" s="343">
        <v>4.1761299999999997</v>
      </c>
      <c r="I26" s="324">
        <v>0.27732000000000001</v>
      </c>
      <c r="J26" s="324">
        <v>0.33668999999999999</v>
      </c>
      <c r="K26" s="324">
        <v>0.84470999999999996</v>
      </c>
      <c r="L26" s="324">
        <v>-0.61958000000000002</v>
      </c>
      <c r="M26" s="324">
        <v>0.34151999999999999</v>
      </c>
    </row>
    <row r="27" spans="1:13" x14ac:dyDescent="0.2">
      <c r="A27" s="324" t="s">
        <v>54</v>
      </c>
      <c r="B27" s="324" t="s">
        <v>69</v>
      </c>
      <c r="C27" s="324">
        <v>85.596339924274304</v>
      </c>
      <c r="D27" s="324">
        <v>86.192790000000002</v>
      </c>
      <c r="E27" s="324">
        <v>81.268299999999996</v>
      </c>
      <c r="F27" s="343">
        <v>4.2175799999999999</v>
      </c>
      <c r="G27" s="343">
        <v>4.2581499999999997</v>
      </c>
      <c r="H27" s="343">
        <v>3.5575999999999999</v>
      </c>
      <c r="I27" s="324">
        <v>0.63465000000000005</v>
      </c>
      <c r="J27" s="324">
        <v>0.34810000000000002</v>
      </c>
      <c r="K27" s="324">
        <v>1.14568</v>
      </c>
      <c r="L27" s="324">
        <v>7.2099999999999997E-2</v>
      </c>
      <c r="M27" s="324">
        <v>0.29174</v>
      </c>
    </row>
    <row r="28" spans="1:13" x14ac:dyDescent="0.2">
      <c r="A28" s="324" t="s">
        <v>54</v>
      </c>
      <c r="B28" s="324" t="s">
        <v>70</v>
      </c>
      <c r="C28" s="324">
        <v>86.069625578460204</v>
      </c>
      <c r="D28" s="324">
        <v>86.288439999999994</v>
      </c>
      <c r="E28" s="324">
        <v>81.698819999999998</v>
      </c>
      <c r="F28" s="343">
        <v>4.2977600000000002</v>
      </c>
      <c r="G28" s="343">
        <v>4.29819</v>
      </c>
      <c r="H28" s="343">
        <v>3.0667200000000001</v>
      </c>
      <c r="I28" s="324">
        <v>0.11098</v>
      </c>
      <c r="J28" s="324">
        <v>0.35131000000000001</v>
      </c>
      <c r="K28" s="324">
        <v>1.02572</v>
      </c>
      <c r="L28" s="324">
        <v>0.52976000000000001</v>
      </c>
      <c r="M28" s="324">
        <v>0.25203999999999999</v>
      </c>
    </row>
    <row r="29" spans="1:13" x14ac:dyDescent="0.2">
      <c r="A29" s="324" t="s">
        <v>54</v>
      </c>
      <c r="B29" s="324" t="s">
        <v>71</v>
      </c>
      <c r="C29" s="324">
        <v>86.763777871266299</v>
      </c>
      <c r="D29" s="324">
        <v>86.45926</v>
      </c>
      <c r="E29" s="324">
        <v>81.875169999999997</v>
      </c>
      <c r="F29" s="343">
        <v>4.1678699999999997</v>
      </c>
      <c r="G29" s="343">
        <v>4.1367599999999998</v>
      </c>
      <c r="H29" s="343">
        <v>3.2784200000000001</v>
      </c>
      <c r="I29" s="324">
        <v>0.19796</v>
      </c>
      <c r="J29" s="324">
        <v>0.33835999999999999</v>
      </c>
      <c r="K29" s="324">
        <v>0.94577</v>
      </c>
      <c r="L29" s="324">
        <v>0.21584999999999999</v>
      </c>
      <c r="M29" s="324">
        <v>0.26917999999999997</v>
      </c>
    </row>
    <row r="30" spans="1:13" x14ac:dyDescent="0.2">
      <c r="A30" s="324" t="s">
        <v>54</v>
      </c>
      <c r="B30" s="324" t="s">
        <v>72</v>
      </c>
      <c r="C30" s="324">
        <v>87.188983712963505</v>
      </c>
      <c r="D30" s="324">
        <v>86.932990000000004</v>
      </c>
      <c r="E30" s="324">
        <v>82.197550000000007</v>
      </c>
      <c r="F30" s="343">
        <v>4.0813199999999998</v>
      </c>
      <c r="G30" s="343">
        <v>3.9573299999999998</v>
      </c>
      <c r="H30" s="343">
        <v>3.8927</v>
      </c>
      <c r="I30" s="324">
        <v>0.54791999999999996</v>
      </c>
      <c r="J30" s="324">
        <v>0.32394000000000001</v>
      </c>
      <c r="K30" s="324">
        <v>0.85877000000000003</v>
      </c>
      <c r="L30" s="324">
        <v>0.39373999999999998</v>
      </c>
      <c r="M30" s="324">
        <v>0.31874000000000002</v>
      </c>
    </row>
    <row r="31" spans="1:13" x14ac:dyDescent="0.2">
      <c r="A31" s="324" t="s">
        <v>74</v>
      </c>
      <c r="B31" s="324" t="s">
        <v>61</v>
      </c>
      <c r="C31" s="324">
        <v>87.110102770599198</v>
      </c>
      <c r="D31" s="324">
        <v>86.930710000000005</v>
      </c>
      <c r="E31" s="324">
        <v>82.29674</v>
      </c>
      <c r="F31" s="343">
        <v>3.0656400000000001</v>
      </c>
      <c r="G31" s="343">
        <v>3.0499399999999999</v>
      </c>
      <c r="H31" s="343">
        <v>3.14785</v>
      </c>
      <c r="I31" s="324">
        <v>-2.6199999999999999E-3</v>
      </c>
      <c r="J31" s="324">
        <v>0.25068000000000001</v>
      </c>
      <c r="K31" s="324">
        <v>0.74433000000000005</v>
      </c>
      <c r="L31" s="324">
        <v>0.12068</v>
      </c>
      <c r="M31" s="324">
        <v>0.25861000000000001</v>
      </c>
    </row>
    <row r="32" spans="1:13" x14ac:dyDescent="0.2">
      <c r="A32" s="324" t="s">
        <v>54</v>
      </c>
      <c r="B32" s="324" t="s">
        <v>62</v>
      </c>
      <c r="C32" s="324">
        <v>87.275377126029198</v>
      </c>
      <c r="D32" s="324">
        <v>87.361159999999998</v>
      </c>
      <c r="E32" s="324">
        <v>82.412469999999999</v>
      </c>
      <c r="F32" s="343">
        <v>3.00027</v>
      </c>
      <c r="G32" s="343">
        <v>3.0870700000000002</v>
      </c>
      <c r="H32" s="343">
        <v>2.4411800000000001</v>
      </c>
      <c r="I32" s="324">
        <v>0.49517</v>
      </c>
      <c r="J32" s="324">
        <v>0.25369000000000003</v>
      </c>
      <c r="K32" s="324">
        <v>1.0431600000000001</v>
      </c>
      <c r="L32" s="324">
        <v>0.14061999999999999</v>
      </c>
      <c r="M32" s="324">
        <v>0.20119000000000001</v>
      </c>
    </row>
    <row r="33" spans="1:13" x14ac:dyDescent="0.2">
      <c r="A33" s="324" t="s">
        <v>54</v>
      </c>
      <c r="B33" s="324" t="s">
        <v>63</v>
      </c>
      <c r="C33" s="324">
        <v>87.630716990203695</v>
      </c>
      <c r="D33" s="324">
        <v>87.461380000000005</v>
      </c>
      <c r="E33" s="324">
        <v>82.898790000000005</v>
      </c>
      <c r="F33" s="343">
        <v>3.13707</v>
      </c>
      <c r="G33" s="343">
        <v>3.34511</v>
      </c>
      <c r="H33" s="343">
        <v>2.7202600000000001</v>
      </c>
      <c r="I33" s="324">
        <v>0.11471000000000001</v>
      </c>
      <c r="J33" s="324">
        <v>0.27456999999999998</v>
      </c>
      <c r="K33" s="324">
        <v>0.60780999999999996</v>
      </c>
      <c r="L33" s="324">
        <v>0.59011000000000002</v>
      </c>
      <c r="M33" s="324">
        <v>0.22391</v>
      </c>
    </row>
    <row r="34" spans="1:13" x14ac:dyDescent="0.2">
      <c r="A34" s="324" t="s">
        <v>54</v>
      </c>
      <c r="B34" s="324" t="s">
        <v>64</v>
      </c>
      <c r="C34" s="324">
        <v>87.403840375022497</v>
      </c>
      <c r="D34" s="324">
        <v>87.457579999999993</v>
      </c>
      <c r="E34" s="324">
        <v>83.418859999999995</v>
      </c>
      <c r="F34" s="343">
        <v>3.0623300000000002</v>
      </c>
      <c r="G34" s="343">
        <v>3.3276500000000002</v>
      </c>
      <c r="H34" s="343">
        <v>3.03226</v>
      </c>
      <c r="I34" s="324">
        <v>-4.3400000000000001E-3</v>
      </c>
      <c r="J34" s="324">
        <v>0.27316000000000001</v>
      </c>
      <c r="K34" s="324">
        <v>0.60607999999999995</v>
      </c>
      <c r="L34" s="324">
        <v>0.62736000000000003</v>
      </c>
      <c r="M34" s="324">
        <v>0.24923999999999999</v>
      </c>
    </row>
    <row r="35" spans="1:13" x14ac:dyDescent="0.2">
      <c r="A35" s="324" t="s">
        <v>54</v>
      </c>
      <c r="B35" s="324" t="s">
        <v>65</v>
      </c>
      <c r="C35" s="324">
        <v>86.967365827273298</v>
      </c>
      <c r="D35" s="324">
        <v>87.386219999999994</v>
      </c>
      <c r="E35" s="324">
        <v>83.711619999999996</v>
      </c>
      <c r="F35" s="343">
        <v>2.8766400000000001</v>
      </c>
      <c r="G35" s="343">
        <v>2.8898799999999998</v>
      </c>
      <c r="H35" s="343">
        <v>3.2576800000000001</v>
      </c>
      <c r="I35" s="324">
        <v>-8.1600000000000006E-2</v>
      </c>
      <c r="J35" s="324">
        <v>0.23769000000000001</v>
      </c>
      <c r="K35" s="324">
        <v>2.8680000000000001E-2</v>
      </c>
      <c r="L35" s="324">
        <v>0.35094999999999998</v>
      </c>
      <c r="M35" s="324">
        <v>0.26750000000000002</v>
      </c>
    </row>
    <row r="36" spans="1:13" x14ac:dyDescent="0.2">
      <c r="A36" s="324" t="s">
        <v>54</v>
      </c>
      <c r="B36" s="324" t="s">
        <v>66</v>
      </c>
      <c r="C36" s="324">
        <v>87.113107758879707</v>
      </c>
      <c r="D36" s="324">
        <v>87.651929999999993</v>
      </c>
      <c r="E36" s="324">
        <v>84.226190000000003</v>
      </c>
      <c r="F36" s="343">
        <v>2.8707799999999999</v>
      </c>
      <c r="G36" s="343">
        <v>2.8579599999999998</v>
      </c>
      <c r="H36" s="343">
        <v>3.3986499999999999</v>
      </c>
      <c r="I36" s="324">
        <v>0.30407000000000001</v>
      </c>
      <c r="J36" s="324">
        <v>0.2351</v>
      </c>
      <c r="K36" s="324">
        <v>0.21787000000000001</v>
      </c>
      <c r="L36" s="324">
        <v>0.61468999999999996</v>
      </c>
      <c r="M36" s="324">
        <v>0.27889999999999998</v>
      </c>
    </row>
    <row r="37" spans="1:13" x14ac:dyDescent="0.2">
      <c r="A37" s="324" t="s">
        <v>54</v>
      </c>
      <c r="B37" s="324" t="s">
        <v>67</v>
      </c>
      <c r="C37" s="324">
        <v>87.240819760802907</v>
      </c>
      <c r="D37" s="324">
        <v>87.867540000000005</v>
      </c>
      <c r="E37" s="324">
        <v>84.862679999999997</v>
      </c>
      <c r="F37" s="343">
        <v>2.7390500000000002</v>
      </c>
      <c r="G37" s="343">
        <v>2.8745099999999999</v>
      </c>
      <c r="H37" s="343">
        <v>3.8506900000000002</v>
      </c>
      <c r="I37" s="324">
        <v>0.24598</v>
      </c>
      <c r="J37" s="324">
        <v>0.23644000000000001</v>
      </c>
      <c r="K37" s="324">
        <v>0.46875</v>
      </c>
      <c r="L37" s="324">
        <v>0.75568999999999997</v>
      </c>
      <c r="M37" s="324">
        <v>0.31535999999999997</v>
      </c>
    </row>
    <row r="38" spans="1:13" x14ac:dyDescent="0.2">
      <c r="A38" s="324" t="s">
        <v>54</v>
      </c>
      <c r="B38" s="324" t="s">
        <v>68</v>
      </c>
      <c r="C38" s="324">
        <v>87.4248752929864</v>
      </c>
      <c r="D38" s="324">
        <v>87.950289999999995</v>
      </c>
      <c r="E38" s="324">
        <v>84.584389999999999</v>
      </c>
      <c r="F38" s="343">
        <v>2.5873200000000001</v>
      </c>
      <c r="G38" s="343">
        <v>2.6866300000000001</v>
      </c>
      <c r="H38" s="343">
        <v>4.1554599999999997</v>
      </c>
      <c r="I38" s="324">
        <v>9.418E-2</v>
      </c>
      <c r="J38" s="324">
        <v>0.22117999999999999</v>
      </c>
      <c r="K38" s="324">
        <v>0.64549000000000001</v>
      </c>
      <c r="L38" s="324">
        <v>-0.32793</v>
      </c>
      <c r="M38" s="324">
        <v>0.33986</v>
      </c>
    </row>
    <row r="39" spans="1:13" x14ac:dyDescent="0.2">
      <c r="A39" s="324" t="s">
        <v>54</v>
      </c>
      <c r="B39" s="324" t="s">
        <v>69</v>
      </c>
      <c r="C39" s="324">
        <v>87.752419015565806</v>
      </c>
      <c r="D39" s="324">
        <v>88.524230000000003</v>
      </c>
      <c r="E39" s="324">
        <v>85.098259999999996</v>
      </c>
      <c r="F39" s="343">
        <v>2.5188899999999999</v>
      </c>
      <c r="G39" s="343">
        <v>2.70492</v>
      </c>
      <c r="H39" s="343">
        <v>4.7127400000000002</v>
      </c>
      <c r="I39" s="324">
        <v>0.65256999999999998</v>
      </c>
      <c r="J39" s="324">
        <v>0.22266</v>
      </c>
      <c r="K39" s="324">
        <v>0.99517999999999995</v>
      </c>
      <c r="L39" s="324">
        <v>0.60753000000000001</v>
      </c>
      <c r="M39" s="324">
        <v>0.38449</v>
      </c>
    </row>
    <row r="40" spans="1:13" x14ac:dyDescent="0.2">
      <c r="A40" s="324" t="s">
        <v>54</v>
      </c>
      <c r="B40" s="324" t="s">
        <v>70</v>
      </c>
      <c r="C40" s="324">
        <v>88.203918504717805</v>
      </c>
      <c r="D40" s="324">
        <v>88.873450000000005</v>
      </c>
      <c r="E40" s="324">
        <v>85.612830000000002</v>
      </c>
      <c r="F40" s="343">
        <v>2.47973</v>
      </c>
      <c r="G40" s="343">
        <v>2.9957799999999999</v>
      </c>
      <c r="H40" s="343">
        <v>4.7907700000000002</v>
      </c>
      <c r="I40" s="324">
        <v>0.39449000000000001</v>
      </c>
      <c r="J40" s="324">
        <v>0.24628</v>
      </c>
      <c r="K40" s="324">
        <v>1.1448100000000001</v>
      </c>
      <c r="L40" s="324">
        <v>0.60467000000000004</v>
      </c>
      <c r="M40" s="324">
        <v>0.39072000000000001</v>
      </c>
    </row>
    <row r="41" spans="1:13" x14ac:dyDescent="0.2">
      <c r="A41" s="324" t="s">
        <v>54</v>
      </c>
      <c r="B41" s="324" t="s">
        <v>71</v>
      </c>
      <c r="C41" s="324">
        <v>88.685467876675304</v>
      </c>
      <c r="D41" s="324">
        <v>88.761849999999995</v>
      </c>
      <c r="E41" s="324">
        <v>85.680340000000001</v>
      </c>
      <c r="F41" s="343">
        <v>2.2148500000000002</v>
      </c>
      <c r="G41" s="343">
        <v>2.6632099999999999</v>
      </c>
      <c r="H41" s="343">
        <v>4.6475200000000001</v>
      </c>
      <c r="I41" s="324">
        <v>-0.12556999999999999</v>
      </c>
      <c r="J41" s="324">
        <v>0.21926999999999999</v>
      </c>
      <c r="K41" s="324">
        <v>0.92274999999999996</v>
      </c>
      <c r="L41" s="324">
        <v>7.8850000000000003E-2</v>
      </c>
      <c r="M41" s="324">
        <v>0.37928000000000001</v>
      </c>
    </row>
    <row r="42" spans="1:13" x14ac:dyDescent="0.2">
      <c r="A42" s="324" t="s">
        <v>54</v>
      </c>
      <c r="B42" s="324" t="s">
        <v>72</v>
      </c>
      <c r="C42" s="324">
        <v>89.046817717410903</v>
      </c>
      <c r="D42" s="324">
        <v>89.161940000000001</v>
      </c>
      <c r="E42" s="324">
        <v>85.620410000000007</v>
      </c>
      <c r="F42" s="343">
        <v>2.1308099999999999</v>
      </c>
      <c r="G42" s="343">
        <v>2.56399</v>
      </c>
      <c r="H42" s="343">
        <v>4.1641899999999996</v>
      </c>
      <c r="I42" s="324">
        <v>0.45073999999999997</v>
      </c>
      <c r="J42" s="324">
        <v>0.2112</v>
      </c>
      <c r="K42" s="324">
        <v>0.72038000000000002</v>
      </c>
      <c r="L42" s="324">
        <v>-6.9949999999999998E-2</v>
      </c>
      <c r="M42" s="324">
        <v>0.34055999999999997</v>
      </c>
    </row>
    <row r="43" spans="1:13" x14ac:dyDescent="0.2">
      <c r="A43" s="324" t="s">
        <v>75</v>
      </c>
      <c r="B43" s="324" t="s">
        <v>61</v>
      </c>
      <c r="C43" s="324">
        <v>89.3863813931126</v>
      </c>
      <c r="D43" s="324">
        <v>89.73133</v>
      </c>
      <c r="E43" s="324">
        <v>85.43235</v>
      </c>
      <c r="F43" s="343">
        <v>2.6131099999999998</v>
      </c>
      <c r="G43" s="343">
        <v>3.22167</v>
      </c>
      <c r="H43" s="343">
        <v>3.81013</v>
      </c>
      <c r="I43" s="324">
        <v>0.63859999999999995</v>
      </c>
      <c r="J43" s="324">
        <v>0.26458999999999999</v>
      </c>
      <c r="K43" s="324">
        <v>0.96528000000000003</v>
      </c>
      <c r="L43" s="324">
        <v>-0.21964</v>
      </c>
      <c r="M43" s="324">
        <v>0.31209999999999999</v>
      </c>
    </row>
    <row r="44" spans="1:13" x14ac:dyDescent="0.2">
      <c r="A44" s="324" t="s">
        <v>54</v>
      </c>
      <c r="B44" s="324" t="s">
        <v>62</v>
      </c>
      <c r="C44" s="324">
        <v>89.7777811166536</v>
      </c>
      <c r="D44" s="324">
        <v>89.99324</v>
      </c>
      <c r="E44" s="324">
        <v>86.182500000000005</v>
      </c>
      <c r="F44" s="343">
        <v>2.8672499999999999</v>
      </c>
      <c r="G44" s="343">
        <v>3.0128699999999999</v>
      </c>
      <c r="H44" s="343">
        <v>4.5746000000000002</v>
      </c>
      <c r="I44" s="324">
        <v>0.29188999999999998</v>
      </c>
      <c r="J44" s="324">
        <v>0.24767</v>
      </c>
      <c r="K44" s="324">
        <v>1.3873</v>
      </c>
      <c r="L44" s="324">
        <v>0.87805999999999995</v>
      </c>
      <c r="M44" s="324">
        <v>0.37345</v>
      </c>
    </row>
    <row r="45" spans="1:13" x14ac:dyDescent="0.2">
      <c r="A45" s="324" t="s">
        <v>54</v>
      </c>
      <c r="B45" s="324" t="s">
        <v>63</v>
      </c>
      <c r="C45" s="324">
        <v>89.910000600997606</v>
      </c>
      <c r="D45" s="324">
        <v>90.310580000000002</v>
      </c>
      <c r="E45" s="324">
        <v>86.597189999999998</v>
      </c>
      <c r="F45" s="343">
        <v>2.60101</v>
      </c>
      <c r="G45" s="343">
        <v>3.2576700000000001</v>
      </c>
      <c r="H45" s="343">
        <v>4.4613399999999999</v>
      </c>
      <c r="I45" s="324">
        <v>0.35261999999999999</v>
      </c>
      <c r="J45" s="324">
        <v>0.26750000000000002</v>
      </c>
      <c r="K45" s="324">
        <v>1.28826</v>
      </c>
      <c r="L45" s="324">
        <v>0.48116999999999999</v>
      </c>
      <c r="M45" s="324">
        <v>0.36438999999999999</v>
      </c>
    </row>
    <row r="46" spans="1:13" x14ac:dyDescent="0.2">
      <c r="A46" s="324" t="s">
        <v>54</v>
      </c>
      <c r="B46" s="324" t="s">
        <v>64</v>
      </c>
      <c r="C46" s="324">
        <v>89.625277961415904</v>
      </c>
      <c r="D46" s="324">
        <v>90.483670000000004</v>
      </c>
      <c r="E46" s="324">
        <v>86.947119999999998</v>
      </c>
      <c r="F46" s="343">
        <v>2.5415800000000002</v>
      </c>
      <c r="G46" s="343">
        <v>3.46007</v>
      </c>
      <c r="H46" s="343">
        <v>4.2295600000000002</v>
      </c>
      <c r="I46" s="324">
        <v>0.19166</v>
      </c>
      <c r="J46" s="324">
        <v>0.28387000000000001</v>
      </c>
      <c r="K46" s="324">
        <v>0.83843999999999996</v>
      </c>
      <c r="L46" s="324">
        <v>0.40409</v>
      </c>
      <c r="M46" s="324">
        <v>0.34581000000000001</v>
      </c>
    </row>
    <row r="47" spans="1:13" x14ac:dyDescent="0.2">
      <c r="A47" s="324" t="s">
        <v>54</v>
      </c>
      <c r="B47" s="324" t="s">
        <v>65</v>
      </c>
      <c r="C47" s="324">
        <v>89.225614520103406</v>
      </c>
      <c r="D47" s="324">
        <v>90.539850000000001</v>
      </c>
      <c r="E47" s="324">
        <v>86.82244</v>
      </c>
      <c r="F47" s="343">
        <v>2.59666</v>
      </c>
      <c r="G47" s="343">
        <v>3.6088499999999999</v>
      </c>
      <c r="H47" s="343">
        <v>3.71611</v>
      </c>
      <c r="I47" s="324">
        <v>6.2089999999999999E-2</v>
      </c>
      <c r="J47" s="324">
        <v>0.29587000000000002</v>
      </c>
      <c r="K47" s="324">
        <v>0.60738999999999999</v>
      </c>
      <c r="L47" s="324">
        <v>-0.1434</v>
      </c>
      <c r="M47" s="324">
        <v>0.30452000000000001</v>
      </c>
    </row>
    <row r="48" spans="1:13" x14ac:dyDescent="0.2">
      <c r="A48" s="324" t="s">
        <v>54</v>
      </c>
      <c r="B48" s="324" t="s">
        <v>66</v>
      </c>
      <c r="C48" s="324">
        <v>89.324027886291205</v>
      </c>
      <c r="D48" s="324">
        <v>90.552000000000007</v>
      </c>
      <c r="E48" s="324">
        <v>87.127589999999998</v>
      </c>
      <c r="F48" s="343">
        <v>2.5379900000000002</v>
      </c>
      <c r="G48" s="343">
        <v>3.3086199999999999</v>
      </c>
      <c r="H48" s="343">
        <v>3.4447800000000002</v>
      </c>
      <c r="I48" s="324">
        <v>1.342E-2</v>
      </c>
      <c r="J48" s="324">
        <v>0.27161999999999997</v>
      </c>
      <c r="K48" s="324">
        <v>0.26732</v>
      </c>
      <c r="L48" s="324">
        <v>0.35147</v>
      </c>
      <c r="M48" s="324">
        <v>0.28262999999999999</v>
      </c>
    </row>
    <row r="49" spans="1:13" x14ac:dyDescent="0.2">
      <c r="A49" s="324" t="s">
        <v>54</v>
      </c>
      <c r="B49" s="324" t="s">
        <v>67</v>
      </c>
      <c r="C49" s="324">
        <v>89.556914478033505</v>
      </c>
      <c r="D49" s="324">
        <v>90.695490000000007</v>
      </c>
      <c r="E49" s="324">
        <v>88.235249999999994</v>
      </c>
      <c r="F49" s="343">
        <v>2.65483</v>
      </c>
      <c r="G49" s="343">
        <v>3.2184200000000001</v>
      </c>
      <c r="H49" s="343">
        <v>3.9741599999999999</v>
      </c>
      <c r="I49" s="324">
        <v>0.15845999999999999</v>
      </c>
      <c r="J49" s="324">
        <v>0.26432</v>
      </c>
      <c r="K49" s="324">
        <v>0.23408999999999999</v>
      </c>
      <c r="L49" s="324">
        <v>1.2713099999999999</v>
      </c>
      <c r="M49" s="324">
        <v>0.32529999999999998</v>
      </c>
    </row>
    <row r="50" spans="1:13" x14ac:dyDescent="0.2">
      <c r="A50" s="324" t="s">
        <v>54</v>
      </c>
      <c r="B50" s="324" t="s">
        <v>68</v>
      </c>
      <c r="C50" s="324">
        <v>89.809333493599397</v>
      </c>
      <c r="D50" s="324">
        <v>90.863259999999997</v>
      </c>
      <c r="E50" s="324">
        <v>88.708489999999998</v>
      </c>
      <c r="F50" s="343">
        <v>2.7274400000000001</v>
      </c>
      <c r="G50" s="343">
        <v>3.3120699999999998</v>
      </c>
      <c r="H50" s="343">
        <v>4.8757200000000003</v>
      </c>
      <c r="I50" s="324">
        <v>0.18498999999999999</v>
      </c>
      <c r="J50" s="324">
        <v>0.27189999999999998</v>
      </c>
      <c r="K50" s="324">
        <v>0.35720000000000002</v>
      </c>
      <c r="L50" s="324">
        <v>0.53632999999999997</v>
      </c>
      <c r="M50" s="324">
        <v>0.39750000000000002</v>
      </c>
    </row>
    <row r="51" spans="1:13" x14ac:dyDescent="0.2">
      <c r="A51" s="324" t="s">
        <v>54</v>
      </c>
      <c r="B51" s="324" t="s">
        <v>69</v>
      </c>
      <c r="C51" s="324">
        <v>90.357743854798997</v>
      </c>
      <c r="D51" s="324">
        <v>91.343829999999997</v>
      </c>
      <c r="E51" s="324">
        <v>89.070819999999998</v>
      </c>
      <c r="F51" s="343">
        <v>2.96895</v>
      </c>
      <c r="G51" s="343">
        <v>3.1851099999999999</v>
      </c>
      <c r="H51" s="343">
        <v>4.6681999999999997</v>
      </c>
      <c r="I51" s="324">
        <v>0.52888000000000002</v>
      </c>
      <c r="J51" s="324">
        <v>0.26162999999999997</v>
      </c>
      <c r="K51" s="324">
        <v>0.87444</v>
      </c>
      <c r="L51" s="324">
        <v>0.40844999999999998</v>
      </c>
      <c r="M51" s="324">
        <v>0.38092999999999999</v>
      </c>
    </row>
    <row r="52" spans="1:13" x14ac:dyDescent="0.2">
      <c r="A52" s="324" t="s">
        <v>54</v>
      </c>
      <c r="B52" s="324" t="s">
        <v>70</v>
      </c>
      <c r="C52" s="324">
        <v>90.906154215998598</v>
      </c>
      <c r="D52" s="324">
        <v>91.535139999999998</v>
      </c>
      <c r="E52" s="324">
        <v>89.570229999999995</v>
      </c>
      <c r="F52" s="343">
        <v>3.0636199999999998</v>
      </c>
      <c r="G52" s="343">
        <v>2.99492</v>
      </c>
      <c r="H52" s="343">
        <v>4.6224400000000001</v>
      </c>
      <c r="I52" s="324">
        <v>0.20943999999999999</v>
      </c>
      <c r="J52" s="324">
        <v>0.24621000000000001</v>
      </c>
      <c r="K52" s="324">
        <v>0.92579</v>
      </c>
      <c r="L52" s="324">
        <v>0.56069000000000002</v>
      </c>
      <c r="M52" s="324">
        <v>0.37728</v>
      </c>
    </row>
    <row r="53" spans="1:13" x14ac:dyDescent="0.2">
      <c r="A53" s="324" t="s">
        <v>54</v>
      </c>
      <c r="B53" s="324" t="s">
        <v>71</v>
      </c>
      <c r="C53" s="324">
        <v>91.616833944347604</v>
      </c>
      <c r="D53" s="324">
        <v>91.720380000000006</v>
      </c>
      <c r="E53" s="324">
        <v>89.475170000000006</v>
      </c>
      <c r="F53" s="343">
        <v>3.3053499999999998</v>
      </c>
      <c r="G53" s="343">
        <v>3.33311</v>
      </c>
      <c r="H53" s="343">
        <v>4.4290599999999998</v>
      </c>
      <c r="I53" s="324">
        <v>0.20236999999999999</v>
      </c>
      <c r="J53" s="324">
        <v>0.27360000000000001</v>
      </c>
      <c r="K53" s="324">
        <v>0.94330000000000003</v>
      </c>
      <c r="L53" s="324">
        <v>-0.10613</v>
      </c>
      <c r="M53" s="324">
        <v>0.36180000000000001</v>
      </c>
    </row>
    <row r="54" spans="1:13" x14ac:dyDescent="0.2">
      <c r="A54" s="324" t="s">
        <v>54</v>
      </c>
      <c r="B54" s="324" t="s">
        <v>72</v>
      </c>
      <c r="C54" s="324">
        <v>92.039034797764302</v>
      </c>
      <c r="D54" s="324">
        <v>92.118949999999998</v>
      </c>
      <c r="E54" s="324">
        <v>90.046909999999997</v>
      </c>
      <c r="F54" s="343">
        <v>3.3602699999999999</v>
      </c>
      <c r="G54" s="343">
        <v>3.3164500000000001</v>
      </c>
      <c r="H54" s="343">
        <v>5.1699200000000003</v>
      </c>
      <c r="I54" s="324">
        <v>0.43454999999999999</v>
      </c>
      <c r="J54" s="324">
        <v>0.27226</v>
      </c>
      <c r="K54" s="324">
        <v>0.84858</v>
      </c>
      <c r="L54" s="324">
        <v>0.63898999999999995</v>
      </c>
      <c r="M54" s="324">
        <v>0.42093999999999998</v>
      </c>
    </row>
    <row r="55" spans="1:13" x14ac:dyDescent="0.2">
      <c r="A55" s="324" t="s">
        <v>76</v>
      </c>
      <c r="B55" s="324" t="s">
        <v>61</v>
      </c>
      <c r="C55" s="324">
        <v>93.603882444858499</v>
      </c>
      <c r="D55" s="324">
        <v>93.665400000000005</v>
      </c>
      <c r="E55" s="324">
        <v>91.817930000000004</v>
      </c>
      <c r="F55" s="343">
        <v>4.71828</v>
      </c>
      <c r="G55" s="343">
        <v>4.3842800000000004</v>
      </c>
      <c r="H55" s="343">
        <v>7.4744200000000003</v>
      </c>
      <c r="I55" s="324">
        <v>1.67875</v>
      </c>
      <c r="J55" s="324">
        <v>0.35820999999999997</v>
      </c>
      <c r="K55" s="324">
        <v>2.3272599999999999</v>
      </c>
      <c r="L55" s="324">
        <v>1.9667699999999999</v>
      </c>
      <c r="M55" s="324">
        <v>0.60250000000000004</v>
      </c>
    </row>
    <row r="56" spans="1:13" x14ac:dyDescent="0.2">
      <c r="A56" s="324" t="s">
        <v>54</v>
      </c>
      <c r="B56" s="324" t="s">
        <v>62</v>
      </c>
      <c r="C56" s="324">
        <v>94.1447803353567</v>
      </c>
      <c r="D56" s="324">
        <v>94.244649999999993</v>
      </c>
      <c r="E56" s="324">
        <v>92.663820000000001</v>
      </c>
      <c r="F56" s="343">
        <v>4.8642300000000001</v>
      </c>
      <c r="G56" s="343">
        <v>4.7241400000000002</v>
      </c>
      <c r="H56" s="343">
        <v>7.5204599999999999</v>
      </c>
      <c r="I56" s="324">
        <v>0.61843000000000004</v>
      </c>
      <c r="J56" s="324">
        <v>0.38540000000000002</v>
      </c>
      <c r="K56" s="324">
        <v>2.7521399999999998</v>
      </c>
      <c r="L56" s="324">
        <v>0.92127999999999999</v>
      </c>
      <c r="M56" s="324">
        <v>0.60609000000000002</v>
      </c>
    </row>
    <row r="57" spans="1:13" x14ac:dyDescent="0.2">
      <c r="A57" s="324" t="s">
        <v>54</v>
      </c>
      <c r="B57" s="324" t="s">
        <v>63</v>
      </c>
      <c r="C57" s="324">
        <v>94.722489332291602</v>
      </c>
      <c r="D57" s="324">
        <v>94.859589999999997</v>
      </c>
      <c r="E57" s="324">
        <v>93.513859999999994</v>
      </c>
      <c r="F57" s="343">
        <v>5.3525600000000004</v>
      </c>
      <c r="G57" s="343">
        <v>5.0370699999999999</v>
      </c>
      <c r="H57" s="343">
        <v>7.9871800000000004</v>
      </c>
      <c r="I57" s="324">
        <v>0.65249000000000001</v>
      </c>
      <c r="J57" s="324">
        <v>0.41037000000000001</v>
      </c>
      <c r="K57" s="324">
        <v>2.9751099999999999</v>
      </c>
      <c r="L57" s="324">
        <v>0.91732999999999998</v>
      </c>
      <c r="M57" s="324">
        <v>0.64241000000000004</v>
      </c>
    </row>
    <row r="58" spans="1:13" x14ac:dyDescent="0.2">
      <c r="A58" s="324" t="s">
        <v>54</v>
      </c>
      <c r="B58" s="324" t="s">
        <v>64</v>
      </c>
      <c r="C58" s="324">
        <v>94.838932628162794</v>
      </c>
      <c r="D58" s="324">
        <v>95.127579999999995</v>
      </c>
      <c r="E58" s="324">
        <v>94.062860000000001</v>
      </c>
      <c r="F58" s="343">
        <v>5.81717</v>
      </c>
      <c r="G58" s="343">
        <v>5.1323100000000004</v>
      </c>
      <c r="H58" s="343">
        <v>8.1839899999999997</v>
      </c>
      <c r="I58" s="324">
        <v>0.28250999999999998</v>
      </c>
      <c r="J58" s="324">
        <v>0.41794999999999999</v>
      </c>
      <c r="K58" s="324">
        <v>1.56107</v>
      </c>
      <c r="L58" s="324">
        <v>0.58709</v>
      </c>
      <c r="M58" s="324">
        <v>0.65768000000000004</v>
      </c>
    </row>
    <row r="59" spans="1:13" x14ac:dyDescent="0.2">
      <c r="A59" s="324" t="s">
        <v>54</v>
      </c>
      <c r="B59" s="324" t="s">
        <v>65</v>
      </c>
      <c r="C59" s="324">
        <v>94.725494320572096</v>
      </c>
      <c r="D59" s="324">
        <v>95.170850000000002</v>
      </c>
      <c r="E59" s="324">
        <v>94.370779999999996</v>
      </c>
      <c r="F59" s="343">
        <v>6.1640100000000002</v>
      </c>
      <c r="G59" s="343">
        <v>5.1148800000000003</v>
      </c>
      <c r="H59" s="343">
        <v>8.6940000000000008</v>
      </c>
      <c r="I59" s="324">
        <v>4.5490000000000003E-2</v>
      </c>
      <c r="J59" s="324">
        <v>0.41655999999999999</v>
      </c>
      <c r="K59" s="324">
        <v>0.98275999999999997</v>
      </c>
      <c r="L59" s="324">
        <v>0.32734999999999997</v>
      </c>
      <c r="M59" s="324">
        <v>0.69713999999999998</v>
      </c>
    </row>
    <row r="60" spans="1:13" x14ac:dyDescent="0.2">
      <c r="A60" s="324" t="s">
        <v>54</v>
      </c>
      <c r="B60" s="324" t="s">
        <v>66</v>
      </c>
      <c r="C60" s="324">
        <v>94.963639641805401</v>
      </c>
      <c r="D60" s="324">
        <v>95.56335</v>
      </c>
      <c r="E60" s="324">
        <v>94.63391</v>
      </c>
      <c r="F60" s="343">
        <v>6.3136599999999996</v>
      </c>
      <c r="G60" s="343">
        <v>5.5342200000000004</v>
      </c>
      <c r="H60" s="343">
        <v>8.6153200000000005</v>
      </c>
      <c r="I60" s="324">
        <v>0.41241</v>
      </c>
      <c r="J60" s="324">
        <v>0.44988</v>
      </c>
      <c r="K60" s="324">
        <v>0.7419</v>
      </c>
      <c r="L60" s="324">
        <v>0.27883000000000002</v>
      </c>
      <c r="M60" s="324">
        <v>0.69106000000000001</v>
      </c>
    </row>
    <row r="61" spans="1:13" x14ac:dyDescent="0.2">
      <c r="A61" s="324" t="s">
        <v>54</v>
      </c>
      <c r="B61" s="324" t="s">
        <v>67</v>
      </c>
      <c r="C61" s="324">
        <v>95.322735741330604</v>
      </c>
      <c r="D61" s="324">
        <v>95.927760000000006</v>
      </c>
      <c r="E61" s="324">
        <v>94.85848</v>
      </c>
      <c r="F61" s="343">
        <v>6.4381599999999999</v>
      </c>
      <c r="G61" s="343">
        <v>5.76905</v>
      </c>
      <c r="H61" s="343">
        <v>7.5063199999999997</v>
      </c>
      <c r="I61" s="324">
        <v>0.38131999999999999</v>
      </c>
      <c r="J61" s="324">
        <v>0.46849000000000002</v>
      </c>
      <c r="K61" s="324">
        <v>0.84116000000000002</v>
      </c>
      <c r="L61" s="324">
        <v>0.23730000000000001</v>
      </c>
      <c r="M61" s="324">
        <v>0.60499000000000003</v>
      </c>
    </row>
    <row r="62" spans="1:13" x14ac:dyDescent="0.2">
      <c r="A62" s="324" t="s">
        <v>54</v>
      </c>
      <c r="B62" s="324" t="s">
        <v>68</v>
      </c>
      <c r="C62" s="324">
        <v>95.793767654306095</v>
      </c>
      <c r="D62" s="324">
        <v>96.296719999999993</v>
      </c>
      <c r="E62" s="324">
        <v>94.855029999999999</v>
      </c>
      <c r="F62" s="343">
        <v>6.6634900000000004</v>
      </c>
      <c r="G62" s="343">
        <v>5.9798099999999996</v>
      </c>
      <c r="H62" s="343">
        <v>6.9289199999999997</v>
      </c>
      <c r="I62" s="324">
        <v>0.38462000000000002</v>
      </c>
      <c r="J62" s="324">
        <v>0.48515999999999998</v>
      </c>
      <c r="K62" s="324">
        <v>1.18299</v>
      </c>
      <c r="L62" s="324">
        <v>-3.63E-3</v>
      </c>
      <c r="M62" s="324">
        <v>0.55984999999999996</v>
      </c>
    </row>
    <row r="63" spans="1:13" x14ac:dyDescent="0.2">
      <c r="A63" s="324" t="s">
        <v>54</v>
      </c>
      <c r="B63" s="324" t="s">
        <v>69</v>
      </c>
      <c r="C63" s="324">
        <v>96.093515235290596</v>
      </c>
      <c r="D63" s="324">
        <v>96.579890000000006</v>
      </c>
      <c r="E63" s="324">
        <v>95.160880000000006</v>
      </c>
      <c r="F63" s="343">
        <v>6.3478500000000002</v>
      </c>
      <c r="G63" s="343">
        <v>5.7322600000000001</v>
      </c>
      <c r="H63" s="343">
        <v>6.8373200000000001</v>
      </c>
      <c r="I63" s="324">
        <v>0.29405999999999999</v>
      </c>
      <c r="J63" s="324">
        <v>0.46557999999999999</v>
      </c>
      <c r="K63" s="324">
        <v>1.0637399999999999</v>
      </c>
      <c r="L63" s="324">
        <v>0.32244</v>
      </c>
      <c r="M63" s="324">
        <v>0.55266000000000004</v>
      </c>
    </row>
    <row r="64" spans="1:13" x14ac:dyDescent="0.2">
      <c r="A64" s="324" t="s">
        <v>54</v>
      </c>
      <c r="B64" s="324" t="s">
        <v>70</v>
      </c>
      <c r="C64" s="324">
        <v>96.698269126750404</v>
      </c>
      <c r="D64" s="324">
        <v>96.767409999999998</v>
      </c>
      <c r="E64" s="324">
        <v>95.214609999999993</v>
      </c>
      <c r="F64" s="343">
        <v>6.3715299999999999</v>
      </c>
      <c r="G64" s="343">
        <v>5.7161299999999997</v>
      </c>
      <c r="H64" s="343">
        <v>6.3016199999999998</v>
      </c>
      <c r="I64" s="324">
        <v>0.19416</v>
      </c>
      <c r="J64" s="324">
        <v>0.46429999999999999</v>
      </c>
      <c r="K64" s="324">
        <v>0.87529999999999997</v>
      </c>
      <c r="L64" s="324">
        <v>5.6460000000000003E-2</v>
      </c>
      <c r="M64" s="324">
        <v>0.51054999999999995</v>
      </c>
    </row>
    <row r="65" spans="1:13" x14ac:dyDescent="0.2">
      <c r="A65" s="324" t="s">
        <v>54</v>
      </c>
      <c r="B65" s="324" t="s">
        <v>71</v>
      </c>
      <c r="C65" s="324">
        <v>97.695173988821495</v>
      </c>
      <c r="D65" s="324">
        <v>97.204700000000003</v>
      </c>
      <c r="E65" s="324">
        <v>95.639619999999994</v>
      </c>
      <c r="F65" s="343">
        <v>6.6345200000000002</v>
      </c>
      <c r="G65" s="343">
        <v>5.9793900000000004</v>
      </c>
      <c r="H65" s="343">
        <v>6.88957</v>
      </c>
      <c r="I65" s="324">
        <v>0.45190000000000002</v>
      </c>
      <c r="J65" s="324">
        <v>0.48513000000000001</v>
      </c>
      <c r="K65" s="324">
        <v>0.94289999999999996</v>
      </c>
      <c r="L65" s="324">
        <v>0.44638</v>
      </c>
      <c r="M65" s="324">
        <v>0.55676000000000003</v>
      </c>
    </row>
    <row r="66" spans="1:13" x14ac:dyDescent="0.2">
      <c r="A66" s="324" t="s">
        <v>54</v>
      </c>
      <c r="B66" s="324" t="s">
        <v>72</v>
      </c>
      <c r="C66" s="324">
        <v>98.272882985756297</v>
      </c>
      <c r="D66" s="324">
        <v>97.786990000000003</v>
      </c>
      <c r="E66" s="324">
        <v>96.396659999999997</v>
      </c>
      <c r="F66" s="343">
        <v>6.7730499999999996</v>
      </c>
      <c r="G66" s="343">
        <v>6.1529600000000002</v>
      </c>
      <c r="H66" s="343">
        <v>7.0516100000000002</v>
      </c>
      <c r="I66" s="324">
        <v>0.59904000000000002</v>
      </c>
      <c r="J66" s="324">
        <v>0.49883</v>
      </c>
      <c r="K66" s="324">
        <v>1.2498400000000001</v>
      </c>
      <c r="L66" s="324">
        <v>0.79154999999999998</v>
      </c>
      <c r="M66" s="324">
        <v>0.56945999999999997</v>
      </c>
    </row>
    <row r="67" spans="1:13" x14ac:dyDescent="0.2">
      <c r="A67" s="324" t="s">
        <v>77</v>
      </c>
      <c r="B67" s="324" t="s">
        <v>61</v>
      </c>
      <c r="C67" s="324">
        <v>98.794999699501204</v>
      </c>
      <c r="D67" s="324">
        <v>98.140010000000004</v>
      </c>
      <c r="E67" s="324">
        <v>97.513279999999995</v>
      </c>
      <c r="F67" s="343">
        <v>5.5458400000000001</v>
      </c>
      <c r="G67" s="343">
        <v>4.7772300000000003</v>
      </c>
      <c r="H67" s="343">
        <v>6.2028800000000004</v>
      </c>
      <c r="I67" s="324">
        <v>0.36101</v>
      </c>
      <c r="J67" s="324">
        <v>0.38963999999999999</v>
      </c>
      <c r="K67" s="324">
        <v>1.41845</v>
      </c>
      <c r="L67" s="324">
        <v>1.15835</v>
      </c>
      <c r="M67" s="324">
        <v>0.50277000000000005</v>
      </c>
    </row>
    <row r="68" spans="1:13" x14ac:dyDescent="0.2">
      <c r="A68" s="324" t="s">
        <v>54</v>
      </c>
      <c r="B68" s="324" t="s">
        <v>62</v>
      </c>
      <c r="C68" s="324">
        <v>99.171374481639504</v>
      </c>
      <c r="D68" s="324">
        <v>98.503659999999996</v>
      </c>
      <c r="E68" s="324">
        <v>98.905429999999996</v>
      </c>
      <c r="F68" s="343">
        <v>5.3392200000000001</v>
      </c>
      <c r="G68" s="343">
        <v>4.5190900000000003</v>
      </c>
      <c r="H68" s="343">
        <v>6.7357500000000003</v>
      </c>
      <c r="I68" s="324">
        <v>0.37053999999999998</v>
      </c>
      <c r="J68" s="324">
        <v>0.36901</v>
      </c>
      <c r="K68" s="324">
        <v>1.3363100000000001</v>
      </c>
      <c r="L68" s="324">
        <v>1.4276500000000001</v>
      </c>
      <c r="M68" s="324">
        <v>0.54469000000000001</v>
      </c>
    </row>
    <row r="69" spans="1:13" x14ac:dyDescent="0.2">
      <c r="A69" s="324" t="s">
        <v>54</v>
      </c>
      <c r="B69" s="324" t="s">
        <v>63</v>
      </c>
      <c r="C69" s="324">
        <v>99.492156980587794</v>
      </c>
      <c r="D69" s="324">
        <v>98.871859999999998</v>
      </c>
      <c r="E69" s="324">
        <v>99.149969999999996</v>
      </c>
      <c r="F69" s="343">
        <v>5.0354099999999997</v>
      </c>
      <c r="G69" s="343">
        <v>4.2296899999999997</v>
      </c>
      <c r="H69" s="343">
        <v>6.0270299999999999</v>
      </c>
      <c r="I69" s="324">
        <v>0.37380000000000002</v>
      </c>
      <c r="J69" s="324">
        <v>0.34582000000000002</v>
      </c>
      <c r="K69" s="324">
        <v>1.1094200000000001</v>
      </c>
      <c r="L69" s="324">
        <v>0.24725</v>
      </c>
      <c r="M69" s="324">
        <v>0.48888999999999999</v>
      </c>
    </row>
    <row r="70" spans="1:13" x14ac:dyDescent="0.2">
      <c r="A70" s="324" t="s">
        <v>54</v>
      </c>
      <c r="B70" s="324" t="s">
        <v>64</v>
      </c>
      <c r="C70" s="324">
        <v>99.154847046096506</v>
      </c>
      <c r="D70" s="324">
        <v>98.766329999999996</v>
      </c>
      <c r="E70" s="324">
        <v>99.336640000000003</v>
      </c>
      <c r="F70" s="343">
        <v>4.5507799999999996</v>
      </c>
      <c r="G70" s="343">
        <v>3.8251300000000001</v>
      </c>
      <c r="H70" s="343">
        <v>5.6066599999999998</v>
      </c>
      <c r="I70" s="324">
        <v>-0.10673000000000001</v>
      </c>
      <c r="J70" s="324">
        <v>0.31330999999999998</v>
      </c>
      <c r="K70" s="324">
        <v>0.63819000000000004</v>
      </c>
      <c r="L70" s="324">
        <v>0.18828</v>
      </c>
      <c r="M70" s="324">
        <v>0.45562999999999998</v>
      </c>
    </row>
    <row r="71" spans="1:13" x14ac:dyDescent="0.2">
      <c r="A71" s="324" t="s">
        <v>54</v>
      </c>
      <c r="B71" s="324" t="s">
        <v>65</v>
      </c>
      <c r="C71" s="324">
        <v>98.994080173087298</v>
      </c>
      <c r="D71" s="324">
        <v>99.200580000000002</v>
      </c>
      <c r="E71" s="324">
        <v>99.242959999999997</v>
      </c>
      <c r="F71" s="343">
        <v>4.5062699999999998</v>
      </c>
      <c r="G71" s="343">
        <v>4.23421</v>
      </c>
      <c r="H71" s="343">
        <v>5.1628100000000003</v>
      </c>
      <c r="I71" s="324">
        <v>0.43968000000000002</v>
      </c>
      <c r="J71" s="324">
        <v>0.34617999999999999</v>
      </c>
      <c r="K71" s="324">
        <v>0.70750999999999997</v>
      </c>
      <c r="L71" s="324">
        <v>-9.4310000000000005E-2</v>
      </c>
      <c r="M71" s="324">
        <v>0.42037999999999998</v>
      </c>
    </row>
    <row r="72" spans="1:13" x14ac:dyDescent="0.2">
      <c r="A72" s="324" t="s">
        <v>54</v>
      </c>
      <c r="B72" s="324" t="s">
        <v>66</v>
      </c>
      <c r="C72" s="324">
        <v>99.376464931786799</v>
      </c>
      <c r="D72" s="324">
        <v>99.555880000000002</v>
      </c>
      <c r="E72" s="324">
        <v>99.386240000000001</v>
      </c>
      <c r="F72" s="343">
        <v>4.6468600000000002</v>
      </c>
      <c r="G72" s="343">
        <v>4.1778899999999997</v>
      </c>
      <c r="H72" s="343">
        <v>5.0217999999999998</v>
      </c>
      <c r="I72" s="324">
        <v>0.35815999999999998</v>
      </c>
      <c r="J72" s="324">
        <v>0.34166000000000002</v>
      </c>
      <c r="K72" s="324">
        <v>0.69182999999999995</v>
      </c>
      <c r="L72" s="324">
        <v>0.14437</v>
      </c>
      <c r="M72" s="324">
        <v>0.40915000000000001</v>
      </c>
    </row>
    <row r="73" spans="1:13" x14ac:dyDescent="0.2">
      <c r="A73" s="324" t="s">
        <v>54</v>
      </c>
      <c r="B73" s="324" t="s">
        <v>67</v>
      </c>
      <c r="C73" s="324">
        <v>99.909099104513501</v>
      </c>
      <c r="D73" s="324">
        <v>99.971909999999994</v>
      </c>
      <c r="E73" s="324">
        <v>99.968999999999994</v>
      </c>
      <c r="F73" s="343">
        <v>4.8114100000000004</v>
      </c>
      <c r="G73" s="343">
        <v>4.2158300000000004</v>
      </c>
      <c r="H73" s="343">
        <v>5.3875299999999999</v>
      </c>
      <c r="I73" s="324">
        <v>0.41788999999999998</v>
      </c>
      <c r="J73" s="324">
        <v>0.34471000000000002</v>
      </c>
      <c r="K73" s="324">
        <v>1.2206399999999999</v>
      </c>
      <c r="L73" s="324">
        <v>0.58635999999999999</v>
      </c>
      <c r="M73" s="324">
        <v>0.43824000000000002</v>
      </c>
    </row>
    <row r="74" spans="1:13" x14ac:dyDescent="0.2">
      <c r="A74" s="324" t="s">
        <v>54</v>
      </c>
      <c r="B74" s="324" t="s">
        <v>68</v>
      </c>
      <c r="C74" s="324">
        <v>100.492</v>
      </c>
      <c r="D74" s="324">
        <v>100.447</v>
      </c>
      <c r="E74" s="324">
        <v>100.401</v>
      </c>
      <c r="F74" s="343">
        <v>4.9045300000000003</v>
      </c>
      <c r="G74" s="343">
        <v>4.3098900000000002</v>
      </c>
      <c r="H74" s="343">
        <v>5.8467799999999999</v>
      </c>
      <c r="I74" s="324">
        <v>0.47521999999999998</v>
      </c>
      <c r="J74" s="324">
        <v>0.35225000000000001</v>
      </c>
      <c r="K74" s="324">
        <v>1.2564599999999999</v>
      </c>
      <c r="L74" s="324">
        <v>0.43213000000000001</v>
      </c>
      <c r="M74" s="324">
        <v>0.47464000000000001</v>
      </c>
    </row>
    <row r="75" spans="1:13" x14ac:dyDescent="0.2">
      <c r="A75" s="324" t="s">
        <v>54</v>
      </c>
      <c r="B75" s="324" t="s">
        <v>69</v>
      </c>
      <c r="C75" s="324">
        <v>100.917</v>
      </c>
      <c r="D75" s="324">
        <v>101.093</v>
      </c>
      <c r="E75" s="324">
        <v>100.754</v>
      </c>
      <c r="F75" s="343">
        <v>5.0195699999999999</v>
      </c>
      <c r="G75" s="343">
        <v>4.67293</v>
      </c>
      <c r="H75" s="343">
        <v>5.8775399999999998</v>
      </c>
      <c r="I75" s="324">
        <v>0.64312999999999998</v>
      </c>
      <c r="J75" s="324">
        <v>0.38130999999999998</v>
      </c>
      <c r="K75" s="324">
        <v>1.5439799999999999</v>
      </c>
      <c r="L75" s="324">
        <v>0.35159000000000001</v>
      </c>
      <c r="M75" s="324">
        <v>0.47708</v>
      </c>
    </row>
    <row r="76" spans="1:13" x14ac:dyDescent="0.2">
      <c r="A76" s="324" t="s">
        <v>54</v>
      </c>
      <c r="B76" s="324" t="s">
        <v>70</v>
      </c>
      <c r="C76" s="324">
        <v>101.44</v>
      </c>
      <c r="D76" s="324">
        <v>101.292</v>
      </c>
      <c r="E76" s="324">
        <v>101.024</v>
      </c>
      <c r="F76" s="343">
        <v>4.9036400000000002</v>
      </c>
      <c r="G76" s="343">
        <v>4.6757400000000002</v>
      </c>
      <c r="H76" s="343">
        <v>6.1013700000000002</v>
      </c>
      <c r="I76" s="324">
        <v>0.19685</v>
      </c>
      <c r="J76" s="324">
        <v>0.38153999999999999</v>
      </c>
      <c r="K76" s="324">
        <v>1.32046</v>
      </c>
      <c r="L76" s="324">
        <v>0.26798</v>
      </c>
      <c r="M76" s="324">
        <v>0.49475999999999998</v>
      </c>
    </row>
    <row r="77" spans="1:13" x14ac:dyDescent="0.2">
      <c r="A77" s="324" t="s">
        <v>54</v>
      </c>
      <c r="B77" s="324" t="s">
        <v>71</v>
      </c>
      <c r="C77" s="324">
        <v>102.303</v>
      </c>
      <c r="D77" s="324">
        <v>101.621</v>
      </c>
      <c r="E77" s="324">
        <v>101.45099999999999</v>
      </c>
      <c r="F77" s="343">
        <v>4.7165299999999997</v>
      </c>
      <c r="G77" s="343">
        <v>4.5433000000000003</v>
      </c>
      <c r="H77" s="343">
        <v>6.0763299999999996</v>
      </c>
      <c r="I77" s="324">
        <v>0.32479999999999998</v>
      </c>
      <c r="J77" s="324">
        <v>0.37095</v>
      </c>
      <c r="K77" s="324">
        <v>1.1687799999999999</v>
      </c>
      <c r="L77" s="324">
        <v>0.42266999999999999</v>
      </c>
      <c r="M77" s="324">
        <v>0.49278</v>
      </c>
    </row>
    <row r="78" spans="1:13" x14ac:dyDescent="0.2">
      <c r="A78" s="324" t="s">
        <v>54</v>
      </c>
      <c r="B78" s="324" t="s">
        <v>72</v>
      </c>
      <c r="C78" s="324">
        <v>103.02</v>
      </c>
      <c r="D78" s="324">
        <v>102.07299999999999</v>
      </c>
      <c r="E78" s="324">
        <v>102.48399999999999</v>
      </c>
      <c r="F78" s="343">
        <v>4.8305499999999997</v>
      </c>
      <c r="G78" s="343">
        <v>4.3830099999999996</v>
      </c>
      <c r="H78" s="343">
        <v>6.3148799999999996</v>
      </c>
      <c r="I78" s="324">
        <v>0.44479000000000002</v>
      </c>
      <c r="J78" s="324">
        <v>0.35810999999999998</v>
      </c>
      <c r="K78" s="324">
        <v>0.96940000000000004</v>
      </c>
      <c r="L78" s="324">
        <v>1.01823</v>
      </c>
      <c r="M78" s="324">
        <v>0.51160000000000005</v>
      </c>
    </row>
    <row r="79" spans="1:13" x14ac:dyDescent="0.2">
      <c r="A79" s="324" t="s">
        <v>78</v>
      </c>
      <c r="B79" s="324" t="s">
        <v>61</v>
      </c>
      <c r="C79" s="324">
        <v>103.108</v>
      </c>
      <c r="D79" s="324">
        <v>102.078</v>
      </c>
      <c r="E79" s="324">
        <v>102.502</v>
      </c>
      <c r="F79" s="343">
        <v>4.3656100000000002</v>
      </c>
      <c r="G79" s="343">
        <v>4.0126299999999997</v>
      </c>
      <c r="H79" s="343">
        <v>5.1159400000000002</v>
      </c>
      <c r="I79" s="324">
        <v>4.8999999999999998E-3</v>
      </c>
      <c r="J79" s="324">
        <v>0.32839000000000002</v>
      </c>
      <c r="K79" s="324">
        <v>0.77597000000000005</v>
      </c>
      <c r="L79" s="324">
        <v>1.7559999999999999E-2</v>
      </c>
      <c r="M79" s="324">
        <v>0.41665000000000002</v>
      </c>
    </row>
    <row r="80" spans="1:13" x14ac:dyDescent="0.2">
      <c r="A80" s="324" t="s">
        <v>54</v>
      </c>
      <c r="B80" s="324" t="s">
        <v>62</v>
      </c>
      <c r="C80" s="324">
        <v>103.07899999999999</v>
      </c>
      <c r="D80" s="324">
        <v>102.468</v>
      </c>
      <c r="E80" s="324">
        <v>102.6</v>
      </c>
      <c r="F80" s="343">
        <v>3.94028</v>
      </c>
      <c r="G80" s="343">
        <v>4.0245699999999998</v>
      </c>
      <c r="H80" s="343">
        <v>3.7354599999999998</v>
      </c>
      <c r="I80" s="324">
        <v>0.38206000000000001</v>
      </c>
      <c r="J80" s="324">
        <v>0.32934999999999998</v>
      </c>
      <c r="K80" s="324">
        <v>0.83348999999999995</v>
      </c>
      <c r="L80" s="324">
        <v>9.5610000000000001E-2</v>
      </c>
      <c r="M80" s="324">
        <v>0.30608000000000002</v>
      </c>
    </row>
    <row r="81" spans="1:13" x14ac:dyDescent="0.2">
      <c r="A81" s="324" t="s">
        <v>54</v>
      </c>
      <c r="B81" s="324" t="s">
        <v>63</v>
      </c>
      <c r="C81" s="324">
        <v>103.476</v>
      </c>
      <c r="D81" s="324">
        <v>103.27500000000001</v>
      </c>
      <c r="E81" s="324">
        <v>103.157</v>
      </c>
      <c r="F81" s="343">
        <v>4.0041799999999999</v>
      </c>
      <c r="G81" s="343">
        <v>4.4533800000000001</v>
      </c>
      <c r="H81" s="343">
        <v>4.0413899999999998</v>
      </c>
      <c r="I81" s="324">
        <v>0.78756000000000004</v>
      </c>
      <c r="J81" s="324">
        <v>0.36375000000000002</v>
      </c>
      <c r="K81" s="324">
        <v>1.1775899999999999</v>
      </c>
      <c r="L81" s="324">
        <v>0.54288000000000003</v>
      </c>
      <c r="M81" s="324">
        <v>0.33069999999999999</v>
      </c>
    </row>
    <row r="82" spans="1:13" x14ac:dyDescent="0.2">
      <c r="A82" s="324" t="s">
        <v>54</v>
      </c>
      <c r="B82" s="324" t="s">
        <v>64</v>
      </c>
      <c r="C82" s="324">
        <v>103.53100000000001</v>
      </c>
      <c r="D82" s="324">
        <v>103.646</v>
      </c>
      <c r="E82" s="324">
        <v>103.795</v>
      </c>
      <c r="F82" s="343">
        <v>4.4134500000000001</v>
      </c>
      <c r="G82" s="343">
        <v>4.94062</v>
      </c>
      <c r="H82" s="343">
        <v>4.48813</v>
      </c>
      <c r="I82" s="324">
        <v>0.35924</v>
      </c>
      <c r="J82" s="324">
        <v>0.40267999999999998</v>
      </c>
      <c r="K82" s="324">
        <v>1.5360799999999999</v>
      </c>
      <c r="L82" s="324">
        <v>0.61846999999999996</v>
      </c>
      <c r="M82" s="324">
        <v>0.36653000000000002</v>
      </c>
    </row>
    <row r="83" spans="1:13" x14ac:dyDescent="0.2">
      <c r="A83" s="324" t="s">
        <v>54</v>
      </c>
      <c r="B83" s="324" t="s">
        <v>65</v>
      </c>
      <c r="C83" s="324">
        <v>103.233</v>
      </c>
      <c r="D83" s="324">
        <v>103.827</v>
      </c>
      <c r="E83" s="324">
        <v>103.79600000000001</v>
      </c>
      <c r="F83" s="343">
        <v>4.2819900000000004</v>
      </c>
      <c r="G83" s="343">
        <v>4.6637000000000004</v>
      </c>
      <c r="H83" s="343">
        <v>4.5877699999999999</v>
      </c>
      <c r="I83" s="324">
        <v>0.17463000000000001</v>
      </c>
      <c r="J83" s="324">
        <v>0.38057000000000002</v>
      </c>
      <c r="K83" s="324">
        <v>1.3262700000000001</v>
      </c>
      <c r="L83" s="324">
        <v>9.6000000000000002E-4</v>
      </c>
      <c r="M83" s="324">
        <v>0.3745</v>
      </c>
    </row>
    <row r="84" spans="1:13" x14ac:dyDescent="0.2">
      <c r="A84" s="324" t="s">
        <v>54</v>
      </c>
      <c r="B84" s="324" t="s">
        <v>66</v>
      </c>
      <c r="C84" s="324">
        <v>103.29900000000001</v>
      </c>
      <c r="D84" s="324">
        <v>103.893</v>
      </c>
      <c r="E84" s="324">
        <v>104.041</v>
      </c>
      <c r="F84" s="343">
        <v>3.9471500000000002</v>
      </c>
      <c r="G84" s="343">
        <v>4.3564699999999998</v>
      </c>
      <c r="H84" s="343">
        <v>4.6835000000000004</v>
      </c>
      <c r="I84" s="324">
        <v>6.3570000000000002E-2</v>
      </c>
      <c r="J84" s="324">
        <v>0.35598999999999997</v>
      </c>
      <c r="K84" s="324">
        <v>0.59840000000000004</v>
      </c>
      <c r="L84" s="324">
        <v>0.23604</v>
      </c>
      <c r="M84" s="324">
        <v>0.38216</v>
      </c>
    </row>
    <row r="85" spans="1:13" x14ac:dyDescent="0.2">
      <c r="A85" s="324" t="s">
        <v>54</v>
      </c>
      <c r="B85" s="324" t="s">
        <v>67</v>
      </c>
      <c r="C85" s="324">
        <v>103.687</v>
      </c>
      <c r="D85" s="324">
        <v>103.99299999999999</v>
      </c>
      <c r="E85" s="324">
        <v>104.145</v>
      </c>
      <c r="F85" s="343">
        <v>3.7813400000000001</v>
      </c>
      <c r="G85" s="343">
        <v>4.0222199999999999</v>
      </c>
      <c r="H85" s="343">
        <v>4.1772900000000002</v>
      </c>
      <c r="I85" s="324">
        <v>9.6250000000000002E-2</v>
      </c>
      <c r="J85" s="324">
        <v>0.32916000000000001</v>
      </c>
      <c r="K85" s="324">
        <v>0.33478999999999998</v>
      </c>
      <c r="L85" s="324">
        <v>9.9959999999999993E-2</v>
      </c>
      <c r="M85" s="324">
        <v>0.34161999999999998</v>
      </c>
    </row>
    <row r="86" spans="1:13" x14ac:dyDescent="0.2">
      <c r="A86" s="324" t="s">
        <v>54</v>
      </c>
      <c r="B86" s="324" t="s">
        <v>68</v>
      </c>
      <c r="C86" s="324">
        <v>103.67</v>
      </c>
      <c r="D86" s="324">
        <v>104.003</v>
      </c>
      <c r="E86" s="324">
        <v>104.134</v>
      </c>
      <c r="F86" s="343">
        <v>3.1624400000000001</v>
      </c>
      <c r="G86" s="343">
        <v>3.5401799999999999</v>
      </c>
      <c r="H86" s="343">
        <v>3.7180900000000001</v>
      </c>
      <c r="I86" s="324">
        <v>9.6200000000000001E-3</v>
      </c>
      <c r="J86" s="324">
        <v>0.29032999999999998</v>
      </c>
      <c r="K86" s="324">
        <v>0.16950999999999999</v>
      </c>
      <c r="L86" s="324">
        <v>-1.056E-2</v>
      </c>
      <c r="M86" s="324">
        <v>0.30468000000000001</v>
      </c>
    </row>
    <row r="87" spans="1:13" x14ac:dyDescent="0.2">
      <c r="A87" s="324" t="s">
        <v>54</v>
      </c>
      <c r="B87" s="324" t="s">
        <v>69</v>
      </c>
      <c r="C87" s="324">
        <v>103.94199999999999</v>
      </c>
      <c r="D87" s="324">
        <v>104.124</v>
      </c>
      <c r="E87" s="324">
        <v>104.35599999999999</v>
      </c>
      <c r="F87" s="343">
        <v>2.9975100000000001</v>
      </c>
      <c r="G87" s="343">
        <v>2.99823</v>
      </c>
      <c r="H87" s="343">
        <v>3.57504</v>
      </c>
      <c r="I87" s="324">
        <v>0.11634</v>
      </c>
      <c r="J87" s="324">
        <v>0.24648</v>
      </c>
      <c r="K87" s="324">
        <v>0.22234000000000001</v>
      </c>
      <c r="L87" s="324">
        <v>0.21318999999999999</v>
      </c>
      <c r="M87" s="324">
        <v>0.29315000000000002</v>
      </c>
    </row>
    <row r="88" spans="1:13" x14ac:dyDescent="0.2">
      <c r="A88" s="324" t="s">
        <v>54</v>
      </c>
      <c r="B88" s="324" t="s">
        <v>70</v>
      </c>
      <c r="C88" s="324">
        <v>104.503</v>
      </c>
      <c r="D88" s="324">
        <v>104.54300000000001</v>
      </c>
      <c r="E88" s="324">
        <v>104.863</v>
      </c>
      <c r="F88" s="343">
        <v>3.01952</v>
      </c>
      <c r="G88" s="343">
        <v>3.20953</v>
      </c>
      <c r="H88" s="343">
        <v>3.80009</v>
      </c>
      <c r="I88" s="324">
        <v>0.40239999999999998</v>
      </c>
      <c r="J88" s="324">
        <v>0.26361000000000001</v>
      </c>
      <c r="K88" s="324">
        <v>0.52888000000000002</v>
      </c>
      <c r="L88" s="324">
        <v>0.48583999999999999</v>
      </c>
      <c r="M88" s="324">
        <v>0.31129000000000001</v>
      </c>
    </row>
    <row r="89" spans="1:13" x14ac:dyDescent="0.2">
      <c r="A89" s="324" t="s">
        <v>54</v>
      </c>
      <c r="B89" s="324" t="s">
        <v>71</v>
      </c>
      <c r="C89" s="324">
        <v>105.346</v>
      </c>
      <c r="D89" s="324">
        <v>105.06</v>
      </c>
      <c r="E89" s="324">
        <v>104.71599999999999</v>
      </c>
      <c r="F89" s="343">
        <v>2.9744999999999999</v>
      </c>
      <c r="G89" s="343">
        <v>3.3841399999999999</v>
      </c>
      <c r="H89" s="343">
        <v>3.2183000000000002</v>
      </c>
      <c r="I89" s="324">
        <v>0.49453000000000003</v>
      </c>
      <c r="J89" s="324">
        <v>0.27772999999999998</v>
      </c>
      <c r="K89" s="324">
        <v>1.0163199999999999</v>
      </c>
      <c r="L89" s="324">
        <v>-0.14018</v>
      </c>
      <c r="M89" s="324">
        <v>0.26432</v>
      </c>
    </row>
    <row r="90" spans="1:13" x14ac:dyDescent="0.2">
      <c r="A90" s="324" t="s">
        <v>54</v>
      </c>
      <c r="B90" s="324" t="s">
        <v>72</v>
      </c>
      <c r="C90" s="324">
        <v>105.934</v>
      </c>
      <c r="D90" s="324">
        <v>105.764</v>
      </c>
      <c r="E90" s="324">
        <v>105.371</v>
      </c>
      <c r="F90" s="343">
        <v>2.8285800000000001</v>
      </c>
      <c r="G90" s="343">
        <v>3.6160399999999999</v>
      </c>
      <c r="H90" s="343">
        <v>2.8170299999999999</v>
      </c>
      <c r="I90" s="324">
        <v>0.67008999999999996</v>
      </c>
      <c r="J90" s="324">
        <v>0.29644999999999999</v>
      </c>
      <c r="K90" s="324">
        <v>1.5750500000000001</v>
      </c>
      <c r="L90" s="324">
        <v>0.62549999999999994</v>
      </c>
      <c r="M90" s="324">
        <v>0.23177</v>
      </c>
    </row>
    <row r="91" spans="1:13" x14ac:dyDescent="0.2">
      <c r="A91" s="324" t="s">
        <v>79</v>
      </c>
      <c r="B91" s="324" t="s">
        <v>61</v>
      </c>
      <c r="C91" s="324">
        <v>106.447</v>
      </c>
      <c r="D91" s="324">
        <v>105.80500000000001</v>
      </c>
      <c r="E91" s="324">
        <v>106.336</v>
      </c>
      <c r="F91" s="343">
        <v>3.2383500000000001</v>
      </c>
      <c r="G91" s="343">
        <v>3.6511300000000002</v>
      </c>
      <c r="H91" s="343">
        <v>3.7404099999999998</v>
      </c>
      <c r="I91" s="324">
        <v>3.8769999999999999E-2</v>
      </c>
      <c r="J91" s="324">
        <v>0.29927999999999999</v>
      </c>
      <c r="K91" s="324">
        <v>1.20716</v>
      </c>
      <c r="L91" s="324">
        <v>0.91581000000000001</v>
      </c>
      <c r="M91" s="324">
        <v>0.30647999999999997</v>
      </c>
    </row>
    <row r="92" spans="1:13" x14ac:dyDescent="0.2">
      <c r="A92" s="324" t="s">
        <v>54</v>
      </c>
      <c r="B92" s="324" t="s">
        <v>62</v>
      </c>
      <c r="C92" s="324">
        <v>106.889</v>
      </c>
      <c r="D92" s="324">
        <v>106.062</v>
      </c>
      <c r="E92" s="324">
        <v>106.928</v>
      </c>
      <c r="F92" s="343">
        <v>3.6961900000000001</v>
      </c>
      <c r="G92" s="343">
        <v>3.5074399999999999</v>
      </c>
      <c r="H92" s="343">
        <v>4.2183200000000003</v>
      </c>
      <c r="I92" s="324">
        <v>0.2429</v>
      </c>
      <c r="J92" s="324">
        <v>0.28769</v>
      </c>
      <c r="K92" s="324">
        <v>0.95374000000000003</v>
      </c>
      <c r="L92" s="324">
        <v>0.55672999999999995</v>
      </c>
      <c r="M92" s="324">
        <v>0.34490999999999999</v>
      </c>
    </row>
    <row r="93" spans="1:13" x14ac:dyDescent="0.2">
      <c r="A93" s="324" t="s">
        <v>54</v>
      </c>
      <c r="B93" s="324" t="s">
        <v>63</v>
      </c>
      <c r="C93" s="324">
        <v>106.83799999999999</v>
      </c>
      <c r="D93" s="324">
        <v>106.184</v>
      </c>
      <c r="E93" s="324">
        <v>106.52500000000001</v>
      </c>
      <c r="F93" s="343">
        <v>3.2490600000000001</v>
      </c>
      <c r="G93" s="343">
        <v>2.8167499999999999</v>
      </c>
      <c r="H93" s="343">
        <v>3.2649300000000001</v>
      </c>
      <c r="I93" s="324">
        <v>0.11502999999999999</v>
      </c>
      <c r="J93" s="324">
        <v>0.23175000000000001</v>
      </c>
      <c r="K93" s="324">
        <v>0.39711000000000002</v>
      </c>
      <c r="L93" s="324">
        <v>-0.37689</v>
      </c>
      <c r="M93" s="324">
        <v>0.26808999999999999</v>
      </c>
    </row>
    <row r="94" spans="1:13" x14ac:dyDescent="0.2">
      <c r="A94" s="324" t="s">
        <v>54</v>
      </c>
      <c r="B94" s="324" t="s">
        <v>64</v>
      </c>
      <c r="C94" s="324">
        <v>105.755</v>
      </c>
      <c r="D94" s="324">
        <v>105.511</v>
      </c>
      <c r="E94" s="324">
        <v>105.398</v>
      </c>
      <c r="F94" s="343">
        <v>2.1481499999999998</v>
      </c>
      <c r="G94" s="343">
        <v>1.79939</v>
      </c>
      <c r="H94" s="343">
        <v>1.5443899999999999</v>
      </c>
      <c r="I94" s="324">
        <v>-0.63380999999999998</v>
      </c>
      <c r="J94" s="324">
        <v>0.14873</v>
      </c>
      <c r="K94" s="324">
        <v>-0.27787000000000001</v>
      </c>
      <c r="L94" s="324">
        <v>-1.0579700000000001</v>
      </c>
      <c r="M94" s="324">
        <v>0.1278</v>
      </c>
    </row>
    <row r="95" spans="1:13" x14ac:dyDescent="0.2">
      <c r="A95" s="324" t="s">
        <v>54</v>
      </c>
      <c r="B95" s="324" t="s">
        <v>65</v>
      </c>
      <c r="C95" s="324">
        <v>106.16200000000001</v>
      </c>
      <c r="D95" s="324">
        <v>106.58499999999999</v>
      </c>
      <c r="E95" s="324">
        <v>105.343</v>
      </c>
      <c r="F95" s="343">
        <v>2.8372700000000002</v>
      </c>
      <c r="G95" s="343">
        <v>2.6563400000000001</v>
      </c>
      <c r="H95" s="343">
        <v>1.4904200000000001</v>
      </c>
      <c r="I95" s="324">
        <v>1.0179</v>
      </c>
      <c r="J95" s="324">
        <v>0.21870999999999999</v>
      </c>
      <c r="K95" s="324">
        <v>0.49310999999999999</v>
      </c>
      <c r="L95" s="324">
        <v>-5.2179999999999997E-2</v>
      </c>
      <c r="M95" s="324">
        <v>0.12336</v>
      </c>
    </row>
    <row r="96" spans="1:13" x14ac:dyDescent="0.2">
      <c r="A96" s="324" t="s">
        <v>54</v>
      </c>
      <c r="B96" s="324" t="s">
        <v>66</v>
      </c>
      <c r="C96" s="324">
        <v>106.74299999999999</v>
      </c>
      <c r="D96" s="324">
        <v>107.05200000000001</v>
      </c>
      <c r="E96" s="324">
        <v>106.157</v>
      </c>
      <c r="F96" s="343">
        <v>3.3340100000000001</v>
      </c>
      <c r="G96" s="343">
        <v>3.0406300000000002</v>
      </c>
      <c r="H96" s="343">
        <v>2.0338099999999999</v>
      </c>
      <c r="I96" s="324">
        <v>0.43814999999999998</v>
      </c>
      <c r="J96" s="324">
        <v>0.24992</v>
      </c>
      <c r="K96" s="324">
        <v>0.81745000000000001</v>
      </c>
      <c r="L96" s="324">
        <v>0.77271000000000001</v>
      </c>
      <c r="M96" s="324">
        <v>0.16792000000000001</v>
      </c>
    </row>
    <row r="97" spans="1:13" x14ac:dyDescent="0.2">
      <c r="A97" s="324" t="s">
        <v>54</v>
      </c>
      <c r="B97" s="324" t="s">
        <v>67</v>
      </c>
      <c r="C97" s="324">
        <v>107.444</v>
      </c>
      <c r="D97" s="324">
        <v>107.417</v>
      </c>
      <c r="E97" s="324">
        <v>106.851</v>
      </c>
      <c r="F97" s="343">
        <v>3.6234099999999998</v>
      </c>
      <c r="G97" s="343">
        <v>3.2925300000000002</v>
      </c>
      <c r="H97" s="343">
        <v>2.5983000000000001</v>
      </c>
      <c r="I97" s="324">
        <v>0.34095999999999999</v>
      </c>
      <c r="J97" s="324">
        <v>0.27032</v>
      </c>
      <c r="K97" s="324">
        <v>1.8064499999999999</v>
      </c>
      <c r="L97" s="324">
        <v>0.65375000000000005</v>
      </c>
      <c r="M97" s="324">
        <v>0.21399000000000001</v>
      </c>
    </row>
    <row r="98" spans="1:13" x14ac:dyDescent="0.2">
      <c r="A98" s="324" t="s">
        <v>54</v>
      </c>
      <c r="B98" s="324" t="s">
        <v>68</v>
      </c>
      <c r="C98" s="324">
        <v>107.867</v>
      </c>
      <c r="D98" s="324">
        <v>107.944</v>
      </c>
      <c r="E98" s="324">
        <v>107.614</v>
      </c>
      <c r="F98" s="343">
        <v>4.0484200000000001</v>
      </c>
      <c r="G98" s="343">
        <v>3.78931</v>
      </c>
      <c r="H98" s="343">
        <v>3.34185</v>
      </c>
      <c r="I98" s="324">
        <v>0.49060999999999999</v>
      </c>
      <c r="J98" s="324">
        <v>0.31041999999999997</v>
      </c>
      <c r="K98" s="324">
        <v>1.27504</v>
      </c>
      <c r="L98" s="324">
        <v>0.71408000000000005</v>
      </c>
      <c r="M98" s="324">
        <v>0.27431</v>
      </c>
    </row>
    <row r="99" spans="1:13" x14ac:dyDescent="0.2">
      <c r="A99" s="324" t="s">
        <v>54</v>
      </c>
      <c r="B99" s="324" t="s">
        <v>69</v>
      </c>
      <c r="C99" s="324">
        <v>108.114</v>
      </c>
      <c r="D99" s="324">
        <v>108.401</v>
      </c>
      <c r="E99" s="324">
        <v>107.6</v>
      </c>
      <c r="F99" s="343">
        <v>4.0137799999999997</v>
      </c>
      <c r="G99" s="343">
        <v>4.1075999999999997</v>
      </c>
      <c r="H99" s="343">
        <v>3.10859</v>
      </c>
      <c r="I99" s="324">
        <v>0.42337000000000002</v>
      </c>
      <c r="J99" s="324">
        <v>0.33601999999999999</v>
      </c>
      <c r="K99" s="324">
        <v>1.26014</v>
      </c>
      <c r="L99" s="324">
        <v>-1.3010000000000001E-2</v>
      </c>
      <c r="M99" s="324">
        <v>0.25542999999999999</v>
      </c>
    </row>
    <row r="100" spans="1:13" x14ac:dyDescent="0.2">
      <c r="A100" s="324" t="s">
        <v>54</v>
      </c>
      <c r="B100" s="324" t="s">
        <v>70</v>
      </c>
      <c r="C100" s="324">
        <v>108.774</v>
      </c>
      <c r="D100" s="324">
        <v>108.88500000000001</v>
      </c>
      <c r="E100" s="324">
        <v>108.53400000000001</v>
      </c>
      <c r="F100" s="343">
        <v>4.0869600000000004</v>
      </c>
      <c r="G100" s="343">
        <v>4.1533100000000003</v>
      </c>
      <c r="H100" s="343">
        <v>3.5007600000000001</v>
      </c>
      <c r="I100" s="324">
        <v>0.44649</v>
      </c>
      <c r="J100" s="324">
        <v>0.33968999999999999</v>
      </c>
      <c r="K100" s="324">
        <v>1.3666400000000001</v>
      </c>
      <c r="L100" s="324">
        <v>0.86802999999999997</v>
      </c>
      <c r="M100" s="324">
        <v>0.28715000000000002</v>
      </c>
    </row>
    <row r="101" spans="1:13" x14ac:dyDescent="0.2">
      <c r="A101" s="324" t="s">
        <v>54</v>
      </c>
      <c r="B101" s="324" t="s">
        <v>71</v>
      </c>
      <c r="C101" s="324">
        <v>108.85599999999999</v>
      </c>
      <c r="D101" s="324">
        <v>108.789</v>
      </c>
      <c r="E101" s="324">
        <v>108.35</v>
      </c>
      <c r="F101" s="343">
        <v>3.33188</v>
      </c>
      <c r="G101" s="343">
        <v>3.5493999999999999</v>
      </c>
      <c r="H101" s="343">
        <v>3.4703400000000002</v>
      </c>
      <c r="I101" s="324">
        <v>-8.8169999999999998E-2</v>
      </c>
      <c r="J101" s="324">
        <v>0.29108000000000001</v>
      </c>
      <c r="K101" s="324">
        <v>0.78281000000000001</v>
      </c>
      <c r="L101" s="324">
        <v>-0.16952999999999999</v>
      </c>
      <c r="M101" s="324">
        <v>0.28469</v>
      </c>
    </row>
    <row r="102" spans="1:13" x14ac:dyDescent="0.2">
      <c r="A102" s="324" t="s">
        <v>54</v>
      </c>
      <c r="B102" s="324" t="s">
        <v>72</v>
      </c>
      <c r="C102" s="324">
        <v>109.271</v>
      </c>
      <c r="D102" s="324">
        <v>109.301</v>
      </c>
      <c r="E102" s="324">
        <v>109.09699999999999</v>
      </c>
      <c r="F102" s="343">
        <v>3.1500699999999999</v>
      </c>
      <c r="G102" s="343">
        <v>3.3442400000000001</v>
      </c>
      <c r="H102" s="343">
        <v>3.5360800000000001</v>
      </c>
      <c r="I102" s="324">
        <v>0.47064</v>
      </c>
      <c r="J102" s="324">
        <v>0.27450000000000002</v>
      </c>
      <c r="K102" s="324">
        <v>0.83025000000000004</v>
      </c>
      <c r="L102" s="324">
        <v>0.68942999999999999</v>
      </c>
      <c r="M102" s="324">
        <v>0.28999999999999998</v>
      </c>
    </row>
    <row r="103" spans="1:13" x14ac:dyDescent="0.2">
      <c r="A103" s="324" t="s">
        <v>458</v>
      </c>
      <c r="B103" s="324" t="s">
        <v>61</v>
      </c>
      <c r="C103" s="324">
        <v>110.21</v>
      </c>
      <c r="D103" s="324">
        <v>110.25700000000001</v>
      </c>
      <c r="E103" s="324">
        <v>110.81699999999999</v>
      </c>
      <c r="F103" s="343">
        <v>3.5350899999999998</v>
      </c>
      <c r="G103" s="343">
        <v>4.2077400000000003</v>
      </c>
      <c r="H103" s="343">
        <v>4.2140000000000004</v>
      </c>
      <c r="I103" s="324">
        <v>0.87465000000000004</v>
      </c>
      <c r="J103" s="324">
        <v>0.34405999999999998</v>
      </c>
      <c r="K103" s="324">
        <v>1.2600499999999999</v>
      </c>
      <c r="L103" s="324">
        <v>1.5765800000000001</v>
      </c>
      <c r="M103" s="324">
        <v>0.34455999999999998</v>
      </c>
    </row>
    <row r="104" spans="1:13" x14ac:dyDescent="0.2">
      <c r="A104" s="324" t="s">
        <v>54</v>
      </c>
      <c r="B104" s="324" t="s">
        <v>62</v>
      </c>
      <c r="C104" s="324">
        <v>110.907</v>
      </c>
      <c r="D104" s="324">
        <v>110.926</v>
      </c>
      <c r="E104" s="324">
        <v>111.42400000000001</v>
      </c>
      <c r="F104" s="343">
        <v>3.7590400000000002</v>
      </c>
      <c r="G104" s="343">
        <v>4.5860000000000003</v>
      </c>
      <c r="H104" s="343">
        <v>4.2046999999999999</v>
      </c>
      <c r="I104" s="324">
        <v>0.60675999999999997</v>
      </c>
      <c r="J104" s="324">
        <v>0.37436000000000003</v>
      </c>
      <c r="K104" s="324">
        <v>1.96435</v>
      </c>
      <c r="L104" s="324">
        <v>0.54774999999999996</v>
      </c>
      <c r="M104" s="324">
        <v>0.34381</v>
      </c>
    </row>
    <row r="105" spans="1:13" x14ac:dyDescent="0.2">
      <c r="A105" s="324" t="s">
        <v>54</v>
      </c>
      <c r="B105" s="324" t="s">
        <v>63</v>
      </c>
      <c r="C105" s="324">
        <v>111.824</v>
      </c>
      <c r="D105" s="324">
        <v>111.779</v>
      </c>
      <c r="E105" s="324">
        <v>112.164</v>
      </c>
      <c r="F105" s="343">
        <v>4.6668799999999999</v>
      </c>
      <c r="G105" s="343">
        <v>5.2691600000000003</v>
      </c>
      <c r="H105" s="343">
        <v>5.29359</v>
      </c>
      <c r="I105" s="324">
        <v>0.76898</v>
      </c>
      <c r="J105" s="324">
        <v>0.42884</v>
      </c>
      <c r="K105" s="324">
        <v>2.2671299999999999</v>
      </c>
      <c r="L105" s="324">
        <v>0.66413</v>
      </c>
      <c r="M105" s="324">
        <v>0.43078</v>
      </c>
    </row>
    <row r="106" spans="1:13" x14ac:dyDescent="0.2">
      <c r="A106" s="324" t="s">
        <v>54</v>
      </c>
      <c r="B106" s="324" t="s">
        <v>64</v>
      </c>
      <c r="C106" s="324">
        <v>112.19</v>
      </c>
      <c r="D106" s="324">
        <v>112.428</v>
      </c>
      <c r="E106" s="324">
        <v>112.512</v>
      </c>
      <c r="F106" s="343">
        <v>6.0848199999999997</v>
      </c>
      <c r="G106" s="343">
        <v>6.5557100000000004</v>
      </c>
      <c r="H106" s="343">
        <v>6.7496499999999999</v>
      </c>
      <c r="I106" s="324">
        <v>0.58060999999999996</v>
      </c>
      <c r="J106" s="324">
        <v>0.53054999999999997</v>
      </c>
      <c r="K106" s="324">
        <v>1.9690399999999999</v>
      </c>
      <c r="L106" s="324">
        <v>0.31025999999999998</v>
      </c>
      <c r="M106" s="324">
        <v>0.54579</v>
      </c>
    </row>
    <row r="107" spans="1:13" x14ac:dyDescent="0.2">
      <c r="A107" s="324" t="s">
        <v>54</v>
      </c>
      <c r="B107" s="324" t="s">
        <v>65</v>
      </c>
      <c r="C107" s="324">
        <v>112.419</v>
      </c>
      <c r="D107" s="324">
        <v>113.355</v>
      </c>
      <c r="E107" s="324">
        <v>113.346</v>
      </c>
      <c r="F107" s="343">
        <v>5.8938199999999998</v>
      </c>
      <c r="G107" s="343">
        <v>6.3517400000000004</v>
      </c>
      <c r="H107" s="343">
        <v>7.5970899999999997</v>
      </c>
      <c r="I107" s="324">
        <v>0.82452999999999999</v>
      </c>
      <c r="J107" s="324">
        <v>0.51449999999999996</v>
      </c>
      <c r="K107" s="324">
        <v>2.1897500000000001</v>
      </c>
      <c r="L107" s="324">
        <v>0.74124999999999996</v>
      </c>
      <c r="M107" s="324">
        <v>0.61206000000000005</v>
      </c>
    </row>
    <row r="108" spans="1:13" x14ac:dyDescent="0.2">
      <c r="A108" s="324" t="s">
        <v>54</v>
      </c>
      <c r="B108" s="324" t="s">
        <v>66</v>
      </c>
      <c r="C108" s="324">
        <v>113.018</v>
      </c>
      <c r="D108" s="324">
        <v>114.01600000000001</v>
      </c>
      <c r="E108" s="324">
        <v>113.902</v>
      </c>
      <c r="F108" s="343">
        <v>5.8786100000000001</v>
      </c>
      <c r="G108" s="343">
        <v>6.5052500000000002</v>
      </c>
      <c r="H108" s="343">
        <v>7.2957999999999998</v>
      </c>
      <c r="I108" s="324">
        <v>0.58311999999999997</v>
      </c>
      <c r="J108" s="324">
        <v>0.52658000000000005</v>
      </c>
      <c r="K108" s="324">
        <v>2.0012699999999999</v>
      </c>
      <c r="L108" s="324">
        <v>0.49053000000000002</v>
      </c>
      <c r="M108" s="324">
        <v>0.58855000000000002</v>
      </c>
    </row>
    <row r="109" spans="1:13" x14ac:dyDescent="0.2">
      <c r="A109" s="324" t="s">
        <v>54</v>
      </c>
      <c r="B109" s="324" t="s">
        <v>67</v>
      </c>
      <c r="C109" s="324">
        <v>113.682</v>
      </c>
      <c r="D109" s="324">
        <v>114.381</v>
      </c>
      <c r="E109" s="324">
        <v>114.825</v>
      </c>
      <c r="F109" s="343">
        <v>5.8058199999999998</v>
      </c>
      <c r="G109" s="343">
        <v>6.4831500000000002</v>
      </c>
      <c r="H109" s="343">
        <v>7.4627299999999996</v>
      </c>
      <c r="I109" s="324">
        <v>0.32013000000000003</v>
      </c>
      <c r="J109" s="324">
        <v>0.52483999999999997</v>
      </c>
      <c r="K109" s="324">
        <v>1.7371099999999999</v>
      </c>
      <c r="L109" s="324">
        <v>0.81035000000000001</v>
      </c>
      <c r="M109" s="324">
        <v>0.60158</v>
      </c>
    </row>
    <row r="110" spans="1:13" x14ac:dyDescent="0.2">
      <c r="A110" s="324" t="s">
        <v>54</v>
      </c>
      <c r="B110" s="324" t="s">
        <v>68</v>
      </c>
      <c r="C110" s="324">
        <v>113.899</v>
      </c>
      <c r="D110" s="324">
        <v>114.886</v>
      </c>
      <c r="E110" s="324">
        <v>114.941</v>
      </c>
      <c r="F110" s="343">
        <v>5.5920699999999997</v>
      </c>
      <c r="G110" s="343">
        <v>6.4311100000000003</v>
      </c>
      <c r="H110" s="343">
        <v>6.8085899999999997</v>
      </c>
      <c r="I110" s="324">
        <v>0.44151000000000001</v>
      </c>
      <c r="J110" s="324">
        <v>0.52075000000000005</v>
      </c>
      <c r="K110" s="324">
        <v>1.3506199999999999</v>
      </c>
      <c r="L110" s="324">
        <v>0.10102</v>
      </c>
      <c r="M110" s="324">
        <v>0.55040999999999995</v>
      </c>
    </row>
    <row r="111" spans="1:13" x14ac:dyDescent="0.2">
      <c r="A111" s="324" t="s">
        <v>54</v>
      </c>
      <c r="B111" s="324" t="s">
        <v>69</v>
      </c>
      <c r="C111" s="324">
        <v>114.601</v>
      </c>
      <c r="D111" s="324">
        <v>115.61</v>
      </c>
      <c r="E111" s="324">
        <v>115.378</v>
      </c>
      <c r="F111" s="343">
        <v>6.0001499999999997</v>
      </c>
      <c r="G111" s="343">
        <v>6.6503100000000002</v>
      </c>
      <c r="H111" s="343">
        <v>7.2286200000000003</v>
      </c>
      <c r="I111" s="324">
        <v>0.63019000000000003</v>
      </c>
      <c r="J111" s="324">
        <v>0.53798000000000001</v>
      </c>
      <c r="K111" s="324">
        <v>1.39805</v>
      </c>
      <c r="L111" s="324">
        <v>0.38019999999999998</v>
      </c>
      <c r="M111" s="324">
        <v>0.58330000000000004</v>
      </c>
    </row>
    <row r="112" spans="1:13" x14ac:dyDescent="0.2">
      <c r="A112" s="324" t="s">
        <v>54</v>
      </c>
      <c r="B112" s="324" t="s">
        <v>70</v>
      </c>
      <c r="C112" s="324">
        <v>115.56100000000001</v>
      </c>
      <c r="D112" s="324">
        <v>116.289</v>
      </c>
      <c r="E112" s="324">
        <v>116.32299999999999</v>
      </c>
      <c r="F112" s="343">
        <v>6.2395399999999999</v>
      </c>
      <c r="G112" s="343">
        <v>6.79983</v>
      </c>
      <c r="H112" s="343">
        <v>7.1765499999999998</v>
      </c>
      <c r="I112" s="324">
        <v>0.58731999999999995</v>
      </c>
      <c r="J112" s="324">
        <v>0.54971999999999999</v>
      </c>
      <c r="K112" s="324">
        <v>1.66811</v>
      </c>
      <c r="L112" s="324">
        <v>0.81904999999999994</v>
      </c>
      <c r="M112" s="324">
        <v>0.57923000000000002</v>
      </c>
    </row>
    <row r="113" spans="1:13" x14ac:dyDescent="0.2">
      <c r="A113" s="324" t="s">
        <v>54</v>
      </c>
      <c r="B113" s="324" t="s">
        <v>71</v>
      </c>
      <c r="C113" s="324">
        <v>116.884</v>
      </c>
      <c r="D113" s="324">
        <v>116.854</v>
      </c>
      <c r="E113" s="324">
        <v>117.282</v>
      </c>
      <c r="F113" s="343">
        <v>7.3748800000000001</v>
      </c>
      <c r="G113" s="343">
        <v>7.41343</v>
      </c>
      <c r="H113" s="343">
        <v>8.2436500000000006</v>
      </c>
      <c r="I113" s="324">
        <v>0.48586000000000001</v>
      </c>
      <c r="J113" s="324">
        <v>0.59774000000000005</v>
      </c>
      <c r="K113" s="324">
        <v>1.7130000000000001</v>
      </c>
      <c r="L113" s="324">
        <v>0.82443</v>
      </c>
      <c r="M113" s="324">
        <v>0.6623</v>
      </c>
    </row>
    <row r="114" spans="1:13" x14ac:dyDescent="0.2">
      <c r="A114" s="324" t="s">
        <v>54</v>
      </c>
      <c r="B114" s="324" t="s">
        <v>72</v>
      </c>
      <c r="C114" s="324">
        <v>117.30800000000001</v>
      </c>
      <c r="D114" s="324">
        <v>117.23399999999999</v>
      </c>
      <c r="E114" s="324">
        <v>118.19199999999999</v>
      </c>
      <c r="F114" s="343">
        <v>7.3551099999999998</v>
      </c>
      <c r="G114" s="343">
        <v>7.2579399999999996</v>
      </c>
      <c r="H114" s="343">
        <v>8.3366199999999999</v>
      </c>
      <c r="I114" s="324">
        <v>0.32518999999999998</v>
      </c>
      <c r="J114" s="324">
        <v>0.58559000000000005</v>
      </c>
      <c r="K114" s="324">
        <v>1.40472</v>
      </c>
      <c r="L114" s="324">
        <v>0.77590999999999999</v>
      </c>
      <c r="M114" s="324">
        <v>0.66951000000000005</v>
      </c>
    </row>
    <row r="115" spans="1:13" x14ac:dyDescent="0.2">
      <c r="A115" s="324" t="s">
        <v>764</v>
      </c>
      <c r="B115" s="324" t="s">
        <v>61</v>
      </c>
      <c r="C115" s="324">
        <v>118.002</v>
      </c>
      <c r="D115" s="324">
        <v>117.821</v>
      </c>
      <c r="E115" s="324">
        <v>118.729</v>
      </c>
      <c r="F115" s="343">
        <v>7.0701400000000003</v>
      </c>
      <c r="G115" s="343">
        <v>6.8603399999999999</v>
      </c>
      <c r="H115" s="343">
        <v>7.1397000000000004</v>
      </c>
      <c r="I115" s="324">
        <v>0.50070999999999999</v>
      </c>
      <c r="J115" s="324">
        <v>0.55447000000000002</v>
      </c>
      <c r="K115" s="324">
        <v>1.31741</v>
      </c>
      <c r="L115" s="324">
        <v>0.45434999999999998</v>
      </c>
      <c r="M115" s="324">
        <v>0.57635000000000003</v>
      </c>
    </row>
    <row r="116" spans="1:13" x14ac:dyDescent="0.2">
      <c r="A116" s="324" t="s">
        <v>54</v>
      </c>
      <c r="B116" s="324" t="s">
        <v>62</v>
      </c>
      <c r="C116" s="324">
        <v>118.98099999999999</v>
      </c>
      <c r="D116" s="324">
        <v>119.065</v>
      </c>
      <c r="E116" s="324">
        <v>119.91200000000001</v>
      </c>
      <c r="F116" s="343">
        <v>7.2799699999999996</v>
      </c>
      <c r="G116" s="343">
        <v>7.3373200000000001</v>
      </c>
      <c r="H116" s="343">
        <v>7.61775</v>
      </c>
      <c r="I116" s="324">
        <v>1.0558399999999999</v>
      </c>
      <c r="J116" s="324">
        <v>0.59179999999999999</v>
      </c>
      <c r="K116" s="324">
        <v>1.8920999999999999</v>
      </c>
      <c r="L116" s="324">
        <v>0.99639</v>
      </c>
      <c r="M116" s="324">
        <v>0.61367000000000005</v>
      </c>
    </row>
    <row r="117" spans="1:13" x14ac:dyDescent="0.2">
      <c r="A117" s="324" t="s">
        <v>54</v>
      </c>
      <c r="B117" s="324" t="s">
        <v>63</v>
      </c>
      <c r="C117" s="324">
        <v>120.15900000000001</v>
      </c>
      <c r="D117" s="324">
        <v>120.32299999999999</v>
      </c>
      <c r="E117" s="324">
        <v>121.34399999999999</v>
      </c>
      <c r="F117" s="343">
        <v>7.4536800000000003</v>
      </c>
      <c r="G117" s="343">
        <v>7.6436500000000001</v>
      </c>
      <c r="H117" s="343">
        <v>8.1844400000000004</v>
      </c>
      <c r="I117" s="324">
        <v>1.05657</v>
      </c>
      <c r="J117" s="324">
        <v>0.61568999999999996</v>
      </c>
      <c r="K117" s="324">
        <v>2.6349</v>
      </c>
      <c r="L117" s="324">
        <v>1.19421</v>
      </c>
      <c r="M117" s="324">
        <v>0.65771999999999997</v>
      </c>
    </row>
    <row r="118" spans="1:13" x14ac:dyDescent="0.2">
      <c r="A118" s="324" t="s">
        <v>54</v>
      </c>
      <c r="B118" s="324" t="s">
        <v>64</v>
      </c>
      <c r="C118" s="324">
        <v>120.809</v>
      </c>
      <c r="D118" s="324">
        <v>121.176</v>
      </c>
      <c r="E118" s="324">
        <v>123.33799999999999</v>
      </c>
      <c r="F118" s="343">
        <v>7.6825000000000001</v>
      </c>
      <c r="G118" s="343">
        <v>7.7809799999999996</v>
      </c>
      <c r="H118" s="343">
        <v>9.6220800000000004</v>
      </c>
      <c r="I118" s="324">
        <v>0.70892999999999995</v>
      </c>
      <c r="J118" s="324">
        <v>0.62638000000000005</v>
      </c>
      <c r="K118" s="324">
        <v>2.84754</v>
      </c>
      <c r="L118" s="324">
        <v>1.6432599999999999</v>
      </c>
      <c r="M118" s="324">
        <v>0.76851000000000003</v>
      </c>
    </row>
    <row r="119" spans="1:13" x14ac:dyDescent="0.2">
      <c r="A119" s="324" t="s">
        <v>54</v>
      </c>
      <c r="B119" s="324" t="s">
        <v>65</v>
      </c>
      <c r="C119" s="324">
        <v>121.02200000000001</v>
      </c>
      <c r="D119" s="324">
        <v>121.646</v>
      </c>
      <c r="E119" s="324">
        <v>123.672</v>
      </c>
      <c r="F119" s="343">
        <v>7.6526199999999998</v>
      </c>
      <c r="G119" s="343">
        <v>7.31419</v>
      </c>
      <c r="H119" s="343">
        <v>9.1101600000000005</v>
      </c>
      <c r="I119" s="324">
        <v>0.38786999999999999</v>
      </c>
      <c r="J119" s="324">
        <v>0.58999000000000001</v>
      </c>
      <c r="K119" s="324">
        <v>2.1677200000000001</v>
      </c>
      <c r="L119" s="324">
        <v>0.27079999999999999</v>
      </c>
      <c r="M119" s="324">
        <v>0.72921000000000002</v>
      </c>
    </row>
    <row r="120" spans="1:13" x14ac:dyDescent="0.2">
      <c r="A120" s="324" t="s">
        <v>54</v>
      </c>
      <c r="B120" s="324" t="s">
        <v>66</v>
      </c>
      <c r="C120" s="324">
        <v>122.044</v>
      </c>
      <c r="D120" s="324">
        <v>122.735</v>
      </c>
      <c r="E120" s="324">
        <v>125.381</v>
      </c>
      <c r="F120" s="343">
        <v>7.9863400000000002</v>
      </c>
      <c r="G120" s="343">
        <v>7.64717</v>
      </c>
      <c r="H120" s="343">
        <v>10.077959999999999</v>
      </c>
      <c r="I120" s="324">
        <v>0.89522000000000002</v>
      </c>
      <c r="J120" s="324">
        <v>0.61595999999999995</v>
      </c>
      <c r="K120" s="324">
        <v>2.0045999999999999</v>
      </c>
      <c r="L120" s="324">
        <v>1.38188</v>
      </c>
      <c r="M120" s="324">
        <v>0.80337000000000003</v>
      </c>
    </row>
    <row r="121" spans="1:13" x14ac:dyDescent="0.2">
      <c r="A121" s="324" t="s">
        <v>54</v>
      </c>
      <c r="B121" s="324" t="s">
        <v>67</v>
      </c>
      <c r="C121" s="324">
        <v>122.94799999999999</v>
      </c>
      <c r="D121" s="324">
        <v>123.373</v>
      </c>
      <c r="E121" s="324">
        <v>126.58199999999999</v>
      </c>
      <c r="F121" s="343">
        <v>8.1508099999999999</v>
      </c>
      <c r="G121" s="343">
        <v>7.8614499999999996</v>
      </c>
      <c r="H121" s="343">
        <v>10.23906</v>
      </c>
      <c r="I121" s="324">
        <v>0.51981999999999995</v>
      </c>
      <c r="J121" s="324">
        <v>0.63263999999999998</v>
      </c>
      <c r="K121" s="324">
        <v>1.81307</v>
      </c>
      <c r="L121" s="324">
        <v>0.95787999999999995</v>
      </c>
      <c r="M121" s="324">
        <v>0.81564999999999999</v>
      </c>
    </row>
    <row r="122" spans="1:13" x14ac:dyDescent="0.2">
      <c r="A122" s="324" t="s">
        <v>54</v>
      </c>
      <c r="B122" s="324" t="s">
        <v>68</v>
      </c>
      <c r="C122" s="324">
        <v>123.803</v>
      </c>
      <c r="D122" s="324">
        <v>124.163</v>
      </c>
      <c r="E122" s="324">
        <v>126.29600000000001</v>
      </c>
      <c r="F122" s="343">
        <v>8.6954200000000004</v>
      </c>
      <c r="G122" s="343">
        <v>8.0749600000000008</v>
      </c>
      <c r="H122" s="343">
        <v>9.8789800000000003</v>
      </c>
      <c r="I122" s="324">
        <v>0.64032999999999995</v>
      </c>
      <c r="J122" s="324">
        <v>0.64922000000000002</v>
      </c>
      <c r="K122" s="324">
        <v>2.0691199999999998</v>
      </c>
      <c r="L122" s="324">
        <v>-0.22594</v>
      </c>
      <c r="M122" s="324">
        <v>0.78817000000000004</v>
      </c>
    </row>
    <row r="123" spans="1:13" x14ac:dyDescent="0.2">
      <c r="A123" s="324" t="s">
        <v>54</v>
      </c>
      <c r="B123" s="324" t="s">
        <v>69</v>
      </c>
      <c r="C123" s="324">
        <v>124.571</v>
      </c>
      <c r="D123" s="324">
        <v>124.76600000000001</v>
      </c>
      <c r="E123" s="324">
        <v>127.105</v>
      </c>
      <c r="F123" s="343">
        <v>8.6997499999999999</v>
      </c>
      <c r="G123" s="343">
        <v>7.9197300000000004</v>
      </c>
      <c r="H123" s="343">
        <v>10.16398</v>
      </c>
      <c r="I123" s="324">
        <v>0.48565000000000003</v>
      </c>
      <c r="J123" s="324">
        <v>0.63717000000000001</v>
      </c>
      <c r="K123" s="324">
        <v>1.6547799999999999</v>
      </c>
      <c r="L123" s="324">
        <v>0.64056000000000002</v>
      </c>
      <c r="M123" s="324">
        <v>0.80993000000000004</v>
      </c>
    </row>
    <row r="124" spans="1:13" x14ac:dyDescent="0.2">
      <c r="A124" s="324" t="s">
        <v>54</v>
      </c>
      <c r="B124" s="324" t="s">
        <v>70</v>
      </c>
      <c r="C124" s="324">
        <v>125.276</v>
      </c>
      <c r="D124" s="324">
        <v>125.509</v>
      </c>
      <c r="E124" s="324">
        <v>127.642</v>
      </c>
      <c r="F124" s="343">
        <v>8.4068199999999997</v>
      </c>
      <c r="G124" s="343">
        <v>7.9285199999999998</v>
      </c>
      <c r="H124" s="343">
        <v>9.7306600000000003</v>
      </c>
      <c r="I124" s="324">
        <v>0.59550999999999998</v>
      </c>
      <c r="J124" s="324">
        <v>0.63785000000000003</v>
      </c>
      <c r="K124" s="324">
        <v>1.7313400000000001</v>
      </c>
      <c r="L124" s="324">
        <v>0.42248999999999998</v>
      </c>
      <c r="M124" s="324">
        <v>0.77681999999999995</v>
      </c>
    </row>
    <row r="125" spans="1:13" x14ac:dyDescent="0.2">
      <c r="A125" s="324" t="s">
        <v>54</v>
      </c>
      <c r="B125" s="324" t="s">
        <v>71</v>
      </c>
      <c r="C125" s="324">
        <v>125.997</v>
      </c>
      <c r="D125" s="324">
        <v>125.881</v>
      </c>
      <c r="E125" s="324">
        <v>127.88800000000001</v>
      </c>
      <c r="F125" s="343">
        <v>7.7966199999999999</v>
      </c>
      <c r="G125" s="343">
        <v>7.7250199999999998</v>
      </c>
      <c r="H125" s="343">
        <v>9.0431600000000003</v>
      </c>
      <c r="I125" s="324">
        <v>0.29638999999999999</v>
      </c>
      <c r="J125" s="324">
        <v>0.62202000000000002</v>
      </c>
      <c r="K125" s="324">
        <v>1.38367</v>
      </c>
      <c r="L125" s="324">
        <v>0.19273000000000001</v>
      </c>
      <c r="M125" s="324">
        <v>0.72406000000000004</v>
      </c>
    </row>
    <row r="126" spans="1:13" x14ac:dyDescent="0.2">
      <c r="A126" s="324" t="s">
        <v>54</v>
      </c>
      <c r="B126" s="324" t="s">
        <v>72</v>
      </c>
      <c r="C126" s="324">
        <v>126.47799999999999</v>
      </c>
      <c r="D126" s="324">
        <v>126.52200000000001</v>
      </c>
      <c r="E126" s="324">
        <v>128.352</v>
      </c>
      <c r="F126" s="343">
        <v>7.8170299999999999</v>
      </c>
      <c r="G126" s="343">
        <v>7.9226200000000002</v>
      </c>
      <c r="H126" s="343">
        <v>8.5961800000000004</v>
      </c>
      <c r="I126" s="324">
        <v>0.50921000000000005</v>
      </c>
      <c r="J126" s="324">
        <v>0.63739000000000001</v>
      </c>
      <c r="K126" s="324">
        <v>1.40743</v>
      </c>
      <c r="L126" s="324">
        <v>0.36281999999999998</v>
      </c>
      <c r="M126" s="324">
        <v>0.68957999999999997</v>
      </c>
    </row>
    <row r="127" spans="1:13" x14ac:dyDescent="0.2">
      <c r="A127" s="324" t="s">
        <v>1224</v>
      </c>
      <c r="B127" s="324" t="s">
        <v>61</v>
      </c>
      <c r="C127" s="324">
        <v>127.336</v>
      </c>
      <c r="D127" s="324">
        <v>127.50700000000001</v>
      </c>
      <c r="E127" s="324">
        <v>129.261</v>
      </c>
      <c r="F127" s="343">
        <v>7.9100400000000004</v>
      </c>
      <c r="G127" s="343">
        <v>8.2209500000000002</v>
      </c>
      <c r="H127" s="343">
        <v>8.8706200000000006</v>
      </c>
      <c r="I127" s="324">
        <v>0.77851999999999999</v>
      </c>
      <c r="J127" s="324">
        <v>0.66054000000000002</v>
      </c>
      <c r="K127" s="324">
        <v>1.59192</v>
      </c>
      <c r="L127" s="324">
        <v>0.70821000000000001</v>
      </c>
      <c r="M127" s="324">
        <v>0.71075999999999995</v>
      </c>
    </row>
    <row r="128" spans="1:13" x14ac:dyDescent="0.2">
      <c r="A128" s="324" t="s">
        <v>54</v>
      </c>
      <c r="B128" s="324" t="s">
        <v>62</v>
      </c>
      <c r="C128" s="324">
        <v>128.04599999999999</v>
      </c>
      <c r="D128" s="324">
        <v>128.44300000000001</v>
      </c>
      <c r="E128" s="324">
        <v>129.88399999999999</v>
      </c>
      <c r="F128" s="343">
        <v>7.6188599999999997</v>
      </c>
      <c r="G128" s="343">
        <v>7.8763699999999996</v>
      </c>
      <c r="H128" s="343">
        <v>8.3161000000000005</v>
      </c>
      <c r="I128" s="324">
        <v>0.73407999999999995</v>
      </c>
      <c r="J128" s="324">
        <v>0.63380000000000003</v>
      </c>
      <c r="K128" s="324">
        <v>2.0352600000000001</v>
      </c>
      <c r="L128" s="324">
        <v>0.48197000000000001</v>
      </c>
      <c r="M128" s="324">
        <v>0.66791999999999996</v>
      </c>
    </row>
    <row r="129" spans="1:13" x14ac:dyDescent="0.2">
      <c r="A129" s="324" t="s">
        <v>54</v>
      </c>
      <c r="B129" s="324" t="s">
        <v>63</v>
      </c>
      <c r="C129" s="324">
        <v>128.38900000000001</v>
      </c>
      <c r="D129" s="324">
        <v>128.721</v>
      </c>
      <c r="E129" s="324">
        <v>130.57599999999999</v>
      </c>
      <c r="F129" s="343">
        <v>6.8492600000000001</v>
      </c>
      <c r="G129" s="343">
        <v>6.9795499999999997</v>
      </c>
      <c r="H129" s="343">
        <v>7.6081200000000004</v>
      </c>
      <c r="I129" s="324">
        <v>0.21643999999999999</v>
      </c>
      <c r="J129" s="324">
        <v>0.56381000000000003</v>
      </c>
      <c r="K129" s="324">
        <v>1.73804</v>
      </c>
      <c r="L129" s="324">
        <v>0.53278000000000003</v>
      </c>
      <c r="M129" s="324">
        <v>0.61292000000000002</v>
      </c>
    </row>
  </sheetData>
  <mergeCells count="1">
    <mergeCell ref="H1:I1"/>
  </mergeCells>
  <hyperlinks>
    <hyperlink ref="H1:I1" location="Index!A1" display="Regresar al Índice" xr:uid="{B3FDF59D-AECC-459D-B524-CC97E7CA8253}"/>
  </hyperlink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6489-8F7F-4741-97A7-BA92E20CBD35}">
  <sheetPr codeName="Hoja17"/>
  <dimension ref="A1:I61"/>
  <sheetViews>
    <sheetView workbookViewId="0">
      <selection activeCell="A3" sqref="A3"/>
    </sheetView>
  </sheetViews>
  <sheetFormatPr baseColWidth="10" defaultRowHeight="12.75" x14ac:dyDescent="0.2"/>
  <cols>
    <col min="1" max="16384" width="11.42578125" style="324"/>
  </cols>
  <sheetData>
    <row r="1" spans="1:9" x14ac:dyDescent="0.2">
      <c r="A1" s="120" t="s">
        <v>1663</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452</v>
      </c>
      <c r="B6" s="324" t="s">
        <v>1284</v>
      </c>
      <c r="C6" s="324" t="s">
        <v>1285</v>
      </c>
      <c r="D6" s="324" t="s">
        <v>1286</v>
      </c>
      <c r="E6" s="324" t="s">
        <v>749</v>
      </c>
    </row>
    <row r="7" spans="1:9" x14ac:dyDescent="0.2">
      <c r="A7" s="324" t="s">
        <v>81</v>
      </c>
      <c r="B7" s="324">
        <v>0.83</v>
      </c>
      <c r="C7" s="324">
        <v>0.28999999999999998</v>
      </c>
      <c r="D7" s="324">
        <v>5.27</v>
      </c>
      <c r="E7" s="324">
        <v>55</v>
      </c>
    </row>
    <row r="8" spans="1:9" x14ac:dyDescent="0.2">
      <c r="A8" s="324" t="s">
        <v>97</v>
      </c>
      <c r="B8" s="324">
        <v>1.2</v>
      </c>
      <c r="C8" s="324">
        <v>0.12</v>
      </c>
      <c r="D8" s="324">
        <v>5.46</v>
      </c>
      <c r="E8" s="324">
        <v>54</v>
      </c>
    </row>
    <row r="9" spans="1:9" x14ac:dyDescent="0.2">
      <c r="A9" s="324" t="s">
        <v>122</v>
      </c>
      <c r="B9" s="324">
        <v>1.32</v>
      </c>
      <c r="C9" s="324">
        <v>0.2</v>
      </c>
      <c r="D9" s="324">
        <v>5.72</v>
      </c>
      <c r="E9" s="324">
        <v>53</v>
      </c>
    </row>
    <row r="10" spans="1:9" x14ac:dyDescent="0.2">
      <c r="A10" s="324" t="s">
        <v>92</v>
      </c>
      <c r="B10" s="324">
        <v>1.64</v>
      </c>
      <c r="C10" s="324">
        <v>0.33</v>
      </c>
      <c r="D10" s="324">
        <v>5.81</v>
      </c>
      <c r="E10" s="324">
        <v>52</v>
      </c>
    </row>
    <row r="11" spans="1:9" x14ac:dyDescent="0.2">
      <c r="A11" s="324" t="s">
        <v>107</v>
      </c>
      <c r="B11" s="324">
        <v>1.02</v>
      </c>
      <c r="C11" s="324">
        <v>0.27</v>
      </c>
      <c r="D11" s="324">
        <v>5.84</v>
      </c>
      <c r="E11" s="324">
        <v>51</v>
      </c>
    </row>
    <row r="12" spans="1:9" x14ac:dyDescent="0.2">
      <c r="A12" s="324" t="s">
        <v>115</v>
      </c>
      <c r="B12" s="324">
        <v>1.21</v>
      </c>
      <c r="C12" s="324">
        <v>0.02</v>
      </c>
      <c r="D12" s="324">
        <v>5.85</v>
      </c>
      <c r="E12" s="324">
        <v>50</v>
      </c>
    </row>
    <row r="13" spans="1:9" x14ac:dyDescent="0.2">
      <c r="A13" s="324" t="s">
        <v>87</v>
      </c>
      <c r="B13" s="324">
        <v>1.42</v>
      </c>
      <c r="C13" s="324">
        <v>0.26</v>
      </c>
      <c r="D13" s="324">
        <v>5.89</v>
      </c>
      <c r="E13" s="324">
        <v>49</v>
      </c>
    </row>
    <row r="14" spans="1:9" x14ac:dyDescent="0.2">
      <c r="A14" s="324" t="s">
        <v>1068</v>
      </c>
      <c r="B14" s="324">
        <v>1.36</v>
      </c>
      <c r="C14" s="324">
        <v>0.19</v>
      </c>
      <c r="D14" s="324">
        <v>6</v>
      </c>
      <c r="E14" s="324">
        <v>48</v>
      </c>
    </row>
    <row r="15" spans="1:9" x14ac:dyDescent="0.2">
      <c r="A15" s="324" t="s">
        <v>116</v>
      </c>
      <c r="B15" s="324">
        <v>0.97</v>
      </c>
      <c r="C15" s="324">
        <v>0.18</v>
      </c>
      <c r="D15" s="324">
        <v>6.12</v>
      </c>
      <c r="E15" s="324">
        <v>47</v>
      </c>
    </row>
    <row r="16" spans="1:9" x14ac:dyDescent="0.2">
      <c r="A16" s="324" t="s">
        <v>118</v>
      </c>
      <c r="B16" s="324">
        <v>1.18</v>
      </c>
      <c r="C16" s="324">
        <v>0.13</v>
      </c>
      <c r="D16" s="324">
        <v>6.24</v>
      </c>
      <c r="E16" s="324">
        <v>46</v>
      </c>
    </row>
    <row r="17" spans="1:5" x14ac:dyDescent="0.2">
      <c r="A17" s="324" t="s">
        <v>133</v>
      </c>
      <c r="B17" s="324">
        <v>2.37</v>
      </c>
      <c r="C17" s="324">
        <v>0.72</v>
      </c>
      <c r="D17" s="324">
        <v>6.35</v>
      </c>
      <c r="E17" s="324">
        <v>45</v>
      </c>
    </row>
    <row r="18" spans="1:5" x14ac:dyDescent="0.2">
      <c r="A18" s="324" t="s">
        <v>83</v>
      </c>
      <c r="B18" s="324">
        <v>1.86</v>
      </c>
      <c r="C18" s="324">
        <v>0.41</v>
      </c>
      <c r="D18" s="324">
        <v>6.38</v>
      </c>
      <c r="E18" s="324">
        <v>44</v>
      </c>
    </row>
    <row r="19" spans="1:5" x14ac:dyDescent="0.2">
      <c r="A19" s="324" t="s">
        <v>80</v>
      </c>
      <c r="B19" s="324">
        <v>1.61</v>
      </c>
      <c r="C19" s="324">
        <v>0.44</v>
      </c>
      <c r="D19" s="324">
        <v>6.58</v>
      </c>
      <c r="E19" s="324">
        <v>43</v>
      </c>
    </row>
    <row r="20" spans="1:5" x14ac:dyDescent="0.2">
      <c r="A20" s="324" t="s">
        <v>102</v>
      </c>
      <c r="B20" s="324">
        <v>1.04</v>
      </c>
      <c r="C20" s="324">
        <v>0.3</v>
      </c>
      <c r="D20" s="324">
        <v>6.6</v>
      </c>
      <c r="E20" s="324">
        <v>42</v>
      </c>
    </row>
    <row r="21" spans="1:5" x14ac:dyDescent="0.2">
      <c r="A21" s="324" t="s">
        <v>121</v>
      </c>
      <c r="B21" s="324">
        <v>1.67</v>
      </c>
      <c r="C21" s="324">
        <v>-0.27</v>
      </c>
      <c r="D21" s="324">
        <v>6.62</v>
      </c>
      <c r="E21" s="324">
        <v>41</v>
      </c>
    </row>
    <row r="22" spans="1:5" x14ac:dyDescent="0.2">
      <c r="A22" s="324" t="s">
        <v>89</v>
      </c>
      <c r="B22" s="324">
        <v>1.54</v>
      </c>
      <c r="C22" s="324">
        <v>0.16</v>
      </c>
      <c r="D22" s="324">
        <v>6.63</v>
      </c>
      <c r="E22" s="324">
        <v>40</v>
      </c>
    </row>
    <row r="23" spans="1:5" x14ac:dyDescent="0.2">
      <c r="A23" s="324" t="s">
        <v>93</v>
      </c>
      <c r="B23" s="324">
        <v>1.74</v>
      </c>
      <c r="C23" s="324">
        <v>0.32</v>
      </c>
      <c r="D23" s="324">
        <v>6.69</v>
      </c>
      <c r="E23" s="324">
        <v>39</v>
      </c>
    </row>
    <row r="24" spans="1:5" x14ac:dyDescent="0.2">
      <c r="A24" s="324" t="s">
        <v>108</v>
      </c>
      <c r="B24" s="324">
        <v>1.35</v>
      </c>
      <c r="C24" s="324">
        <v>0.31</v>
      </c>
      <c r="D24" s="324">
        <v>6.7</v>
      </c>
      <c r="E24" s="324">
        <v>38</v>
      </c>
    </row>
    <row r="25" spans="1:5" x14ac:dyDescent="0.2">
      <c r="A25" s="324" t="s">
        <v>110</v>
      </c>
      <c r="B25" s="324">
        <v>1.39</v>
      </c>
      <c r="C25" s="324">
        <v>-0.01</v>
      </c>
      <c r="D25" s="324">
        <v>6.72</v>
      </c>
      <c r="E25" s="324">
        <v>37</v>
      </c>
    </row>
    <row r="26" spans="1:5" x14ac:dyDescent="0.2">
      <c r="A26" s="324" t="s">
        <v>85</v>
      </c>
      <c r="B26" s="324">
        <v>1.93</v>
      </c>
      <c r="C26" s="324">
        <v>0.17</v>
      </c>
      <c r="D26" s="324">
        <v>6.81</v>
      </c>
      <c r="E26" s="324">
        <v>36</v>
      </c>
    </row>
    <row r="27" spans="1:5" x14ac:dyDescent="0.2">
      <c r="A27" s="324" t="s">
        <v>120</v>
      </c>
      <c r="B27" s="324">
        <v>1.57</v>
      </c>
      <c r="C27" s="324">
        <v>0.26</v>
      </c>
      <c r="D27" s="324">
        <v>6.88</v>
      </c>
      <c r="E27" s="324">
        <v>35</v>
      </c>
    </row>
    <row r="28" spans="1:5" x14ac:dyDescent="0.2">
      <c r="A28" s="324" t="s">
        <v>119</v>
      </c>
      <c r="B28" s="324">
        <v>1.35</v>
      </c>
      <c r="C28" s="324">
        <v>-0.16</v>
      </c>
      <c r="D28" s="324">
        <v>6.89</v>
      </c>
      <c r="E28" s="324">
        <v>34</v>
      </c>
    </row>
    <row r="29" spans="1:5" x14ac:dyDescent="0.2">
      <c r="A29" s="324" t="s">
        <v>130</v>
      </c>
      <c r="B29" s="324">
        <v>2.08</v>
      </c>
      <c r="C29" s="324">
        <v>0.91</v>
      </c>
      <c r="D29" s="324">
        <v>6.93</v>
      </c>
      <c r="E29" s="324">
        <v>33</v>
      </c>
    </row>
    <row r="30" spans="1:5" x14ac:dyDescent="0.2">
      <c r="A30" s="324" t="s">
        <v>105</v>
      </c>
      <c r="B30" s="324">
        <v>2.02</v>
      </c>
      <c r="C30" s="324">
        <v>0.56999999999999995</v>
      </c>
      <c r="D30" s="324">
        <v>6.97</v>
      </c>
      <c r="E30" s="324">
        <v>32</v>
      </c>
    </row>
    <row r="31" spans="1:5" x14ac:dyDescent="0.2">
      <c r="A31" s="324" t="s">
        <v>95</v>
      </c>
      <c r="B31" s="324">
        <v>1.24</v>
      </c>
      <c r="C31" s="324">
        <v>0.06</v>
      </c>
      <c r="D31" s="324">
        <v>6.97</v>
      </c>
      <c r="E31" s="324">
        <v>31</v>
      </c>
    </row>
    <row r="32" spans="1:5" x14ac:dyDescent="0.2">
      <c r="A32" s="324" t="s">
        <v>106</v>
      </c>
      <c r="B32" s="324">
        <v>1.74</v>
      </c>
      <c r="C32" s="324">
        <v>0.22</v>
      </c>
      <c r="D32" s="324">
        <v>6.98</v>
      </c>
      <c r="E32" s="324">
        <v>30</v>
      </c>
    </row>
    <row r="33" spans="1:5" x14ac:dyDescent="0.2">
      <c r="A33" s="324" t="s">
        <v>104</v>
      </c>
      <c r="B33" s="324">
        <v>2.2599999999999998</v>
      </c>
      <c r="C33" s="324">
        <v>0.48</v>
      </c>
      <c r="D33" s="324">
        <v>7.01</v>
      </c>
      <c r="E33" s="324">
        <v>29</v>
      </c>
    </row>
    <row r="34" spans="1:5" x14ac:dyDescent="0.2">
      <c r="A34" s="324" t="s">
        <v>129</v>
      </c>
      <c r="B34" s="324">
        <v>0.56999999999999995</v>
      </c>
      <c r="C34" s="324">
        <v>-0.17</v>
      </c>
      <c r="D34" s="324">
        <v>7.02</v>
      </c>
      <c r="E34" s="324">
        <v>28</v>
      </c>
    </row>
    <row r="35" spans="1:5" x14ac:dyDescent="0.2">
      <c r="A35" s="324" t="s">
        <v>99</v>
      </c>
      <c r="B35" s="324">
        <v>1.96</v>
      </c>
      <c r="C35" s="324">
        <v>-0.26</v>
      </c>
      <c r="D35" s="324">
        <v>7.12</v>
      </c>
      <c r="E35" s="324">
        <v>27</v>
      </c>
    </row>
    <row r="36" spans="1:5" x14ac:dyDescent="0.2">
      <c r="A36" s="324" t="s">
        <v>123</v>
      </c>
      <c r="B36" s="324">
        <v>1.44</v>
      </c>
      <c r="C36" s="324">
        <v>0.27</v>
      </c>
      <c r="D36" s="324">
        <v>7.17</v>
      </c>
      <c r="E36" s="324">
        <v>26</v>
      </c>
    </row>
    <row r="37" spans="1:5" x14ac:dyDescent="0.2">
      <c r="A37" s="324" t="s">
        <v>86</v>
      </c>
      <c r="B37" s="324">
        <v>1.33</v>
      </c>
      <c r="C37" s="324">
        <v>0.44</v>
      </c>
      <c r="D37" s="324">
        <v>7.19</v>
      </c>
      <c r="E37" s="324">
        <v>25</v>
      </c>
    </row>
    <row r="38" spans="1:5" x14ac:dyDescent="0.2">
      <c r="A38" s="324" t="s">
        <v>103</v>
      </c>
      <c r="B38" s="324">
        <v>1.81</v>
      </c>
      <c r="C38" s="324">
        <v>0.24</v>
      </c>
      <c r="D38" s="324">
        <v>7.2</v>
      </c>
      <c r="E38" s="324">
        <v>24</v>
      </c>
    </row>
    <row r="39" spans="1:5" x14ac:dyDescent="0.2">
      <c r="A39" s="324" t="s">
        <v>131</v>
      </c>
      <c r="B39" s="324">
        <v>1.43</v>
      </c>
      <c r="C39" s="324">
        <v>-0.1</v>
      </c>
      <c r="D39" s="324">
        <v>7.24</v>
      </c>
      <c r="E39" s="324">
        <v>23</v>
      </c>
    </row>
    <row r="40" spans="1:5" x14ac:dyDescent="0.2">
      <c r="A40" s="324" t="s">
        <v>101</v>
      </c>
      <c r="B40" s="324">
        <v>1.66</v>
      </c>
      <c r="C40" s="324">
        <v>0.31</v>
      </c>
      <c r="D40" s="324">
        <v>7.25</v>
      </c>
      <c r="E40" s="324">
        <v>22</v>
      </c>
    </row>
    <row r="41" spans="1:5" x14ac:dyDescent="0.2">
      <c r="A41" s="324" t="s">
        <v>90</v>
      </c>
      <c r="B41" s="324">
        <v>1.74</v>
      </c>
      <c r="C41" s="324">
        <v>0.46</v>
      </c>
      <c r="D41" s="324">
        <v>7.28</v>
      </c>
      <c r="E41" s="324">
        <v>21</v>
      </c>
    </row>
    <row r="42" spans="1:5" x14ac:dyDescent="0.2">
      <c r="A42" s="324" t="s">
        <v>91</v>
      </c>
      <c r="B42" s="324">
        <v>0.93</v>
      </c>
      <c r="C42" s="324">
        <v>0.39</v>
      </c>
      <c r="D42" s="324">
        <v>7.3</v>
      </c>
      <c r="E42" s="324">
        <v>20</v>
      </c>
    </row>
    <row r="43" spans="1:5" x14ac:dyDescent="0.2">
      <c r="A43" s="324" t="s">
        <v>114</v>
      </c>
      <c r="B43" s="324">
        <v>1.63</v>
      </c>
      <c r="C43" s="324">
        <v>0.33</v>
      </c>
      <c r="D43" s="324">
        <v>7.3</v>
      </c>
      <c r="E43" s="324">
        <v>19</v>
      </c>
    </row>
    <row r="44" spans="1:5" x14ac:dyDescent="0.2">
      <c r="A44" s="324" t="s">
        <v>100</v>
      </c>
      <c r="B44" s="324">
        <v>1.62</v>
      </c>
      <c r="C44" s="324">
        <v>0.04</v>
      </c>
      <c r="D44" s="324">
        <v>7.51</v>
      </c>
      <c r="E44" s="324">
        <v>18</v>
      </c>
    </row>
    <row r="45" spans="1:5" x14ac:dyDescent="0.2">
      <c r="A45" s="324" t="s">
        <v>96</v>
      </c>
      <c r="B45" s="324">
        <v>1.6</v>
      </c>
      <c r="C45" s="324">
        <v>0.66</v>
      </c>
      <c r="D45" s="324">
        <v>7.55</v>
      </c>
      <c r="E45" s="324">
        <v>17</v>
      </c>
    </row>
    <row r="46" spans="1:5" x14ac:dyDescent="0.2">
      <c r="A46" s="324" t="s">
        <v>113</v>
      </c>
      <c r="B46" s="324">
        <v>2.29</v>
      </c>
      <c r="C46" s="324">
        <v>0.62</v>
      </c>
      <c r="D46" s="324">
        <v>7.58</v>
      </c>
      <c r="E46" s="324">
        <v>16</v>
      </c>
    </row>
    <row r="47" spans="1:5" x14ac:dyDescent="0.2">
      <c r="A47" s="324" t="s">
        <v>117</v>
      </c>
      <c r="B47" s="324">
        <v>1.18</v>
      </c>
      <c r="C47" s="324">
        <v>0.12</v>
      </c>
      <c r="D47" s="324">
        <v>7.59</v>
      </c>
      <c r="E47" s="324">
        <v>15</v>
      </c>
    </row>
    <row r="48" spans="1:5" x14ac:dyDescent="0.2">
      <c r="A48" s="324" t="s">
        <v>84</v>
      </c>
      <c r="B48" s="324">
        <v>1.73</v>
      </c>
      <c r="C48" s="324">
        <v>0.53</v>
      </c>
      <c r="D48" s="324">
        <v>7.61</v>
      </c>
      <c r="E48" s="324">
        <v>14</v>
      </c>
    </row>
    <row r="49" spans="1:5" x14ac:dyDescent="0.2">
      <c r="A49" s="324" t="s">
        <v>82</v>
      </c>
      <c r="B49" s="324">
        <v>1.54</v>
      </c>
      <c r="C49" s="324">
        <v>0.54</v>
      </c>
      <c r="D49" s="324">
        <v>7.65</v>
      </c>
      <c r="E49" s="324">
        <v>13</v>
      </c>
    </row>
    <row r="50" spans="1:5" x14ac:dyDescent="0.2">
      <c r="A50" s="324" t="s">
        <v>125</v>
      </c>
      <c r="B50" s="324">
        <v>1.24</v>
      </c>
      <c r="C50" s="324">
        <v>0.38</v>
      </c>
      <c r="D50" s="324">
        <v>7.66</v>
      </c>
      <c r="E50" s="324">
        <v>12</v>
      </c>
    </row>
    <row r="51" spans="1:5" x14ac:dyDescent="0.2">
      <c r="A51" s="324" t="s">
        <v>98</v>
      </c>
      <c r="B51" s="324">
        <v>1.61</v>
      </c>
      <c r="C51" s="324">
        <v>0.11</v>
      </c>
      <c r="D51" s="324">
        <v>7.76</v>
      </c>
      <c r="E51" s="324">
        <v>11</v>
      </c>
    </row>
    <row r="52" spans="1:5" x14ac:dyDescent="0.2">
      <c r="A52" s="324" t="s">
        <v>127</v>
      </c>
      <c r="B52" s="324">
        <v>0.81</v>
      </c>
      <c r="C52" s="324">
        <v>0.11</v>
      </c>
      <c r="D52" s="324">
        <v>7.85</v>
      </c>
      <c r="E52" s="324">
        <v>10</v>
      </c>
    </row>
    <row r="53" spans="1:5" x14ac:dyDescent="0.2">
      <c r="A53" s="324" t="s">
        <v>111</v>
      </c>
      <c r="B53" s="324">
        <v>1.66</v>
      </c>
      <c r="C53" s="324">
        <v>0.4</v>
      </c>
      <c r="D53" s="324">
        <v>7.91</v>
      </c>
      <c r="E53" s="324">
        <v>9</v>
      </c>
    </row>
    <row r="54" spans="1:5" x14ac:dyDescent="0.2">
      <c r="A54" s="324" t="s">
        <v>112</v>
      </c>
      <c r="B54" s="324">
        <v>1.61</v>
      </c>
      <c r="C54" s="324">
        <v>0.36</v>
      </c>
      <c r="D54" s="324">
        <v>7.98</v>
      </c>
      <c r="E54" s="324">
        <v>8</v>
      </c>
    </row>
    <row r="55" spans="1:5" x14ac:dyDescent="0.2">
      <c r="A55" s="324" t="s">
        <v>124</v>
      </c>
      <c r="B55" s="324">
        <v>1.58</v>
      </c>
      <c r="C55" s="324">
        <v>0.44</v>
      </c>
      <c r="D55" s="324">
        <v>8.01</v>
      </c>
      <c r="E55" s="324">
        <v>7</v>
      </c>
    </row>
    <row r="56" spans="1:5" x14ac:dyDescent="0.2">
      <c r="A56" s="324" t="s">
        <v>88</v>
      </c>
      <c r="B56" s="324">
        <v>2.34</v>
      </c>
      <c r="C56" s="324">
        <v>0.62</v>
      </c>
      <c r="D56" s="324">
        <v>8.01</v>
      </c>
      <c r="E56" s="324">
        <v>6</v>
      </c>
    </row>
    <row r="57" spans="1:5" x14ac:dyDescent="0.2">
      <c r="A57" s="324" t="s">
        <v>94</v>
      </c>
      <c r="B57" s="324">
        <v>2.17</v>
      </c>
      <c r="C57" s="324">
        <v>0.5</v>
      </c>
      <c r="D57" s="324">
        <v>8.02</v>
      </c>
      <c r="E57" s="324">
        <v>5</v>
      </c>
    </row>
    <row r="58" spans="1:5" x14ac:dyDescent="0.2">
      <c r="A58" s="324" t="s">
        <v>126</v>
      </c>
      <c r="B58" s="324">
        <v>1.89</v>
      </c>
      <c r="C58" s="324">
        <v>0.37</v>
      </c>
      <c r="D58" s="324">
        <v>8.25</v>
      </c>
      <c r="E58" s="324">
        <v>4</v>
      </c>
    </row>
    <row r="59" spans="1:5" x14ac:dyDescent="0.2">
      <c r="A59" s="324" t="s">
        <v>132</v>
      </c>
      <c r="B59" s="324">
        <v>1.42</v>
      </c>
      <c r="C59" s="324">
        <v>0.48</v>
      </c>
      <c r="D59" s="324">
        <v>8.59</v>
      </c>
      <c r="E59" s="324">
        <v>3</v>
      </c>
    </row>
    <row r="60" spans="1:5" x14ac:dyDescent="0.2">
      <c r="A60" s="324" t="s">
        <v>109</v>
      </c>
      <c r="B60" s="324">
        <v>2.38</v>
      </c>
      <c r="C60" s="324">
        <v>0.7</v>
      </c>
      <c r="D60" s="324">
        <v>8.8000000000000007</v>
      </c>
      <c r="E60" s="324">
        <v>2</v>
      </c>
    </row>
    <row r="61" spans="1:5" x14ac:dyDescent="0.2">
      <c r="A61" s="324" t="s">
        <v>128</v>
      </c>
      <c r="B61" s="324">
        <v>2.2999999999999998</v>
      </c>
      <c r="C61" s="324">
        <v>0.33</v>
      </c>
      <c r="D61" s="324">
        <v>8.9499999999999993</v>
      </c>
      <c r="E61" s="324">
        <v>1</v>
      </c>
    </row>
  </sheetData>
  <mergeCells count="1">
    <mergeCell ref="H1:I1"/>
  </mergeCells>
  <hyperlinks>
    <hyperlink ref="H1:I1" location="Index!A1" display="Regresar al Índice" xr:uid="{FFBAFCBC-2955-4F91-B46D-19320251D947}"/>
  </hyperlink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0"/>
  <dimension ref="A1:AB261"/>
  <sheetViews>
    <sheetView zoomScaleNormal="100" workbookViewId="0">
      <selection activeCell="A3" sqref="A3"/>
    </sheetView>
  </sheetViews>
  <sheetFormatPr baseColWidth="10" defaultColWidth="11.42578125" defaultRowHeight="12.75" x14ac:dyDescent="0.2"/>
  <cols>
    <col min="1" max="1" width="23.28515625" style="297" customWidth="1"/>
    <col min="2" max="2" width="27.85546875" style="91" bestFit="1" customWidth="1"/>
    <col min="3" max="3" width="15.5703125" style="297" bestFit="1" customWidth="1"/>
    <col min="4" max="4" width="20.140625" style="297" bestFit="1" customWidth="1"/>
    <col min="5" max="5" width="17.140625" style="297" bestFit="1" customWidth="1"/>
    <col min="6" max="6" width="11.42578125" style="297"/>
    <col min="7" max="7" width="3" style="297" bestFit="1" customWidth="1"/>
    <col min="8" max="8" width="22.140625" style="297" bestFit="1" customWidth="1"/>
    <col min="9" max="9" width="15.28515625" style="297" bestFit="1" customWidth="1"/>
    <col min="10" max="10" width="13.5703125" style="297" bestFit="1" customWidth="1"/>
    <col min="11" max="11" width="12" style="297" bestFit="1" customWidth="1"/>
    <col min="12" max="14" width="11.42578125" style="297"/>
    <col min="15" max="15" width="11.85546875" style="297" bestFit="1" customWidth="1"/>
    <col min="16" max="16" width="9.7109375" style="297" bestFit="1" customWidth="1"/>
    <col min="17" max="17" width="27.85546875" style="297" bestFit="1" customWidth="1"/>
    <col min="18" max="18" width="12.42578125" style="297" bestFit="1" customWidth="1"/>
    <col min="19" max="19" width="15.28515625" style="297" bestFit="1" customWidth="1"/>
    <col min="20" max="23" width="11.42578125" style="297"/>
    <col min="24" max="24" width="22.42578125" style="297" bestFit="1" customWidth="1"/>
    <col min="25" max="25" width="12.42578125" style="297" bestFit="1" customWidth="1"/>
    <col min="26" max="26" width="15.28515625" style="297" bestFit="1" customWidth="1"/>
    <col min="27" max="28" width="12" style="297" bestFit="1" customWidth="1"/>
    <col min="29" max="16384" width="11.42578125" style="297"/>
  </cols>
  <sheetData>
    <row r="1" spans="1:13" x14ac:dyDescent="0.2">
      <c r="A1" s="120" t="s">
        <v>1638</v>
      </c>
      <c r="H1" s="202" t="s">
        <v>38</v>
      </c>
      <c r="I1" s="202"/>
    </row>
    <row r="2" spans="1:13" x14ac:dyDescent="0.2">
      <c r="A2" s="297" t="s">
        <v>1817</v>
      </c>
    </row>
    <row r="5" spans="1:13" x14ac:dyDescent="0.2">
      <c r="A5" s="203" t="s">
        <v>585</v>
      </c>
      <c r="B5" s="203" t="s">
        <v>1070</v>
      </c>
      <c r="C5" s="203" t="s">
        <v>1051</v>
      </c>
      <c r="D5" s="161" t="s">
        <v>1051</v>
      </c>
      <c r="E5" s="161" t="s">
        <v>1051</v>
      </c>
      <c r="M5" s="33"/>
    </row>
    <row r="6" spans="1:13" x14ac:dyDescent="0.2">
      <c r="A6" s="203"/>
      <c r="B6" s="203"/>
      <c r="C6" s="203"/>
      <c r="D6" s="161" t="s">
        <v>1071</v>
      </c>
      <c r="E6" s="161" t="s">
        <v>1072</v>
      </c>
      <c r="M6" s="33"/>
    </row>
    <row r="7" spans="1:13" x14ac:dyDescent="0.2">
      <c r="A7" s="111" t="s">
        <v>56</v>
      </c>
      <c r="B7" s="112">
        <v>685355</v>
      </c>
      <c r="C7" s="112">
        <v>51961</v>
      </c>
      <c r="D7" s="109">
        <v>7.5999999999999998E-2</v>
      </c>
      <c r="E7" s="109">
        <v>0.36699999999999999</v>
      </c>
      <c r="M7" s="33"/>
    </row>
    <row r="8" spans="1:13" x14ac:dyDescent="0.2">
      <c r="A8" s="111" t="s">
        <v>152</v>
      </c>
      <c r="B8" s="113">
        <v>463718</v>
      </c>
      <c r="C8" s="113">
        <v>28805</v>
      </c>
      <c r="D8" s="110">
        <v>6.2E-2</v>
      </c>
      <c r="E8" s="110">
        <v>0.20300000000000001</v>
      </c>
      <c r="M8" s="33"/>
    </row>
    <row r="9" spans="1:13" x14ac:dyDescent="0.2">
      <c r="A9" s="111" t="s">
        <v>154</v>
      </c>
      <c r="B9" s="112">
        <v>78287</v>
      </c>
      <c r="C9" s="112">
        <v>26691</v>
      </c>
      <c r="D9" s="109">
        <v>0.34100000000000003</v>
      </c>
      <c r="E9" s="109">
        <v>0.188</v>
      </c>
      <c r="M9" s="33"/>
    </row>
    <row r="10" spans="1:13" x14ac:dyDescent="0.2">
      <c r="A10" s="111" t="s">
        <v>153</v>
      </c>
      <c r="B10" s="113">
        <v>113857</v>
      </c>
      <c r="C10" s="113">
        <v>7520</v>
      </c>
      <c r="D10" s="110">
        <v>6.6000000000000003E-2</v>
      </c>
      <c r="E10" s="110">
        <v>5.2999999999999999E-2</v>
      </c>
      <c r="M10" s="33"/>
    </row>
    <row r="11" spans="1:13" x14ac:dyDescent="0.2">
      <c r="A11" s="111" t="s">
        <v>1067</v>
      </c>
      <c r="B11" s="112">
        <v>131680</v>
      </c>
      <c r="C11" s="112">
        <v>6547</v>
      </c>
      <c r="D11" s="109">
        <v>0.05</v>
      </c>
      <c r="E11" s="109">
        <v>4.5999999999999999E-2</v>
      </c>
      <c r="M11" s="33"/>
    </row>
    <row r="12" spans="1:13" x14ac:dyDescent="0.2">
      <c r="A12" s="111" t="s">
        <v>164</v>
      </c>
      <c r="B12" s="113">
        <v>32077</v>
      </c>
      <c r="C12" s="113">
        <v>3198</v>
      </c>
      <c r="D12" s="110">
        <v>0.1</v>
      </c>
      <c r="E12" s="110">
        <v>2.3E-2</v>
      </c>
      <c r="M12" s="33"/>
    </row>
    <row r="13" spans="1:13" x14ac:dyDescent="0.2">
      <c r="A13" s="111" t="s">
        <v>166</v>
      </c>
      <c r="B13" s="112">
        <v>68119</v>
      </c>
      <c r="C13" s="112">
        <v>1714</v>
      </c>
      <c r="D13" s="109">
        <v>2.5000000000000001E-2</v>
      </c>
      <c r="E13" s="109">
        <v>1.2E-2</v>
      </c>
      <c r="M13" s="33"/>
    </row>
    <row r="14" spans="1:13" x14ac:dyDescent="0.2">
      <c r="A14" s="111" t="s">
        <v>269</v>
      </c>
      <c r="B14" s="113">
        <v>39440</v>
      </c>
      <c r="C14" s="113">
        <v>1685</v>
      </c>
      <c r="D14" s="110">
        <v>4.2999999999999997E-2</v>
      </c>
      <c r="E14" s="110">
        <v>1.2E-2</v>
      </c>
      <c r="M14" s="33"/>
    </row>
    <row r="15" spans="1:13" x14ac:dyDescent="0.2">
      <c r="A15" s="111" t="s">
        <v>156</v>
      </c>
      <c r="B15" s="112">
        <v>38444</v>
      </c>
      <c r="C15" s="112">
        <v>1590</v>
      </c>
      <c r="D15" s="109">
        <v>4.1000000000000002E-2</v>
      </c>
      <c r="E15" s="109">
        <v>1.0999999999999999E-2</v>
      </c>
      <c r="M15" s="33"/>
    </row>
    <row r="16" spans="1:13" x14ac:dyDescent="0.2">
      <c r="A16" s="111" t="s">
        <v>157</v>
      </c>
      <c r="B16" s="113">
        <v>22834</v>
      </c>
      <c r="C16" s="113">
        <v>1346</v>
      </c>
      <c r="D16" s="110">
        <v>5.8999999999999997E-2</v>
      </c>
      <c r="E16" s="110">
        <v>8.9999999999999993E-3</v>
      </c>
      <c r="M16" s="33"/>
    </row>
    <row r="17" spans="1:28" x14ac:dyDescent="0.2">
      <c r="A17" s="33"/>
      <c r="B17" s="29"/>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row>
    <row r="18" spans="1:28" x14ac:dyDescent="0.2">
      <c r="G18" s="33"/>
      <c r="H18" s="33"/>
      <c r="I18" s="33"/>
      <c r="J18" s="33"/>
      <c r="K18" s="33"/>
      <c r="L18" s="33"/>
      <c r="M18" s="33"/>
      <c r="N18" s="33"/>
      <c r="O18" s="33"/>
      <c r="P18" s="33"/>
      <c r="Q18" s="33"/>
      <c r="R18" s="33"/>
      <c r="S18" s="33"/>
      <c r="T18" s="33"/>
      <c r="U18" s="33"/>
      <c r="V18" s="33"/>
      <c r="W18" s="33"/>
      <c r="X18" s="33"/>
      <c r="Y18" s="33"/>
      <c r="Z18" s="33"/>
      <c r="AA18" s="33"/>
      <c r="AB18" s="33"/>
    </row>
    <row r="19" spans="1:28" x14ac:dyDescent="0.2">
      <c r="G19" s="33"/>
      <c r="H19" s="33"/>
      <c r="I19" s="33"/>
      <c r="J19" s="33"/>
      <c r="K19" s="33"/>
      <c r="L19" s="33"/>
      <c r="M19" s="33"/>
      <c r="N19" s="33"/>
      <c r="O19" s="33"/>
      <c r="P19" s="33"/>
      <c r="Q19" s="33"/>
      <c r="R19" s="33"/>
      <c r="S19" s="33"/>
      <c r="T19" s="33"/>
      <c r="U19" s="33"/>
      <c r="V19" s="33"/>
      <c r="W19" s="33"/>
      <c r="X19" s="33"/>
      <c r="Y19" s="33"/>
      <c r="Z19" s="33"/>
      <c r="AA19" s="33"/>
      <c r="AB19" s="33"/>
    </row>
    <row r="20" spans="1:28" x14ac:dyDescent="0.2">
      <c r="G20" s="33"/>
      <c r="H20" s="33"/>
      <c r="I20" s="33"/>
      <c r="J20" s="33"/>
      <c r="K20" s="33"/>
      <c r="L20" s="33"/>
      <c r="M20" s="33"/>
      <c r="N20" s="33"/>
      <c r="O20" s="33"/>
      <c r="P20" s="33"/>
      <c r="Q20" s="33"/>
      <c r="R20" s="33"/>
      <c r="S20" s="33"/>
      <c r="T20" s="33"/>
      <c r="U20" s="33"/>
      <c r="V20" s="33"/>
      <c r="W20" s="33"/>
      <c r="X20" s="33"/>
      <c r="Y20" s="33"/>
      <c r="Z20" s="33"/>
      <c r="AA20" s="33"/>
      <c r="AB20" s="33"/>
    </row>
    <row r="21" spans="1:28" x14ac:dyDescent="0.2">
      <c r="G21" s="33"/>
      <c r="H21" s="33"/>
      <c r="I21" s="33"/>
      <c r="J21" s="33"/>
      <c r="K21" s="33"/>
      <c r="L21" s="33"/>
      <c r="M21" s="33"/>
      <c r="N21" s="33"/>
      <c r="O21" s="33"/>
      <c r="P21" s="33"/>
      <c r="Q21" s="33"/>
      <c r="R21" s="33"/>
      <c r="S21" s="33"/>
      <c r="T21" s="33"/>
      <c r="U21" s="33"/>
      <c r="V21" s="33"/>
      <c r="W21" s="33"/>
      <c r="X21" s="33"/>
      <c r="Y21" s="33"/>
      <c r="Z21" s="33"/>
      <c r="AA21" s="33"/>
      <c r="AB21" s="33"/>
    </row>
    <row r="22" spans="1:28" x14ac:dyDescent="0.2">
      <c r="G22" s="33"/>
      <c r="H22" s="33"/>
      <c r="I22" s="33"/>
      <c r="J22" s="33"/>
      <c r="K22" s="33"/>
      <c r="L22" s="33"/>
      <c r="M22" s="33"/>
      <c r="N22" s="33"/>
      <c r="O22" s="33"/>
      <c r="P22" s="33"/>
      <c r="Q22" s="33"/>
      <c r="R22" s="33"/>
      <c r="S22" s="33"/>
      <c r="T22" s="33"/>
      <c r="U22" s="33"/>
      <c r="V22" s="33"/>
      <c r="W22" s="33"/>
      <c r="X22" s="33"/>
      <c r="Y22" s="33"/>
      <c r="Z22" s="33"/>
      <c r="AA22" s="33"/>
      <c r="AB22" s="33"/>
    </row>
    <row r="23" spans="1:28" x14ac:dyDescent="0.2">
      <c r="G23" s="33"/>
      <c r="H23" s="33"/>
      <c r="I23" s="33"/>
      <c r="J23" s="33"/>
      <c r="K23" s="33"/>
      <c r="L23" s="33"/>
      <c r="M23" s="33"/>
      <c r="N23" s="33"/>
      <c r="O23" s="33"/>
      <c r="P23" s="33"/>
      <c r="Q23" s="33"/>
      <c r="R23" s="33"/>
      <c r="S23" s="33"/>
      <c r="T23" s="33"/>
      <c r="U23" s="33"/>
      <c r="V23" s="33"/>
      <c r="W23" s="33"/>
      <c r="X23" s="33"/>
      <c r="Y23" s="33"/>
      <c r="Z23" s="33"/>
      <c r="AA23" s="33"/>
      <c r="AB23" s="33"/>
    </row>
    <row r="24" spans="1:28" x14ac:dyDescent="0.2">
      <c r="G24" s="33"/>
      <c r="H24" s="33"/>
      <c r="I24" s="33"/>
      <c r="J24" s="33"/>
      <c r="K24" s="33"/>
      <c r="L24" s="33"/>
      <c r="M24" s="33"/>
      <c r="N24" s="33"/>
      <c r="O24" s="33"/>
      <c r="P24" s="33"/>
      <c r="Q24" s="33"/>
      <c r="R24" s="33"/>
      <c r="S24" s="33"/>
      <c r="T24" s="33"/>
      <c r="U24" s="33"/>
      <c r="V24" s="33"/>
      <c r="W24" s="33"/>
      <c r="X24" s="33"/>
      <c r="Y24" s="33"/>
      <c r="Z24" s="33"/>
      <c r="AA24" s="33"/>
      <c r="AB24" s="33"/>
    </row>
    <row r="25" spans="1:28" x14ac:dyDescent="0.2">
      <c r="G25" s="33"/>
      <c r="H25" s="33"/>
      <c r="I25" s="33"/>
      <c r="J25" s="33"/>
      <c r="K25" s="33"/>
      <c r="L25" s="33"/>
      <c r="M25" s="33"/>
      <c r="N25" s="33"/>
      <c r="O25" s="33"/>
      <c r="P25" s="33"/>
      <c r="Q25" s="33"/>
      <c r="R25" s="33"/>
      <c r="S25" s="33"/>
      <c r="T25" s="33"/>
      <c r="U25" s="33"/>
      <c r="V25" s="33"/>
      <c r="W25" s="33"/>
      <c r="X25" s="33"/>
      <c r="Y25" s="33"/>
      <c r="Z25" s="33"/>
      <c r="AA25" s="33"/>
      <c r="AB25" s="33"/>
    </row>
    <row r="26" spans="1:28" x14ac:dyDescent="0.2">
      <c r="G26" s="33"/>
      <c r="H26" s="33"/>
      <c r="I26" s="33"/>
      <c r="J26" s="33"/>
      <c r="K26" s="33"/>
      <c r="L26" s="33"/>
      <c r="M26" s="33"/>
      <c r="N26" s="33"/>
      <c r="O26" s="33"/>
      <c r="P26" s="33"/>
      <c r="Q26" s="33"/>
      <c r="R26" s="33"/>
      <c r="S26" s="33"/>
      <c r="T26" s="33"/>
      <c r="U26" s="33"/>
      <c r="V26" s="33"/>
      <c r="W26" s="33"/>
      <c r="X26" s="33"/>
      <c r="Y26" s="33"/>
      <c r="Z26" s="33"/>
      <c r="AA26" s="33"/>
      <c r="AB26" s="33"/>
    </row>
    <row r="27" spans="1:28" x14ac:dyDescent="0.2">
      <c r="G27" s="33"/>
      <c r="H27" s="33"/>
      <c r="I27" s="33"/>
      <c r="J27" s="33"/>
      <c r="K27" s="33"/>
      <c r="L27" s="33"/>
      <c r="M27" s="33"/>
      <c r="N27" s="33"/>
      <c r="O27" s="33"/>
      <c r="P27" s="33"/>
      <c r="Q27" s="33"/>
      <c r="R27" s="33"/>
      <c r="S27" s="33"/>
      <c r="T27" s="33"/>
      <c r="U27" s="33"/>
      <c r="V27" s="33"/>
      <c r="W27" s="33"/>
      <c r="X27" s="33"/>
      <c r="Y27" s="33"/>
      <c r="Z27" s="33"/>
      <c r="AA27" s="33"/>
      <c r="AB27" s="33"/>
    </row>
    <row r="28" spans="1:28" x14ac:dyDescent="0.2">
      <c r="F28" s="33"/>
      <c r="G28" s="33"/>
      <c r="H28" s="33"/>
      <c r="I28" s="33"/>
      <c r="J28" s="33"/>
      <c r="K28" s="33"/>
      <c r="L28" s="33"/>
      <c r="M28" s="33"/>
      <c r="N28" s="33"/>
      <c r="O28" s="33"/>
      <c r="P28" s="33"/>
      <c r="Q28" s="33"/>
      <c r="R28" s="33"/>
      <c r="S28" s="33"/>
      <c r="T28" s="33"/>
      <c r="U28" s="33"/>
      <c r="V28" s="33"/>
      <c r="W28" s="33"/>
      <c r="X28" s="33"/>
      <c r="Y28" s="33"/>
      <c r="Z28" s="33"/>
      <c r="AA28" s="33"/>
      <c r="AB28" s="33"/>
    </row>
    <row r="29" spans="1:28" x14ac:dyDescent="0.2">
      <c r="F29" s="33"/>
      <c r="G29" s="33"/>
      <c r="H29" s="33"/>
      <c r="I29" s="33"/>
      <c r="J29" s="33"/>
      <c r="K29" s="33"/>
      <c r="L29" s="33"/>
      <c r="M29" s="33"/>
      <c r="N29" s="33"/>
      <c r="O29" s="33"/>
      <c r="P29" s="33"/>
      <c r="Q29" s="33"/>
      <c r="R29" s="33"/>
      <c r="S29" s="33"/>
      <c r="T29" s="33"/>
      <c r="U29" s="33"/>
      <c r="V29" s="33"/>
      <c r="W29" s="33"/>
      <c r="X29" s="33"/>
      <c r="Y29" s="33"/>
      <c r="Z29" s="33"/>
      <c r="AA29" s="33"/>
      <c r="AB29" s="33"/>
    </row>
    <row r="30" spans="1:28" x14ac:dyDescent="0.2">
      <c r="F30" s="33"/>
      <c r="G30" s="33"/>
      <c r="H30" s="33"/>
      <c r="I30" s="33"/>
      <c r="J30" s="33"/>
      <c r="K30" s="33"/>
      <c r="L30" s="33"/>
      <c r="M30" s="33"/>
      <c r="N30" s="33"/>
      <c r="O30" s="33"/>
      <c r="P30" s="33"/>
      <c r="Q30" s="33"/>
      <c r="R30" s="33"/>
      <c r="S30" s="33"/>
      <c r="T30" s="33"/>
      <c r="U30" s="33"/>
      <c r="V30" s="33"/>
      <c r="W30" s="33"/>
      <c r="X30" s="33"/>
      <c r="Y30" s="33"/>
      <c r="Z30" s="33"/>
      <c r="AA30" s="33"/>
      <c r="AB30" s="33"/>
    </row>
    <row r="31" spans="1:28" x14ac:dyDescent="0.2">
      <c r="B31" s="29"/>
      <c r="F31" s="33"/>
      <c r="G31" s="33"/>
      <c r="H31" s="33"/>
      <c r="I31" s="33"/>
      <c r="J31" s="33"/>
      <c r="K31" s="33"/>
      <c r="L31" s="33"/>
      <c r="M31" s="33"/>
      <c r="N31" s="33"/>
      <c r="O31" s="33"/>
      <c r="P31" s="33"/>
      <c r="Q31" s="33"/>
      <c r="R31" s="33"/>
      <c r="S31" s="33"/>
      <c r="T31" s="33"/>
      <c r="U31" s="33"/>
      <c r="V31" s="33"/>
      <c r="W31" s="33"/>
      <c r="X31" s="33"/>
      <c r="Y31" s="33"/>
      <c r="Z31" s="33"/>
      <c r="AA31" s="33"/>
      <c r="AB31" s="33"/>
    </row>
    <row r="32" spans="1:28" x14ac:dyDescent="0.2">
      <c r="A32" s="33"/>
      <c r="B32" s="29"/>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row>
    <row r="33" spans="1:28" x14ac:dyDescent="0.2">
      <c r="A33" s="33"/>
      <c r="B33" s="29"/>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28" x14ac:dyDescent="0.2">
      <c r="A34" s="33"/>
      <c r="B34" s="29"/>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row>
    <row r="35" spans="1:28" x14ac:dyDescent="0.2">
      <c r="A35" s="33"/>
      <c r="B35" s="29"/>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x14ac:dyDescent="0.2">
      <c r="A36" s="33"/>
      <c r="B36" s="29"/>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x14ac:dyDescent="0.2">
      <c r="A37" s="33"/>
      <c r="B37" s="29"/>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x14ac:dyDescent="0.2">
      <c r="A38" s="33"/>
      <c r="B38" s="29"/>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x14ac:dyDescent="0.2">
      <c r="A39" s="33"/>
      <c r="B39" s="29"/>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x14ac:dyDescent="0.2">
      <c r="A40" s="33"/>
      <c r="B40" s="29"/>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x14ac:dyDescent="0.2">
      <c r="A41" s="33"/>
      <c r="B41" s="29"/>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x14ac:dyDescent="0.2">
      <c r="A42" s="33"/>
      <c r="B42" s="29"/>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x14ac:dyDescent="0.2">
      <c r="A43" s="33"/>
      <c r="B43" s="29"/>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row r="44" spans="1:28" x14ac:dyDescent="0.2">
      <c r="A44" s="33"/>
      <c r="B44" s="29"/>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row>
    <row r="45" spans="1:28" x14ac:dyDescent="0.2">
      <c r="A45" s="33"/>
      <c r="B45" s="29"/>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row>
    <row r="46" spans="1:28" x14ac:dyDescent="0.2">
      <c r="A46" s="33"/>
      <c r="B46" s="29"/>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1:28" x14ac:dyDescent="0.2">
      <c r="A47" s="33"/>
      <c r="B47" s="29"/>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x14ac:dyDescent="0.2">
      <c r="A48" s="33"/>
      <c r="B48" s="29"/>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x14ac:dyDescent="0.2">
      <c r="A49" s="33"/>
      <c r="B49" s="29"/>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x14ac:dyDescent="0.2">
      <c r="A50" s="33"/>
      <c r="B50" s="29"/>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x14ac:dyDescent="0.2">
      <c r="A51" s="33"/>
      <c r="B51" s="29"/>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x14ac:dyDescent="0.2">
      <c r="A52" s="33"/>
      <c r="B52" s="29"/>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x14ac:dyDescent="0.2">
      <c r="A53" s="33"/>
      <c r="B53" s="29"/>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x14ac:dyDescent="0.2">
      <c r="A54" s="33"/>
      <c r="B54" s="29"/>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x14ac:dyDescent="0.2">
      <c r="A55" s="33"/>
      <c r="B55" s="29"/>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x14ac:dyDescent="0.2">
      <c r="A56" s="33"/>
      <c r="B56" s="29"/>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x14ac:dyDescent="0.2">
      <c r="A57" s="33"/>
      <c r="B57" s="29"/>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x14ac:dyDescent="0.2">
      <c r="A58" s="33"/>
      <c r="B58" s="29"/>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x14ac:dyDescent="0.2">
      <c r="A59" s="33"/>
      <c r="B59" s="29"/>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x14ac:dyDescent="0.2">
      <c r="A60" s="33"/>
      <c r="B60" s="2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x14ac:dyDescent="0.2">
      <c r="A61" s="33"/>
      <c r="B61" s="2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x14ac:dyDescent="0.2">
      <c r="A62" s="33"/>
      <c r="B62" s="29"/>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x14ac:dyDescent="0.2">
      <c r="A63" s="33"/>
      <c r="B63" s="29"/>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x14ac:dyDescent="0.2">
      <c r="A64" s="33"/>
      <c r="B64" s="29"/>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x14ac:dyDescent="0.2">
      <c r="A65" s="33"/>
      <c r="B65" s="2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x14ac:dyDescent="0.2">
      <c r="A66" s="33"/>
      <c r="B66" s="29"/>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x14ac:dyDescent="0.2">
      <c r="A67" s="33"/>
      <c r="B67" s="29"/>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x14ac:dyDescent="0.2">
      <c r="A68" s="33"/>
      <c r="B68" s="29"/>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x14ac:dyDescent="0.2">
      <c r="A69" s="33"/>
      <c r="B69" s="29"/>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x14ac:dyDescent="0.2">
      <c r="A70" s="33"/>
      <c r="B70" s="29"/>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x14ac:dyDescent="0.2">
      <c r="A71" s="33"/>
      <c r="B71" s="29"/>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x14ac:dyDescent="0.2">
      <c r="A72" s="33"/>
      <c r="B72" s="29"/>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x14ac:dyDescent="0.2">
      <c r="A73" s="33"/>
      <c r="B73" s="29"/>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x14ac:dyDescent="0.2">
      <c r="A74" s="33"/>
      <c r="B74" s="29"/>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x14ac:dyDescent="0.2">
      <c r="A75" s="33"/>
      <c r="B75" s="29"/>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x14ac:dyDescent="0.2">
      <c r="A76" s="33"/>
      <c r="B76" s="29"/>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x14ac:dyDescent="0.2">
      <c r="A77" s="33"/>
      <c r="B77" s="29"/>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x14ac:dyDescent="0.2">
      <c r="A78" s="33"/>
      <c r="B78" s="29"/>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x14ac:dyDescent="0.2">
      <c r="A79" s="33"/>
      <c r="B79" s="29"/>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x14ac:dyDescent="0.2">
      <c r="A80" s="33"/>
      <c r="B80" s="29"/>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x14ac:dyDescent="0.2">
      <c r="A81" s="33"/>
      <c r="B81" s="29"/>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x14ac:dyDescent="0.2">
      <c r="A82" s="33"/>
      <c r="B82" s="29"/>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x14ac:dyDescent="0.2">
      <c r="A83" s="33"/>
      <c r="B83" s="29"/>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x14ac:dyDescent="0.2">
      <c r="A84" s="33"/>
      <c r="B84" s="29"/>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x14ac:dyDescent="0.2">
      <c r="A85" s="33"/>
      <c r="B85" s="29"/>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x14ac:dyDescent="0.2">
      <c r="A86" s="33"/>
      <c r="B86" s="29"/>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x14ac:dyDescent="0.2">
      <c r="A87" s="33"/>
      <c r="B87" s="29"/>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x14ac:dyDescent="0.2">
      <c r="A88" s="33"/>
      <c r="B88" s="29"/>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x14ac:dyDescent="0.2">
      <c r="A89" s="33"/>
      <c r="B89" s="29"/>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x14ac:dyDescent="0.2">
      <c r="A90" s="33"/>
      <c r="B90" s="29"/>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x14ac:dyDescent="0.2">
      <c r="A91" s="33"/>
      <c r="B91" s="29"/>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x14ac:dyDescent="0.2">
      <c r="A92" s="33"/>
      <c r="B92" s="29"/>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x14ac:dyDescent="0.2">
      <c r="A93" s="33"/>
      <c r="B93" s="29"/>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x14ac:dyDescent="0.2">
      <c r="A94" s="33"/>
      <c r="B94" s="29"/>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x14ac:dyDescent="0.2">
      <c r="A95" s="33"/>
      <c r="B95" s="29"/>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x14ac:dyDescent="0.2">
      <c r="A96" s="33"/>
      <c r="B96" s="29"/>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x14ac:dyDescent="0.2">
      <c r="A97" s="33"/>
      <c r="B97" s="29"/>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x14ac:dyDescent="0.2">
      <c r="A98" s="33"/>
      <c r="B98" s="29"/>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x14ac:dyDescent="0.2">
      <c r="A99" s="33"/>
      <c r="B99" s="29"/>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x14ac:dyDescent="0.2">
      <c r="A100" s="33"/>
      <c r="B100" s="29"/>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x14ac:dyDescent="0.2">
      <c r="A101" s="33"/>
      <c r="B101" s="29"/>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x14ac:dyDescent="0.2">
      <c r="A102" s="33"/>
      <c r="B102" s="29"/>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x14ac:dyDescent="0.2">
      <c r="A103" s="33"/>
      <c r="B103" s="29"/>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x14ac:dyDescent="0.2">
      <c r="A104" s="33"/>
      <c r="B104" s="29"/>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x14ac:dyDescent="0.2">
      <c r="A105" s="33"/>
      <c r="B105" s="29"/>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x14ac:dyDescent="0.2">
      <c r="A106" s="33"/>
      <c r="B106" s="29"/>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x14ac:dyDescent="0.2">
      <c r="A107" s="33"/>
      <c r="B107" s="29"/>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x14ac:dyDescent="0.2">
      <c r="A108" s="33"/>
      <c r="B108" s="29"/>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x14ac:dyDescent="0.2">
      <c r="A109" s="33"/>
      <c r="B109" s="29"/>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x14ac:dyDescent="0.2">
      <c r="A110" s="33"/>
      <c r="B110" s="29"/>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x14ac:dyDescent="0.2">
      <c r="A111" s="33"/>
      <c r="B111" s="29"/>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x14ac:dyDescent="0.2">
      <c r="A112" s="33"/>
      <c r="B112" s="29"/>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x14ac:dyDescent="0.2">
      <c r="A113" s="33"/>
      <c r="B113" s="29"/>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x14ac:dyDescent="0.2">
      <c r="A114" s="33"/>
      <c r="B114" s="29"/>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x14ac:dyDescent="0.2">
      <c r="A115" s="33"/>
      <c r="B115" s="29"/>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x14ac:dyDescent="0.2">
      <c r="A116" s="33"/>
      <c r="B116" s="29"/>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x14ac:dyDescent="0.2">
      <c r="A117" s="33"/>
      <c r="B117" s="29"/>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x14ac:dyDescent="0.2">
      <c r="A118" s="33"/>
      <c r="B118" s="29"/>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x14ac:dyDescent="0.2">
      <c r="A119" s="33"/>
      <c r="B119" s="29"/>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x14ac:dyDescent="0.2">
      <c r="A120" s="33"/>
      <c r="B120" s="29"/>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x14ac:dyDescent="0.2">
      <c r="A121" s="33"/>
      <c r="B121" s="29"/>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x14ac:dyDescent="0.2">
      <c r="A122" s="33"/>
      <c r="B122" s="29"/>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x14ac:dyDescent="0.2">
      <c r="A123" s="33"/>
      <c r="B123" s="29"/>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x14ac:dyDescent="0.2">
      <c r="A124" s="33"/>
      <c r="B124" s="29"/>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x14ac:dyDescent="0.2">
      <c r="A125" s="33"/>
      <c r="B125" s="29"/>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x14ac:dyDescent="0.2">
      <c r="A126" s="33"/>
      <c r="B126" s="29"/>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x14ac:dyDescent="0.2">
      <c r="A127" s="33"/>
      <c r="B127" s="29"/>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x14ac:dyDescent="0.2">
      <c r="A128" s="33"/>
      <c r="B128" s="29"/>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x14ac:dyDescent="0.2">
      <c r="A129" s="33"/>
      <c r="B129" s="29"/>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x14ac:dyDescent="0.2">
      <c r="A130" s="33"/>
      <c r="B130" s="29"/>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x14ac:dyDescent="0.2">
      <c r="A131" s="33"/>
      <c r="B131" s="29"/>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x14ac:dyDescent="0.2">
      <c r="A132" s="33"/>
      <c r="B132" s="29"/>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x14ac:dyDescent="0.2">
      <c r="A133" s="33"/>
      <c r="B133" s="29"/>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x14ac:dyDescent="0.2">
      <c r="A134" s="33"/>
      <c r="B134" s="29"/>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x14ac:dyDescent="0.2">
      <c r="A135" s="33"/>
      <c r="B135" s="29"/>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x14ac:dyDescent="0.2">
      <c r="A136" s="33"/>
      <c r="B136" s="29"/>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x14ac:dyDescent="0.2">
      <c r="A137" s="33"/>
      <c r="B137" s="29"/>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x14ac:dyDescent="0.2">
      <c r="A138" s="33"/>
      <c r="B138" s="29"/>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x14ac:dyDescent="0.2">
      <c r="A139" s="33"/>
      <c r="B139" s="29"/>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x14ac:dyDescent="0.2">
      <c r="A140" s="33"/>
      <c r="B140" s="29"/>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x14ac:dyDescent="0.2">
      <c r="A141" s="33"/>
      <c r="B141" s="29"/>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x14ac:dyDescent="0.2">
      <c r="A142" s="33"/>
      <c r="B142" s="29"/>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x14ac:dyDescent="0.2">
      <c r="A143" s="33"/>
      <c r="B143" s="29"/>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x14ac:dyDescent="0.2">
      <c r="A144" s="33"/>
      <c r="B144" s="29"/>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x14ac:dyDescent="0.2">
      <c r="A145" s="33"/>
      <c r="B145" s="29"/>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x14ac:dyDescent="0.2">
      <c r="A146" s="33"/>
      <c r="B146" s="29"/>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x14ac:dyDescent="0.2">
      <c r="A147" s="33"/>
      <c r="B147" s="29"/>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x14ac:dyDescent="0.2">
      <c r="A148" s="33"/>
      <c r="B148" s="29"/>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x14ac:dyDescent="0.2">
      <c r="A149" s="33"/>
      <c r="B149" s="29"/>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x14ac:dyDescent="0.2">
      <c r="A150" s="33"/>
      <c r="B150" s="29"/>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x14ac:dyDescent="0.2">
      <c r="A151" s="33"/>
      <c r="B151" s="29"/>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x14ac:dyDescent="0.2">
      <c r="A152" s="33"/>
      <c r="B152" s="29"/>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x14ac:dyDescent="0.2">
      <c r="A153" s="33"/>
      <c r="B153" s="29"/>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x14ac:dyDescent="0.2">
      <c r="A154" s="33"/>
      <c r="B154" s="29"/>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x14ac:dyDescent="0.2">
      <c r="A155" s="33"/>
      <c r="B155" s="29"/>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x14ac:dyDescent="0.2">
      <c r="A156" s="33"/>
      <c r="B156" s="29"/>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x14ac:dyDescent="0.2">
      <c r="A157" s="33"/>
      <c r="B157" s="29"/>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x14ac:dyDescent="0.2">
      <c r="A158" s="33"/>
      <c r="B158" s="29"/>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x14ac:dyDescent="0.2">
      <c r="A159" s="33"/>
      <c r="B159" s="29"/>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x14ac:dyDescent="0.2">
      <c r="A160" s="33"/>
      <c r="B160" s="29"/>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x14ac:dyDescent="0.2">
      <c r="A161" s="33"/>
      <c r="B161" s="29"/>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x14ac:dyDescent="0.2">
      <c r="A162" s="33"/>
      <c r="B162" s="29"/>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x14ac:dyDescent="0.2">
      <c r="A163" s="33"/>
      <c r="B163" s="29"/>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x14ac:dyDescent="0.2">
      <c r="A164" s="33"/>
      <c r="B164" s="29"/>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x14ac:dyDescent="0.2">
      <c r="A165" s="33"/>
      <c r="B165" s="29"/>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x14ac:dyDescent="0.2">
      <c r="A166" s="33"/>
      <c r="B166" s="29"/>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x14ac:dyDescent="0.2">
      <c r="A167" s="33"/>
      <c r="B167" s="29"/>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x14ac:dyDescent="0.2">
      <c r="A168" s="33"/>
      <c r="B168" s="29"/>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x14ac:dyDescent="0.2">
      <c r="A169" s="33"/>
      <c r="B169" s="29"/>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x14ac:dyDescent="0.2">
      <c r="A170" s="33"/>
      <c r="B170" s="29"/>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x14ac:dyDescent="0.2">
      <c r="A171" s="33"/>
      <c r="B171" s="29"/>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x14ac:dyDescent="0.2">
      <c r="A172" s="33"/>
      <c r="B172" s="29"/>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x14ac:dyDescent="0.2">
      <c r="A173" s="33"/>
      <c r="B173" s="29"/>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x14ac:dyDescent="0.2">
      <c r="A174" s="33"/>
      <c r="B174" s="29"/>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x14ac:dyDescent="0.2">
      <c r="A175" s="33"/>
      <c r="B175" s="29"/>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x14ac:dyDescent="0.2">
      <c r="A176" s="33"/>
      <c r="B176" s="29"/>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x14ac:dyDescent="0.2">
      <c r="A177" s="33"/>
      <c r="B177" s="29"/>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x14ac:dyDescent="0.2">
      <c r="A178" s="33"/>
      <c r="B178" s="29"/>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x14ac:dyDescent="0.2">
      <c r="A179" s="33"/>
      <c r="B179" s="29"/>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x14ac:dyDescent="0.2">
      <c r="A180" s="33"/>
      <c r="B180" s="29"/>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x14ac:dyDescent="0.2">
      <c r="A181" s="33"/>
      <c r="B181" s="29"/>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x14ac:dyDescent="0.2">
      <c r="A182" s="33"/>
      <c r="B182" s="29"/>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x14ac:dyDescent="0.2">
      <c r="A183" s="33"/>
      <c r="B183" s="29"/>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x14ac:dyDescent="0.2">
      <c r="A184" s="33"/>
      <c r="B184" s="29"/>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x14ac:dyDescent="0.2">
      <c r="A185" s="33"/>
      <c r="B185" s="29"/>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x14ac:dyDescent="0.2">
      <c r="A186" s="33"/>
      <c r="B186" s="29"/>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x14ac:dyDescent="0.2">
      <c r="A187" s="33"/>
      <c r="B187" s="29"/>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x14ac:dyDescent="0.2">
      <c r="A188" s="33"/>
      <c r="B188" s="29"/>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x14ac:dyDescent="0.2">
      <c r="A189" s="33"/>
      <c r="B189" s="29"/>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x14ac:dyDescent="0.2">
      <c r="A190" s="33"/>
      <c r="B190" s="29"/>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x14ac:dyDescent="0.2">
      <c r="A191" s="33"/>
      <c r="B191" s="29"/>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x14ac:dyDescent="0.2">
      <c r="A192" s="33"/>
      <c r="B192" s="29"/>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x14ac:dyDescent="0.2">
      <c r="A193" s="33"/>
      <c r="B193" s="29"/>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x14ac:dyDescent="0.2">
      <c r="A194" s="33"/>
      <c r="B194" s="29"/>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x14ac:dyDescent="0.2">
      <c r="A195" s="33"/>
      <c r="B195" s="29"/>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x14ac:dyDescent="0.2">
      <c r="A196" s="33"/>
      <c r="B196" s="29"/>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x14ac:dyDescent="0.2">
      <c r="A197" s="33"/>
      <c r="B197" s="29"/>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x14ac:dyDescent="0.2">
      <c r="A198" s="33"/>
      <c r="B198" s="29"/>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x14ac:dyDescent="0.2">
      <c r="A199" s="33"/>
      <c r="B199" s="29"/>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x14ac:dyDescent="0.2">
      <c r="A200" s="33"/>
      <c r="B200" s="29"/>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x14ac:dyDescent="0.2">
      <c r="A201" s="33"/>
      <c r="B201" s="29"/>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x14ac:dyDescent="0.2">
      <c r="A202" s="33"/>
      <c r="B202" s="29"/>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x14ac:dyDescent="0.2">
      <c r="A203" s="33"/>
      <c r="B203" s="29"/>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x14ac:dyDescent="0.2">
      <c r="A204" s="33"/>
      <c r="B204" s="29"/>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x14ac:dyDescent="0.2">
      <c r="A205" s="33"/>
      <c r="B205" s="29"/>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row>
    <row r="206" spans="1:28" x14ac:dyDescent="0.2">
      <c r="A206" s="33"/>
      <c r="B206" s="29"/>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row>
    <row r="207" spans="1:28" x14ac:dyDescent="0.2">
      <c r="A207" s="33"/>
      <c r="B207" s="29"/>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row>
    <row r="208" spans="1:28" x14ac:dyDescent="0.2">
      <c r="A208" s="33"/>
      <c r="B208" s="29"/>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row>
    <row r="209" spans="1:28" x14ac:dyDescent="0.2">
      <c r="A209" s="33"/>
      <c r="B209" s="29"/>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row>
    <row r="210" spans="1:28" x14ac:dyDescent="0.2">
      <c r="A210" s="33"/>
      <c r="B210" s="29"/>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row>
    <row r="211" spans="1:28" x14ac:dyDescent="0.2">
      <c r="A211" s="33"/>
      <c r="B211" s="29"/>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row>
    <row r="212" spans="1:28" x14ac:dyDescent="0.2">
      <c r="A212" s="33"/>
      <c r="B212" s="29"/>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row>
    <row r="213" spans="1:28" x14ac:dyDescent="0.2">
      <c r="A213" s="33"/>
      <c r="B213" s="29"/>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row>
    <row r="214" spans="1:28" x14ac:dyDescent="0.2">
      <c r="A214" s="33"/>
      <c r="B214" s="29"/>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row>
    <row r="215" spans="1:28" x14ac:dyDescent="0.2">
      <c r="A215" s="33"/>
      <c r="B215" s="29"/>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row>
    <row r="216" spans="1:28" x14ac:dyDescent="0.2">
      <c r="A216" s="33"/>
      <c r="B216" s="29"/>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row>
    <row r="217" spans="1:28" x14ac:dyDescent="0.2">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row>
    <row r="218" spans="1:28" x14ac:dyDescent="0.2">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row>
    <row r="219" spans="1:28" x14ac:dyDescent="0.2">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row>
    <row r="220" spans="1:28" x14ac:dyDescent="0.2">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row>
    <row r="221" spans="1:28" x14ac:dyDescent="0.2">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row>
    <row r="222" spans="1:28" x14ac:dyDescent="0.2">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row>
    <row r="223" spans="1:28" x14ac:dyDescent="0.2">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row>
    <row r="224" spans="1:28" x14ac:dyDescent="0.2">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row>
    <row r="225" spans="1:28" x14ac:dyDescent="0.2">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row>
    <row r="226" spans="1:28" x14ac:dyDescent="0.2">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row>
    <row r="227" spans="1:28" x14ac:dyDescent="0.2">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row>
    <row r="228" spans="1:28" x14ac:dyDescent="0.2">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row>
    <row r="229" spans="1:28" x14ac:dyDescent="0.2">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row>
    <row r="230" spans="1:28" x14ac:dyDescent="0.2">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row>
    <row r="231" spans="1:28" x14ac:dyDescent="0.2">
      <c r="Q231" s="297">
        <v>1257</v>
      </c>
      <c r="R231" s="297">
        <v>7</v>
      </c>
      <c r="S231" s="297">
        <v>5.5688146380270488E-3</v>
      </c>
      <c r="T231" s="297">
        <v>5.367274957828554E-5</v>
      </c>
    </row>
    <row r="232" spans="1:28" x14ac:dyDescent="0.2">
      <c r="Q232" s="297">
        <v>542</v>
      </c>
      <c r="R232" s="297">
        <v>3</v>
      </c>
      <c r="S232" s="297">
        <v>5.5350553505535052E-3</v>
      </c>
      <c r="T232" s="297">
        <v>2.3002606962122375E-5</v>
      </c>
    </row>
    <row r="233" spans="1:28" x14ac:dyDescent="0.2">
      <c r="Q233" s="297">
        <v>1920</v>
      </c>
      <c r="R233" s="297">
        <v>10</v>
      </c>
      <c r="S233" s="297">
        <v>5.208333333333333E-3</v>
      </c>
      <c r="T233" s="297">
        <v>7.6675356540407909E-5</v>
      </c>
    </row>
    <row r="234" spans="1:28" x14ac:dyDescent="0.2">
      <c r="Q234" s="297">
        <v>194</v>
      </c>
      <c r="R234" s="297">
        <v>1</v>
      </c>
      <c r="S234" s="297">
        <v>5.1546391752577319E-3</v>
      </c>
      <c r="T234" s="297">
        <v>7.6675356540407912E-6</v>
      </c>
    </row>
    <row r="235" spans="1:28" x14ac:dyDescent="0.2">
      <c r="Q235" s="297">
        <v>597</v>
      </c>
      <c r="R235" s="297">
        <v>3</v>
      </c>
      <c r="S235" s="297">
        <v>5.0251256281407036E-3</v>
      </c>
      <c r="T235" s="297">
        <v>2.3002606962122375E-5</v>
      </c>
    </row>
    <row r="236" spans="1:28" x14ac:dyDescent="0.2">
      <c r="Q236" s="297">
        <v>2199</v>
      </c>
      <c r="R236" s="297">
        <v>11</v>
      </c>
      <c r="S236" s="297">
        <v>5.0022737608003635E-3</v>
      </c>
      <c r="T236" s="297">
        <v>8.4342892194448705E-5</v>
      </c>
    </row>
    <row r="237" spans="1:28" x14ac:dyDescent="0.2">
      <c r="Q237" s="297">
        <v>214</v>
      </c>
      <c r="R237" s="297">
        <v>1</v>
      </c>
      <c r="S237" s="297">
        <v>4.6728971962616819E-3</v>
      </c>
      <c r="T237" s="297">
        <v>7.6675356540407912E-6</v>
      </c>
    </row>
    <row r="238" spans="1:28" x14ac:dyDescent="0.2">
      <c r="Q238" s="297">
        <v>880</v>
      </c>
      <c r="R238" s="297">
        <v>4</v>
      </c>
      <c r="S238" s="297">
        <v>4.5454545454545452E-3</v>
      </c>
      <c r="T238" s="297">
        <v>3.0670142616163165E-5</v>
      </c>
    </row>
    <row r="239" spans="1:28" x14ac:dyDescent="0.2">
      <c r="Q239" s="297">
        <v>834</v>
      </c>
      <c r="R239" s="297">
        <v>3</v>
      </c>
      <c r="S239" s="297">
        <v>3.5971223021582736E-3</v>
      </c>
      <c r="T239" s="297">
        <v>2.3002606962122375E-5</v>
      </c>
    </row>
    <row r="240" spans="1:28" x14ac:dyDescent="0.2">
      <c r="Q240" s="297">
        <v>4174</v>
      </c>
      <c r="R240" s="297">
        <v>14</v>
      </c>
      <c r="S240" s="297">
        <v>3.3540967896502154E-3</v>
      </c>
      <c r="T240" s="297">
        <v>1.0734549915657108E-4</v>
      </c>
    </row>
    <row r="241" spans="17:20" x14ac:dyDescent="0.2">
      <c r="Q241" s="297">
        <v>598</v>
      </c>
      <c r="R241" s="297">
        <v>1</v>
      </c>
      <c r="S241" s="297">
        <v>1.6722408026755853E-3</v>
      </c>
      <c r="T241" s="297">
        <v>7.6675356540407912E-6</v>
      </c>
    </row>
    <row r="242" spans="17:20" x14ac:dyDescent="0.2">
      <c r="Q242" s="297">
        <v>2522</v>
      </c>
      <c r="R242" s="297">
        <v>3</v>
      </c>
      <c r="S242" s="297">
        <v>1.1895321173671688E-3</v>
      </c>
      <c r="T242" s="297">
        <v>2.3002606962122375E-5</v>
      </c>
    </row>
    <row r="243" spans="17:20" x14ac:dyDescent="0.2">
      <c r="Q243" s="297">
        <v>675</v>
      </c>
      <c r="R243" s="297">
        <v>0</v>
      </c>
      <c r="S243" s="297">
        <v>0</v>
      </c>
      <c r="T243" s="297">
        <v>0</v>
      </c>
    </row>
    <row r="244" spans="17:20" x14ac:dyDescent="0.2">
      <c r="Q244" s="297">
        <v>58</v>
      </c>
      <c r="R244" s="297">
        <v>0</v>
      </c>
      <c r="S244" s="297">
        <v>0</v>
      </c>
      <c r="T244" s="297">
        <v>0</v>
      </c>
    </row>
    <row r="245" spans="17:20" x14ac:dyDescent="0.2">
      <c r="Q245" s="297">
        <v>3</v>
      </c>
      <c r="R245" s="297">
        <v>0</v>
      </c>
      <c r="S245" s="297">
        <v>0</v>
      </c>
      <c r="T245" s="297">
        <v>0</v>
      </c>
    </row>
    <row r="246" spans="17:20" x14ac:dyDescent="0.2">
      <c r="Q246" s="297">
        <v>8</v>
      </c>
      <c r="R246" s="297">
        <v>0</v>
      </c>
      <c r="S246" s="297">
        <v>0</v>
      </c>
      <c r="T246" s="297">
        <v>0</v>
      </c>
    </row>
    <row r="247" spans="17:20" x14ac:dyDescent="0.2">
      <c r="Q247" s="297">
        <v>151</v>
      </c>
      <c r="R247" s="297">
        <v>0</v>
      </c>
      <c r="S247" s="297">
        <v>0</v>
      </c>
      <c r="T247" s="297">
        <v>0</v>
      </c>
    </row>
    <row r="248" spans="17:20" x14ac:dyDescent="0.2">
      <c r="Q248" s="297">
        <v>96</v>
      </c>
      <c r="R248" s="297">
        <v>0</v>
      </c>
      <c r="S248" s="297">
        <v>0</v>
      </c>
      <c r="T248" s="297">
        <v>0</v>
      </c>
    </row>
    <row r="249" spans="17:20" x14ac:dyDescent="0.2">
      <c r="Q249" s="297">
        <v>57</v>
      </c>
      <c r="R249" s="297">
        <v>0</v>
      </c>
      <c r="S249" s="297">
        <v>0</v>
      </c>
      <c r="T249" s="297">
        <v>0</v>
      </c>
    </row>
    <row r="250" spans="17:20" x14ac:dyDescent="0.2">
      <c r="Q250" s="297">
        <v>85</v>
      </c>
      <c r="R250" s="297">
        <v>0</v>
      </c>
      <c r="S250" s="297">
        <v>0</v>
      </c>
      <c r="T250" s="297">
        <v>0</v>
      </c>
    </row>
    <row r="251" spans="17:20" x14ac:dyDescent="0.2">
      <c r="Q251" s="297">
        <v>14</v>
      </c>
      <c r="R251" s="297">
        <v>0</v>
      </c>
      <c r="S251" s="297">
        <v>0</v>
      </c>
      <c r="T251" s="297">
        <v>0</v>
      </c>
    </row>
    <row r="252" spans="17:20" x14ac:dyDescent="0.2">
      <c r="Q252" s="297">
        <v>206</v>
      </c>
      <c r="R252" s="297">
        <v>0</v>
      </c>
      <c r="S252" s="297">
        <v>0</v>
      </c>
      <c r="T252" s="297">
        <v>0</v>
      </c>
    </row>
    <row r="253" spans="17:20" x14ac:dyDescent="0.2">
      <c r="Q253" s="297">
        <v>37</v>
      </c>
      <c r="R253" s="297">
        <v>0</v>
      </c>
      <c r="S253" s="297">
        <v>0</v>
      </c>
      <c r="T253" s="297">
        <v>0</v>
      </c>
    </row>
    <row r="254" spans="17:20" x14ac:dyDescent="0.2">
      <c r="Q254" s="297">
        <v>13</v>
      </c>
      <c r="R254" s="297">
        <v>0</v>
      </c>
      <c r="S254" s="297">
        <v>0</v>
      </c>
      <c r="T254" s="297">
        <v>0</v>
      </c>
    </row>
    <row r="255" spans="17:20" x14ac:dyDescent="0.2">
      <c r="Q255" s="297">
        <v>103</v>
      </c>
      <c r="R255" s="297">
        <v>0</v>
      </c>
      <c r="S255" s="297">
        <v>0</v>
      </c>
      <c r="T255" s="297">
        <v>0</v>
      </c>
    </row>
    <row r="256" spans="17:20" x14ac:dyDescent="0.2">
      <c r="Q256" s="297">
        <v>8</v>
      </c>
      <c r="R256" s="297">
        <v>0</v>
      </c>
      <c r="S256" s="297">
        <v>0</v>
      </c>
      <c r="T256" s="297">
        <v>0</v>
      </c>
    </row>
    <row r="257" spans="17:20" x14ac:dyDescent="0.2">
      <c r="Q257" s="297">
        <v>347</v>
      </c>
      <c r="R257" s="297">
        <v>0</v>
      </c>
      <c r="S257" s="297">
        <v>0</v>
      </c>
      <c r="T257" s="297">
        <v>0</v>
      </c>
    </row>
    <row r="258" spans="17:20" x14ac:dyDescent="0.2">
      <c r="Q258" s="297">
        <v>476</v>
      </c>
      <c r="R258" s="297">
        <v>0</v>
      </c>
      <c r="S258" s="297">
        <v>0</v>
      </c>
      <c r="T258" s="297">
        <v>0</v>
      </c>
    </row>
    <row r="259" spans="17:20" x14ac:dyDescent="0.2">
      <c r="Q259" s="297">
        <v>50</v>
      </c>
      <c r="R259" s="297">
        <v>0</v>
      </c>
      <c r="S259" s="297">
        <v>0</v>
      </c>
      <c r="T259" s="297">
        <v>0</v>
      </c>
    </row>
    <row r="260" spans="17:20" x14ac:dyDescent="0.2">
      <c r="Q260" s="297">
        <v>302</v>
      </c>
      <c r="R260" s="297">
        <v>0</v>
      </c>
      <c r="S260" s="297">
        <v>0</v>
      </c>
      <c r="T260" s="297">
        <v>0</v>
      </c>
    </row>
    <row r="261" spans="17:20" x14ac:dyDescent="0.2">
      <c r="Q261" s="297">
        <v>41</v>
      </c>
      <c r="R261" s="297">
        <v>0</v>
      </c>
      <c r="S261" s="297">
        <v>0</v>
      </c>
      <c r="T261" s="297">
        <v>0</v>
      </c>
    </row>
  </sheetData>
  <mergeCells count="4">
    <mergeCell ref="H1:I1"/>
    <mergeCell ref="A5:A6"/>
    <mergeCell ref="B5:B6"/>
    <mergeCell ref="C5:C6"/>
  </mergeCells>
  <hyperlinks>
    <hyperlink ref="H1:I1" location="Index!A1" display="Regresar al Índice" xr:uid="{00000000-0004-0000-0300-000000000000}"/>
  </hyperlink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CA4C1-ED2B-439C-918A-7DB41543D078}">
  <sheetPr codeName="Hoja18"/>
  <dimension ref="A1:I38"/>
  <sheetViews>
    <sheetView topLeftCell="A19" workbookViewId="0">
      <selection activeCell="A3" sqref="A3"/>
    </sheetView>
  </sheetViews>
  <sheetFormatPr baseColWidth="10" defaultRowHeight="12.75" x14ac:dyDescent="0.2"/>
  <cols>
    <col min="1" max="16384" width="11.42578125" style="324"/>
  </cols>
  <sheetData>
    <row r="1" spans="1:9" x14ac:dyDescent="0.2">
      <c r="A1" s="120" t="s">
        <v>1664</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136</v>
      </c>
      <c r="B6" s="324" t="s">
        <v>2</v>
      </c>
      <c r="C6" s="324" t="s">
        <v>750</v>
      </c>
      <c r="D6" s="324" t="s">
        <v>749</v>
      </c>
    </row>
    <row r="7" spans="1:9" x14ac:dyDescent="0.2">
      <c r="A7" s="324" t="s">
        <v>467</v>
      </c>
      <c r="B7" s="343" t="s">
        <v>23</v>
      </c>
      <c r="C7" s="343">
        <v>5.72</v>
      </c>
      <c r="D7" s="324">
        <v>33</v>
      </c>
    </row>
    <row r="8" spans="1:9" x14ac:dyDescent="0.2">
      <c r="A8" s="324" t="s">
        <v>545</v>
      </c>
      <c r="B8" s="343" t="s">
        <v>9</v>
      </c>
      <c r="C8" s="343">
        <v>6</v>
      </c>
      <c r="D8" s="324">
        <v>32</v>
      </c>
    </row>
    <row r="9" spans="1:9" x14ac:dyDescent="0.2">
      <c r="A9" s="324" t="s">
        <v>555</v>
      </c>
      <c r="B9" s="343" t="s">
        <v>8</v>
      </c>
      <c r="C9" s="343">
        <v>6.07</v>
      </c>
      <c r="D9" s="324">
        <v>31</v>
      </c>
    </row>
    <row r="10" spans="1:9" x14ac:dyDescent="0.2">
      <c r="A10" s="324" t="s">
        <v>471</v>
      </c>
      <c r="B10" s="343" t="s">
        <v>27</v>
      </c>
      <c r="C10" s="343">
        <v>6.3</v>
      </c>
      <c r="D10" s="324">
        <v>30</v>
      </c>
    </row>
    <row r="11" spans="1:9" x14ac:dyDescent="0.2">
      <c r="A11" s="324" t="s">
        <v>472</v>
      </c>
      <c r="B11" s="343" t="s">
        <v>28</v>
      </c>
      <c r="C11" s="343">
        <v>6.35</v>
      </c>
      <c r="D11" s="324">
        <v>29</v>
      </c>
    </row>
    <row r="12" spans="1:9" x14ac:dyDescent="0.2">
      <c r="A12" s="324" t="s">
        <v>460</v>
      </c>
      <c r="B12" s="343" t="s">
        <v>13</v>
      </c>
      <c r="C12" s="343">
        <v>6.45</v>
      </c>
      <c r="D12" s="324">
        <v>28</v>
      </c>
    </row>
    <row r="13" spans="1:9" x14ac:dyDescent="0.2">
      <c r="A13" s="324" t="s">
        <v>549</v>
      </c>
      <c r="B13" s="343" t="s">
        <v>5</v>
      </c>
      <c r="C13" s="343">
        <v>6.58</v>
      </c>
      <c r="D13" s="324">
        <v>27</v>
      </c>
    </row>
    <row r="14" spans="1:9" x14ac:dyDescent="0.2">
      <c r="A14" s="324" t="s">
        <v>474</v>
      </c>
      <c r="B14" s="343" t="s">
        <v>30</v>
      </c>
      <c r="C14" s="343">
        <v>6.62</v>
      </c>
      <c r="D14" s="324">
        <v>26</v>
      </c>
    </row>
    <row r="15" spans="1:9" x14ac:dyDescent="0.2">
      <c r="A15" s="324" t="s">
        <v>548</v>
      </c>
      <c r="B15" s="343" t="s">
        <v>16</v>
      </c>
      <c r="C15" s="343">
        <v>6.62</v>
      </c>
      <c r="D15" s="324">
        <v>25</v>
      </c>
    </row>
    <row r="16" spans="1:9" x14ac:dyDescent="0.2">
      <c r="A16" s="324" t="s">
        <v>473</v>
      </c>
      <c r="B16" s="343" t="s">
        <v>29</v>
      </c>
      <c r="C16" s="343">
        <v>6.69</v>
      </c>
      <c r="D16" s="324">
        <v>24</v>
      </c>
    </row>
    <row r="17" spans="1:4" x14ac:dyDescent="0.2">
      <c r="A17" s="324" t="s">
        <v>464</v>
      </c>
      <c r="B17" s="343" t="s">
        <v>20</v>
      </c>
      <c r="C17" s="343">
        <v>6.7</v>
      </c>
      <c r="D17" s="324">
        <v>23</v>
      </c>
    </row>
    <row r="18" spans="1:4" x14ac:dyDescent="0.2">
      <c r="A18" s="324" t="s">
        <v>552</v>
      </c>
      <c r="B18" s="343" t="s">
        <v>10</v>
      </c>
      <c r="C18" s="343">
        <v>6.85</v>
      </c>
      <c r="D18" s="324">
        <v>21</v>
      </c>
    </row>
    <row r="19" spans="1:4" x14ac:dyDescent="0.2">
      <c r="A19" s="324" t="s">
        <v>466</v>
      </c>
      <c r="B19" s="343" t="s">
        <v>22</v>
      </c>
      <c r="C19" s="343">
        <v>6.95</v>
      </c>
      <c r="D19" s="324">
        <v>20</v>
      </c>
    </row>
    <row r="20" spans="1:4" x14ac:dyDescent="0.2">
      <c r="A20" s="324" t="s">
        <v>544</v>
      </c>
      <c r="B20" s="343" t="s">
        <v>14</v>
      </c>
      <c r="C20" s="343">
        <v>7.04</v>
      </c>
      <c r="D20" s="324">
        <v>19</v>
      </c>
    </row>
    <row r="21" spans="1:4" x14ac:dyDescent="0.2">
      <c r="A21" s="324" t="s">
        <v>556</v>
      </c>
      <c r="B21" s="343" t="s">
        <v>4</v>
      </c>
      <c r="C21" s="343">
        <v>7.11</v>
      </c>
      <c r="D21" s="324">
        <v>18</v>
      </c>
    </row>
    <row r="22" spans="1:4" x14ac:dyDescent="0.2">
      <c r="A22" s="324" t="s">
        <v>553</v>
      </c>
      <c r="B22" s="343" t="s">
        <v>0</v>
      </c>
      <c r="C22" s="343">
        <v>7.14</v>
      </c>
      <c r="D22" s="324">
        <v>17</v>
      </c>
    </row>
    <row r="23" spans="1:4" x14ac:dyDescent="0.2">
      <c r="A23" s="324" t="s">
        <v>547</v>
      </c>
      <c r="B23" s="343" t="s">
        <v>3</v>
      </c>
      <c r="C23" s="343">
        <v>7.17</v>
      </c>
      <c r="D23" s="324">
        <v>16</v>
      </c>
    </row>
    <row r="24" spans="1:4" x14ac:dyDescent="0.2">
      <c r="A24" s="324" t="s">
        <v>469</v>
      </c>
      <c r="B24" s="343" t="s">
        <v>25</v>
      </c>
      <c r="C24" s="343">
        <v>7.2</v>
      </c>
      <c r="D24" s="324">
        <v>15</v>
      </c>
    </row>
    <row r="25" spans="1:4" x14ac:dyDescent="0.2">
      <c r="A25" s="324" t="s">
        <v>477</v>
      </c>
      <c r="B25" s="343" t="s">
        <v>33</v>
      </c>
      <c r="C25" s="343">
        <v>7.22</v>
      </c>
      <c r="D25" s="324">
        <v>14</v>
      </c>
    </row>
    <row r="26" spans="1:4" x14ac:dyDescent="0.2">
      <c r="A26" s="324" t="s">
        <v>470</v>
      </c>
      <c r="B26" s="343" t="s">
        <v>26</v>
      </c>
      <c r="C26" s="343">
        <v>7.25</v>
      </c>
      <c r="D26" s="324">
        <v>13</v>
      </c>
    </row>
    <row r="27" spans="1:4" x14ac:dyDescent="0.2">
      <c r="A27" s="324" t="s">
        <v>468</v>
      </c>
      <c r="B27" s="343" t="s">
        <v>24</v>
      </c>
      <c r="C27" s="343">
        <v>7.27</v>
      </c>
      <c r="D27" s="324">
        <v>12</v>
      </c>
    </row>
    <row r="28" spans="1:4" x14ac:dyDescent="0.2">
      <c r="A28" s="324" t="s">
        <v>551</v>
      </c>
      <c r="B28" s="343" t="s">
        <v>11</v>
      </c>
      <c r="C28" s="343">
        <v>7.28</v>
      </c>
      <c r="D28" s="324">
        <v>11</v>
      </c>
    </row>
    <row r="29" spans="1:4" x14ac:dyDescent="0.2">
      <c r="A29" s="324" t="s">
        <v>462</v>
      </c>
      <c r="B29" s="343" t="s">
        <v>18</v>
      </c>
      <c r="C29" s="343">
        <v>7.3</v>
      </c>
      <c r="D29" s="324">
        <v>10</v>
      </c>
    </row>
    <row r="30" spans="1:4" x14ac:dyDescent="0.2">
      <c r="A30" s="324" t="s">
        <v>557</v>
      </c>
      <c r="B30" s="343" t="s">
        <v>7</v>
      </c>
      <c r="C30" s="343">
        <v>7.41</v>
      </c>
      <c r="D30" s="324">
        <v>9</v>
      </c>
    </row>
    <row r="31" spans="1:4" x14ac:dyDescent="0.2">
      <c r="A31" s="324" t="s">
        <v>475</v>
      </c>
      <c r="B31" s="343" t="s">
        <v>31</v>
      </c>
      <c r="C31" s="343">
        <v>7.43</v>
      </c>
      <c r="D31" s="324">
        <v>8</v>
      </c>
    </row>
    <row r="32" spans="1:4" x14ac:dyDescent="0.2">
      <c r="A32" s="324" t="s">
        <v>554</v>
      </c>
      <c r="B32" s="343" t="s">
        <v>15</v>
      </c>
      <c r="C32" s="343">
        <v>7.52</v>
      </c>
      <c r="D32" s="324">
        <v>7</v>
      </c>
    </row>
    <row r="33" spans="1:4" x14ac:dyDescent="0.2">
      <c r="A33" s="324" t="s">
        <v>550</v>
      </c>
      <c r="B33" s="343" t="s">
        <v>12</v>
      </c>
      <c r="C33" s="343">
        <v>7.59</v>
      </c>
      <c r="D33" s="324">
        <v>6</v>
      </c>
    </row>
    <row r="34" spans="1:4" x14ac:dyDescent="0.2">
      <c r="A34" s="324" t="s">
        <v>546</v>
      </c>
      <c r="B34" s="343" t="s">
        <v>6</v>
      </c>
      <c r="C34" s="343">
        <v>7.76</v>
      </c>
      <c r="D34" s="324">
        <v>5</v>
      </c>
    </row>
    <row r="35" spans="1:4" x14ac:dyDescent="0.2">
      <c r="A35" s="324" t="s">
        <v>463</v>
      </c>
      <c r="B35" s="343" t="s">
        <v>19</v>
      </c>
      <c r="C35" s="343">
        <v>8.01</v>
      </c>
      <c r="D35" s="324">
        <v>4</v>
      </c>
    </row>
    <row r="36" spans="1:4" x14ac:dyDescent="0.2">
      <c r="A36" s="324" t="s">
        <v>465</v>
      </c>
      <c r="B36" s="343" t="s">
        <v>21</v>
      </c>
      <c r="C36" s="343">
        <v>8.09</v>
      </c>
      <c r="D36" s="324">
        <v>3</v>
      </c>
    </row>
    <row r="37" spans="1:4" x14ac:dyDescent="0.2">
      <c r="A37" s="324" t="s">
        <v>461</v>
      </c>
      <c r="B37" s="343" t="s">
        <v>17</v>
      </c>
      <c r="C37" s="343">
        <v>8.32</v>
      </c>
      <c r="D37" s="324">
        <v>2</v>
      </c>
    </row>
    <row r="38" spans="1:4" x14ac:dyDescent="0.2">
      <c r="A38" s="324" t="s">
        <v>476</v>
      </c>
      <c r="B38" s="343" t="s">
        <v>32</v>
      </c>
      <c r="C38" s="343">
        <v>8.8000000000000007</v>
      </c>
      <c r="D38" s="324">
        <v>1</v>
      </c>
    </row>
  </sheetData>
  <mergeCells count="1">
    <mergeCell ref="H1:I1"/>
  </mergeCells>
  <hyperlinks>
    <hyperlink ref="H1:I1" location="Index!A1" display="Regresar al Índice" xr:uid="{AF8BE37A-8507-4A1A-B480-A515B9465204}"/>
  </hyperlink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DF3C4-2F61-412A-A9FB-444D520DC05D}">
  <sheetPr codeName="Hoja19"/>
  <dimension ref="A1:S117"/>
  <sheetViews>
    <sheetView topLeftCell="D16" workbookViewId="0">
      <selection activeCell="A3" sqref="A3"/>
    </sheetView>
  </sheetViews>
  <sheetFormatPr baseColWidth="10" defaultRowHeight="12.75" x14ac:dyDescent="0.2"/>
  <cols>
    <col min="1" max="16384" width="11.42578125" style="225"/>
  </cols>
  <sheetData>
    <row r="1" spans="1:19" x14ac:dyDescent="0.2">
      <c r="A1" s="120" t="s">
        <v>1665</v>
      </c>
      <c r="H1" s="202" t="s">
        <v>38</v>
      </c>
      <c r="I1" s="202"/>
    </row>
    <row r="2" spans="1:19" x14ac:dyDescent="0.2">
      <c r="A2" s="225" t="s">
        <v>1817</v>
      </c>
    </row>
    <row r="6" spans="1:19" x14ac:dyDescent="0.2">
      <c r="B6" s="350" t="s">
        <v>134</v>
      </c>
      <c r="C6" s="350"/>
      <c r="D6" s="350"/>
      <c r="E6" s="350"/>
      <c r="F6" s="350"/>
      <c r="G6" s="350"/>
      <c r="H6" s="350"/>
      <c r="I6" s="350"/>
      <c r="J6" s="350"/>
    </row>
    <row r="7" spans="1:19" ht="25.5" x14ac:dyDescent="0.2">
      <c r="A7" s="225" t="s">
        <v>135</v>
      </c>
      <c r="B7" s="225" t="s">
        <v>1275</v>
      </c>
      <c r="C7" s="225" t="s">
        <v>1276</v>
      </c>
      <c r="D7" s="225" t="s">
        <v>1277</v>
      </c>
      <c r="E7" s="225" t="s">
        <v>1278</v>
      </c>
      <c r="F7" s="225" t="s">
        <v>1279</v>
      </c>
      <c r="G7" s="225" t="s">
        <v>1280</v>
      </c>
      <c r="H7" s="225" t="s">
        <v>1281</v>
      </c>
      <c r="I7" s="225" t="s">
        <v>1282</v>
      </c>
      <c r="J7" s="351" t="s">
        <v>1283</v>
      </c>
    </row>
    <row r="8" spans="1:19" x14ac:dyDescent="0.2">
      <c r="A8" s="352">
        <v>43678</v>
      </c>
      <c r="B8" s="319">
        <v>3.5854034947976343E-2</v>
      </c>
      <c r="C8" s="319">
        <v>5.2727182490446056E-2</v>
      </c>
      <c r="D8" s="319">
        <v>-2.3500505280678485E-2</v>
      </c>
      <c r="E8" s="319">
        <v>1.5137142914199542E-2</v>
      </c>
      <c r="F8" s="319">
        <v>-1.0809579010988002E-2</v>
      </c>
      <c r="G8" s="319">
        <v>3.8944006727602121E-2</v>
      </c>
      <c r="H8" s="319">
        <v>5.4741181859826016E-2</v>
      </c>
      <c r="I8" s="319">
        <v>3.6074674576372923E-2</v>
      </c>
      <c r="J8" s="319">
        <v>5.8158351948374376E-2</v>
      </c>
      <c r="K8" s="319"/>
      <c r="L8" s="319"/>
      <c r="M8" s="319"/>
      <c r="N8" s="319"/>
      <c r="O8" s="319"/>
      <c r="P8" s="319"/>
      <c r="Q8" s="319"/>
      <c r="R8" s="319"/>
      <c r="S8" s="319"/>
    </row>
    <row r="9" spans="1:19" x14ac:dyDescent="0.2">
      <c r="A9" s="352">
        <v>43709</v>
      </c>
      <c r="B9" s="319">
        <v>3.1433153809599323E-2</v>
      </c>
      <c r="C9" s="319">
        <v>4.6539814550220271E-2</v>
      </c>
      <c r="D9" s="319">
        <v>-2.3779601775124615E-2</v>
      </c>
      <c r="E9" s="319">
        <v>8.9435161983619782E-3</v>
      </c>
      <c r="F9" s="319">
        <v>-1.2355120323378377E-2</v>
      </c>
      <c r="G9" s="319">
        <v>3.6726630548654438E-2</v>
      </c>
      <c r="H9" s="319">
        <v>4.5635116706524093E-2</v>
      </c>
      <c r="I9" s="319">
        <v>3.6613980609667029E-2</v>
      </c>
      <c r="J9" s="319">
        <v>6.1459641568486933E-2</v>
      </c>
      <c r="K9" s="319"/>
      <c r="L9" s="319"/>
      <c r="M9" s="319"/>
      <c r="N9" s="319"/>
      <c r="O9" s="319"/>
      <c r="P9" s="319"/>
      <c r="Q9" s="319"/>
      <c r="R9" s="319"/>
      <c r="S9" s="319"/>
    </row>
    <row r="10" spans="1:19" x14ac:dyDescent="0.2">
      <c r="A10" s="352">
        <v>43739</v>
      </c>
      <c r="B10" s="319">
        <v>3.3588872204220355E-2</v>
      </c>
      <c r="C10" s="319">
        <v>5.9069767441860543E-2</v>
      </c>
      <c r="D10" s="319">
        <v>-1.7768098232059382E-2</v>
      </c>
      <c r="E10" s="319">
        <v>8.4324025435442707E-3</v>
      </c>
      <c r="F10" s="319">
        <v>-1.5805067530743067E-2</v>
      </c>
      <c r="G10" s="319">
        <v>3.1215647437484506E-2</v>
      </c>
      <c r="H10" s="319">
        <v>3.7380432547802434E-2</v>
      </c>
      <c r="I10" s="319">
        <v>2.818520574010952E-2</v>
      </c>
      <c r="J10" s="319">
        <v>6.7553238928582227E-2</v>
      </c>
      <c r="K10" s="319"/>
      <c r="L10" s="319"/>
      <c r="M10" s="319"/>
      <c r="N10" s="319"/>
      <c r="O10" s="319"/>
      <c r="P10" s="319"/>
      <c r="Q10" s="319"/>
      <c r="R10" s="319"/>
      <c r="S10" s="319"/>
    </row>
    <row r="11" spans="1:19" x14ac:dyDescent="0.2">
      <c r="A11" s="352">
        <v>43770</v>
      </c>
      <c r="B11" s="319">
        <v>3.342259150603466E-2</v>
      </c>
      <c r="C11" s="319">
        <v>5.1437009221501961E-2</v>
      </c>
      <c r="D11" s="319">
        <v>8.0505004095168253E-3</v>
      </c>
      <c r="E11" s="319">
        <v>9.2185911544953036E-3</v>
      </c>
      <c r="F11" s="319">
        <v>-2.7231316013416329E-3</v>
      </c>
      <c r="G11" s="319">
        <v>3.2483450609871012E-2</v>
      </c>
      <c r="H11" s="319">
        <v>3.5588923556942209E-2</v>
      </c>
      <c r="I11" s="319">
        <v>3.3194979643186073E-2</v>
      </c>
      <c r="J11" s="319">
        <v>6.3947697981481255E-2</v>
      </c>
      <c r="K11" s="319"/>
      <c r="L11" s="319"/>
      <c r="M11" s="319"/>
      <c r="N11" s="319"/>
      <c r="O11" s="319"/>
      <c r="P11" s="319"/>
      <c r="Q11" s="319"/>
      <c r="R11" s="319"/>
      <c r="S11" s="319"/>
    </row>
    <row r="12" spans="1:19" x14ac:dyDescent="0.2">
      <c r="A12" s="352">
        <v>43800</v>
      </c>
      <c r="B12" s="319">
        <v>3.4136840972038618E-2</v>
      </c>
      <c r="C12" s="319">
        <v>4.6781871661893293E-2</v>
      </c>
      <c r="D12" s="319">
        <v>2.368489401234708E-2</v>
      </c>
      <c r="E12" s="319">
        <v>8.4985835694051381E-3</v>
      </c>
      <c r="F12" s="319">
        <v>-6.4879495293251876E-3</v>
      </c>
      <c r="G12" s="319">
        <v>3.4125793536465387E-2</v>
      </c>
      <c r="H12" s="319">
        <v>4.278022801842063E-2</v>
      </c>
      <c r="I12" s="319">
        <v>3.3354833665611094E-2</v>
      </c>
      <c r="J12" s="319">
        <v>7.2423672577262677E-2</v>
      </c>
      <c r="K12" s="319"/>
      <c r="L12" s="319"/>
      <c r="M12" s="319"/>
      <c r="N12" s="319"/>
      <c r="O12" s="319"/>
      <c r="P12" s="319"/>
      <c r="Q12" s="319"/>
      <c r="R12" s="319"/>
      <c r="S12" s="319"/>
    </row>
    <row r="13" spans="1:19" x14ac:dyDescent="0.2">
      <c r="A13" s="352">
        <v>43831</v>
      </c>
      <c r="B13" s="319">
        <v>3.6737290208934681E-2</v>
      </c>
      <c r="C13" s="319">
        <v>6.0678156250604465E-2</v>
      </c>
      <c r="D13" s="319">
        <v>-1.5825855566559577E-2</v>
      </c>
      <c r="E13" s="319">
        <v>6.3305382425171697E-3</v>
      </c>
      <c r="F13" s="319">
        <v>-5.5696354693619554E-3</v>
      </c>
      <c r="G13" s="319">
        <v>4.1386062242264154E-2</v>
      </c>
      <c r="H13" s="319">
        <v>4.4117358838170917E-2</v>
      </c>
      <c r="I13" s="319">
        <v>3.3326092108381333E-2</v>
      </c>
      <c r="J13" s="319">
        <v>7.1210877974446252E-2</v>
      </c>
      <c r="K13" s="319"/>
      <c r="L13" s="319"/>
      <c r="M13" s="319"/>
      <c r="N13" s="319"/>
      <c r="O13" s="319"/>
      <c r="P13" s="319"/>
      <c r="Q13" s="319"/>
      <c r="R13" s="319"/>
      <c r="S13" s="319"/>
    </row>
    <row r="14" spans="1:19" x14ac:dyDescent="0.2">
      <c r="A14" s="352">
        <v>43862</v>
      </c>
      <c r="B14" s="319">
        <v>3.6877688998156133E-2</v>
      </c>
      <c r="C14" s="319">
        <v>7.2063667900766681E-2</v>
      </c>
      <c r="D14" s="319">
        <v>-1.126034189225511E-2</v>
      </c>
      <c r="E14" s="319">
        <v>3.0171784515062861E-3</v>
      </c>
      <c r="F14" s="319">
        <v>3.0604284599844434E-3</v>
      </c>
      <c r="G14" s="319">
        <v>4.1520369509529642E-2</v>
      </c>
      <c r="H14" s="319">
        <v>2.9622093023255802E-2</v>
      </c>
      <c r="I14" s="319">
        <v>2.4805670985089234E-2</v>
      </c>
      <c r="J14" s="319">
        <v>6.4044748098399218E-2</v>
      </c>
    </row>
    <row r="15" spans="1:19" x14ac:dyDescent="0.2">
      <c r="A15" s="352">
        <v>43891</v>
      </c>
      <c r="B15" s="319">
        <v>2.9299239672623267E-2</v>
      </c>
      <c r="C15" s="319">
        <v>6.9665455456709546E-2</v>
      </c>
      <c r="D15" s="319">
        <v>-2.0825859938617963E-3</v>
      </c>
      <c r="E15" s="319">
        <v>1.2609728890828897E-3</v>
      </c>
      <c r="F15" s="319">
        <v>-3.7306028495455168E-3</v>
      </c>
      <c r="G15" s="319">
        <v>4.5235803657362794E-2</v>
      </c>
      <c r="H15" s="319">
        <v>-1.8240465859785338E-2</v>
      </c>
      <c r="I15" s="319">
        <v>1.8223501292619959E-2</v>
      </c>
      <c r="J15" s="319">
        <v>6.313776735784149E-2</v>
      </c>
    </row>
    <row r="16" spans="1:19" x14ac:dyDescent="0.2">
      <c r="A16" s="352">
        <v>43922</v>
      </c>
      <c r="B16" s="319">
        <v>1.7341151961729917E-2</v>
      </c>
      <c r="C16" s="319">
        <v>6.6966727766528233E-2</v>
      </c>
      <c r="D16" s="319">
        <v>1.3926280782326383E-2</v>
      </c>
      <c r="E16" s="319">
        <v>3.0981033798371804E-4</v>
      </c>
      <c r="F16" s="319">
        <v>-1.2518468234636315E-2</v>
      </c>
      <c r="G16" s="319">
        <v>4.2117977472921453E-2</v>
      </c>
      <c r="H16" s="319">
        <v>-9.0584594353414594E-2</v>
      </c>
      <c r="I16" s="319">
        <v>1.9194226376706425E-3</v>
      </c>
      <c r="J16" s="319">
        <v>6.0762778981116483E-2</v>
      </c>
    </row>
    <row r="17" spans="1:10" x14ac:dyDescent="0.2">
      <c r="A17" s="352">
        <v>43952</v>
      </c>
      <c r="B17" s="319">
        <v>2.3618027528679697E-2</v>
      </c>
      <c r="C17" s="319">
        <v>6.1702532850885561E-2</v>
      </c>
      <c r="D17" s="319">
        <v>3.0489621610885198E-3</v>
      </c>
      <c r="E17" s="319">
        <v>2.0417642391283852E-3</v>
      </c>
      <c r="F17" s="319">
        <v>5.0802866733195007E-3</v>
      </c>
      <c r="G17" s="319">
        <v>3.3128870138328548E-2</v>
      </c>
      <c r="H17" s="319">
        <v>-4.2796086997815563E-2</v>
      </c>
      <c r="I17" s="319">
        <v>1.9698137506463764E-2</v>
      </c>
      <c r="J17" s="319">
        <v>5.9703906681128682E-2</v>
      </c>
    </row>
    <row r="18" spans="1:10" x14ac:dyDescent="0.2">
      <c r="A18" s="352">
        <v>43983</v>
      </c>
      <c r="B18" s="319">
        <v>2.7864909073414657E-2</v>
      </c>
      <c r="C18" s="319">
        <v>5.8835249914607646E-2</v>
      </c>
      <c r="D18" s="319">
        <v>-3.1587497367708828E-3</v>
      </c>
      <c r="E18" s="319">
        <v>1.0790876892538881E-2</v>
      </c>
      <c r="F18" s="319">
        <v>2.1551073021883305E-2</v>
      </c>
      <c r="G18" s="319">
        <v>3.5283968089334428E-2</v>
      </c>
      <c r="H18" s="319">
        <v>-1.0429790741074085E-2</v>
      </c>
      <c r="I18" s="319">
        <v>7.1818498586859736E-3</v>
      </c>
      <c r="J18" s="319">
        <v>5.4537699635088366E-2</v>
      </c>
    </row>
    <row r="19" spans="1:10" x14ac:dyDescent="0.2">
      <c r="A19" s="352">
        <v>44013</v>
      </c>
      <c r="B19" s="319">
        <v>3.1163488157490048E-2</v>
      </c>
      <c r="C19" s="319">
        <v>5.4097695017044214E-2</v>
      </c>
      <c r="D19" s="319">
        <v>7.1337579617827438E-4</v>
      </c>
      <c r="E19" s="319">
        <v>1.7862901255679905E-2</v>
      </c>
      <c r="F19" s="319">
        <v>3.6497896680083478E-2</v>
      </c>
      <c r="G19" s="319">
        <v>3.9243498817966835E-2</v>
      </c>
      <c r="H19" s="319">
        <v>1.1557470775569595E-2</v>
      </c>
      <c r="I19" s="319">
        <v>3.1796041441163577E-3</v>
      </c>
      <c r="J19" s="319">
        <v>4.9675802013043321E-2</v>
      </c>
    </row>
    <row r="20" spans="1:10" x14ac:dyDescent="0.2">
      <c r="A20" s="352">
        <v>44044</v>
      </c>
      <c r="B20" s="319">
        <v>3.6756507362835977E-2</v>
      </c>
      <c r="C20" s="319">
        <v>5.828941041138247E-2</v>
      </c>
      <c r="D20" s="319">
        <v>1.5675412430754321E-2</v>
      </c>
      <c r="E20" s="319">
        <v>2.9016298307218635E-2</v>
      </c>
      <c r="F20" s="319">
        <v>2.6382740038862984E-2</v>
      </c>
      <c r="G20" s="319">
        <v>4.6050666332617007E-2</v>
      </c>
      <c r="H20" s="319">
        <v>1.4049001557852936E-2</v>
      </c>
      <c r="I20" s="319">
        <v>1.2254214501948857E-2</v>
      </c>
      <c r="J20" s="319">
        <v>4.7981385399172627E-2</v>
      </c>
    </row>
    <row r="21" spans="1:10" x14ac:dyDescent="0.2">
      <c r="A21" s="352">
        <v>44075</v>
      </c>
      <c r="B21" s="319">
        <v>3.8537957248303334E-2</v>
      </c>
      <c r="C21" s="319">
        <v>6.2444682974596454E-2</v>
      </c>
      <c r="D21" s="319">
        <v>1.7268430051292354E-2</v>
      </c>
      <c r="E21" s="319">
        <v>2.7486011583390566E-2</v>
      </c>
      <c r="F21" s="319">
        <v>3.0801564715465166E-2</v>
      </c>
      <c r="G21" s="319">
        <v>3.8024021249566858E-2</v>
      </c>
      <c r="H21" s="319">
        <v>9.7814992628435012E-3</v>
      </c>
      <c r="I21" s="319">
        <v>2.7210556732806809E-2</v>
      </c>
      <c r="J21" s="319">
        <v>5.0999136085339715E-2</v>
      </c>
    </row>
    <row r="22" spans="1:10" x14ac:dyDescent="0.2">
      <c r="A22" s="352">
        <v>44105</v>
      </c>
      <c r="B22" s="319">
        <v>3.9876127848294952E-2</v>
      </c>
      <c r="C22" s="319">
        <v>6.5053868939160236E-2</v>
      </c>
      <c r="D22" s="319">
        <v>1.9825224990217806E-2</v>
      </c>
      <c r="E22" s="319">
        <v>3.0333888181729159E-2</v>
      </c>
      <c r="F22" s="319">
        <v>4.3917762429270403E-2</v>
      </c>
      <c r="G22" s="319">
        <v>3.2489171876650721E-2</v>
      </c>
      <c r="H22" s="319">
        <v>7.2482233358815438E-3</v>
      </c>
      <c r="I22" s="319">
        <v>3.3629563943401219E-2</v>
      </c>
      <c r="J22" s="319">
        <v>4.1808224264364528E-2</v>
      </c>
    </row>
    <row r="23" spans="1:10" x14ac:dyDescent="0.2">
      <c r="A23" s="352">
        <v>44136</v>
      </c>
      <c r="B23" s="319">
        <v>3.5294790088880035E-2</v>
      </c>
      <c r="C23" s="319">
        <v>6.4164209782274995E-2</v>
      </c>
      <c r="D23" s="319">
        <v>3.3193293963773574E-3</v>
      </c>
      <c r="E23" s="319">
        <v>3.1051041065613072E-2</v>
      </c>
      <c r="F23" s="319">
        <v>1.9134048768735035E-2</v>
      </c>
      <c r="G23" s="319">
        <v>3.5614041833281984E-2</v>
      </c>
      <c r="H23" s="319">
        <v>-1.2447038885227246E-2</v>
      </c>
      <c r="I23" s="319">
        <v>3.0249280920421784E-2</v>
      </c>
      <c r="J23" s="319">
        <v>4.1882924297471646E-2</v>
      </c>
    </row>
    <row r="24" spans="1:10" x14ac:dyDescent="0.2">
      <c r="A24" s="352">
        <v>44166</v>
      </c>
      <c r="B24" s="319">
        <v>3.3918516064922057E-2</v>
      </c>
      <c r="C24" s="319">
        <v>5.9184560067290948E-2</v>
      </c>
      <c r="D24" s="319">
        <v>2.3751671106687328E-2</v>
      </c>
      <c r="E24" s="319">
        <v>3.2664247815230855E-2</v>
      </c>
      <c r="F24" s="319">
        <v>3.6237254862682991E-2</v>
      </c>
      <c r="G24" s="319">
        <v>4.1626637974099823E-2</v>
      </c>
      <c r="H24" s="319">
        <v>-1.5013304700994389E-2</v>
      </c>
      <c r="I24" s="319">
        <v>1.6361349385740128E-2</v>
      </c>
      <c r="J24" s="319">
        <v>3.4693596511360995E-2</v>
      </c>
    </row>
    <row r="25" spans="1:10" x14ac:dyDescent="0.2">
      <c r="A25" s="352">
        <v>44197</v>
      </c>
      <c r="B25" s="319">
        <v>4.2090259488951225E-2</v>
      </c>
      <c r="C25" s="319">
        <v>5.7635494930337719E-2</v>
      </c>
      <c r="D25" s="319">
        <v>3.8635508888911499E-2</v>
      </c>
      <c r="E25" s="319">
        <v>4.3228001944579604E-2</v>
      </c>
      <c r="F25" s="319">
        <v>5.243223096372554E-2</v>
      </c>
      <c r="G25" s="319">
        <v>3.7937059616736032E-2</v>
      </c>
      <c r="H25" s="319">
        <v>1.5063633292037429E-2</v>
      </c>
      <c r="I25" s="319">
        <v>2.2380001337830982E-2</v>
      </c>
      <c r="J25" s="319">
        <v>4.3077820940708625E-2</v>
      </c>
    </row>
    <row r="26" spans="1:10" x14ac:dyDescent="0.2">
      <c r="A26" s="352">
        <v>44228</v>
      </c>
      <c r="B26" s="319">
        <v>4.4890431968084614E-2</v>
      </c>
      <c r="C26" s="319">
        <v>5.2744164967142557E-2</v>
      </c>
      <c r="D26" s="319">
        <v>3.8848051555734606E-2</v>
      </c>
      <c r="E26" s="319">
        <v>5.0963077968075254E-2</v>
      </c>
      <c r="F26" s="319">
        <v>4.3752243449128599E-2</v>
      </c>
      <c r="G26" s="319">
        <v>3.7158729405061451E-2</v>
      </c>
      <c r="H26" s="319">
        <v>4.0279699219816112E-2</v>
      </c>
      <c r="I26" s="319">
        <v>2.0818226920581634E-2</v>
      </c>
      <c r="J26" s="319">
        <v>4.3264333527357438E-2</v>
      </c>
    </row>
    <row r="27" spans="1:10" x14ac:dyDescent="0.2">
      <c r="A27" s="352">
        <v>44256</v>
      </c>
      <c r="B27" s="319">
        <v>5.2752423073303932E-2</v>
      </c>
      <c r="C27" s="319">
        <v>5.0720393580883261E-2</v>
      </c>
      <c r="D27" s="319">
        <v>5.2293129100222616E-2</v>
      </c>
      <c r="E27" s="319">
        <v>6.0053281666263142E-2</v>
      </c>
      <c r="F27" s="319">
        <v>4.5333227104330083E-2</v>
      </c>
      <c r="G27" s="319">
        <v>1.7664524373285317E-2</v>
      </c>
      <c r="H27" s="319">
        <v>9.1268572093158501E-2</v>
      </c>
      <c r="I27" s="319">
        <v>2.8752646757303043E-2</v>
      </c>
      <c r="J27" s="319">
        <v>4.5352252700076832E-2</v>
      </c>
    </row>
    <row r="28" spans="1:10" x14ac:dyDescent="0.2">
      <c r="A28" s="352">
        <v>44287</v>
      </c>
      <c r="B28" s="319">
        <v>6.6049183746989995E-2</v>
      </c>
      <c r="C28" s="319">
        <v>5.7582816898874796E-2</v>
      </c>
      <c r="D28" s="319">
        <v>2.8114292408164956E-2</v>
      </c>
      <c r="E28" s="319">
        <v>6.2484877227282E-2</v>
      </c>
      <c r="F28" s="319">
        <v>7.1655310459168134E-2</v>
      </c>
      <c r="G28" s="319">
        <v>2.0862780573302413E-2</v>
      </c>
      <c r="H28" s="319">
        <v>0.18093657355213158</v>
      </c>
      <c r="I28" s="319">
        <v>3.1743903139906965E-2</v>
      </c>
      <c r="J28" s="319">
        <v>4.5750164164470301E-2</v>
      </c>
    </row>
    <row r="29" spans="1:10" x14ac:dyDescent="0.2">
      <c r="A29" s="352">
        <v>44317</v>
      </c>
      <c r="B29" s="319">
        <v>6.6640946260033251E-2</v>
      </c>
      <c r="C29" s="319">
        <v>7.2116591928251095E-2</v>
      </c>
      <c r="D29" s="319">
        <v>3.6416923274948734E-2</v>
      </c>
      <c r="E29" s="319">
        <v>6.2016551910615794E-2</v>
      </c>
      <c r="F29" s="319">
        <v>6.0053554773294819E-2</v>
      </c>
      <c r="G29" s="319">
        <v>3.1511399241618797E-2</v>
      </c>
      <c r="H29" s="319">
        <v>0.12625019844419738</v>
      </c>
      <c r="I29" s="319">
        <v>4.0233074361820179E-2</v>
      </c>
      <c r="J29" s="319">
        <v>5.0602907242967669E-2</v>
      </c>
    </row>
    <row r="30" spans="1:10" x14ac:dyDescent="0.2">
      <c r="A30" s="352">
        <v>44348</v>
      </c>
      <c r="B30" s="319">
        <v>6.703424260011609E-2</v>
      </c>
      <c r="C30" s="319">
        <v>7.7367671173956293E-2</v>
      </c>
      <c r="D30" s="319">
        <v>5.5981409946885538E-2</v>
      </c>
      <c r="E30" s="319">
        <v>6.3986677063178107E-2</v>
      </c>
      <c r="F30" s="319">
        <v>5.5146442689695367E-2</v>
      </c>
      <c r="G30" s="319">
        <v>2.9128395269795833E-2</v>
      </c>
      <c r="H30" s="319">
        <v>9.2215351036740584E-2</v>
      </c>
      <c r="I30" s="319">
        <v>4.9616559995387152E-2</v>
      </c>
      <c r="J30" s="319">
        <v>6.0804069783118676E-2</v>
      </c>
    </row>
    <row r="31" spans="1:10" x14ac:dyDescent="0.2">
      <c r="A31" s="352">
        <v>44378</v>
      </c>
      <c r="B31" s="319">
        <v>6.7294962704181671E-2</v>
      </c>
      <c r="C31" s="319">
        <v>8.4780074656009674E-2</v>
      </c>
      <c r="D31" s="319">
        <v>4.5623503625392914E-2</v>
      </c>
      <c r="E31" s="319">
        <v>7.0524081587791443E-2</v>
      </c>
      <c r="F31" s="319">
        <v>3.8804054260253906E-2</v>
      </c>
      <c r="G31" s="319">
        <v>2.038959413766861E-2</v>
      </c>
      <c r="H31" s="319">
        <v>7.1840956807136536E-2</v>
      </c>
      <c r="I31" s="319">
        <v>5.5115077644586563E-2</v>
      </c>
      <c r="J31" s="319">
        <v>6.4015656709671021E-2</v>
      </c>
    </row>
    <row r="32" spans="1:10" x14ac:dyDescent="0.2">
      <c r="A32" s="352">
        <v>44409</v>
      </c>
      <c r="B32" s="319">
        <v>6.5269790589809418E-2</v>
      </c>
      <c r="C32" s="319">
        <v>9.0681493282318115E-2</v>
      </c>
      <c r="D32" s="319">
        <v>4.9666855484247208E-2</v>
      </c>
      <c r="E32" s="319">
        <v>5.6797653436660767E-2</v>
      </c>
      <c r="F32" s="319">
        <v>5.2872978150844574E-2</v>
      </c>
      <c r="G32" s="319">
        <v>1.6820810735225677E-2</v>
      </c>
      <c r="H32" s="319">
        <v>6.4849212765693665E-2</v>
      </c>
      <c r="I32" s="319">
        <v>4.5107968151569366E-2</v>
      </c>
      <c r="J32" s="319">
        <v>6.799645721912384E-2</v>
      </c>
    </row>
    <row r="33" spans="1:10" x14ac:dyDescent="0.2">
      <c r="A33" s="352">
        <v>44440</v>
      </c>
      <c r="B33" s="319">
        <v>6.7967984620787944E-2</v>
      </c>
      <c r="C33" s="319">
        <v>9.2273879366880016E-2</v>
      </c>
      <c r="D33" s="319">
        <v>5.7678428425954192E-2</v>
      </c>
      <c r="E33" s="319">
        <v>6.4956530046813718E-2</v>
      </c>
      <c r="F33" s="319">
        <v>7.336155932335664E-2</v>
      </c>
      <c r="G33" s="319">
        <v>2.0406271150298146E-2</v>
      </c>
      <c r="H33" s="319">
        <v>6.7507744719084384E-2</v>
      </c>
      <c r="I33" s="319">
        <v>3.1825214496694697E-2</v>
      </c>
      <c r="J33" s="319">
        <v>6.5795234223528717E-2</v>
      </c>
    </row>
    <row r="34" spans="1:10" x14ac:dyDescent="0.2">
      <c r="A34" s="352">
        <v>44470</v>
      </c>
      <c r="B34" s="319">
        <v>6.8954740983124332E-2</v>
      </c>
      <c r="C34" s="319">
        <v>8.9435958624683093E-2</v>
      </c>
      <c r="D34" s="319">
        <v>5.728649148523806E-2</v>
      </c>
      <c r="E34" s="319">
        <v>6.9458699205534769E-2</v>
      </c>
      <c r="F34" s="319">
        <v>5.3653408433316639E-2</v>
      </c>
      <c r="G34" s="319">
        <v>3.1020370198121046E-2</v>
      </c>
      <c r="H34" s="319">
        <v>7.3619114546732256E-2</v>
      </c>
      <c r="I34" s="319">
        <v>3.3449275902906681E-2</v>
      </c>
      <c r="J34" s="319">
        <v>6.6744480282267399E-2</v>
      </c>
    </row>
    <row r="35" spans="1:10" x14ac:dyDescent="0.2">
      <c r="A35" s="352">
        <v>44501</v>
      </c>
      <c r="B35" s="319">
        <v>7.6225178969064639E-2</v>
      </c>
      <c r="C35" s="319">
        <v>0.10006991784653035</v>
      </c>
      <c r="D35" s="319">
        <v>6.0172429117411823E-2</v>
      </c>
      <c r="E35" s="319">
        <v>6.8446113861855645E-2</v>
      </c>
      <c r="F35" s="319">
        <v>7.3424679124104775E-2</v>
      </c>
      <c r="G35" s="319">
        <v>2.7585694793803506E-2</v>
      </c>
      <c r="H35" s="319">
        <v>9.5568606513614526E-2</v>
      </c>
      <c r="I35" s="319">
        <v>3.2450793355358006E-2</v>
      </c>
      <c r="J35" s="319">
        <v>7.4963305608682043E-2</v>
      </c>
    </row>
    <row r="36" spans="1:10" x14ac:dyDescent="0.2">
      <c r="A36" s="352">
        <v>44531</v>
      </c>
      <c r="B36" s="319">
        <v>7.5305037117044588E-2</v>
      </c>
      <c r="C36" s="319">
        <v>0.11093463653023827</v>
      </c>
      <c r="D36" s="319">
        <v>2.8795836470913449E-2</v>
      </c>
      <c r="E36" s="319">
        <v>5.115369721469263E-2</v>
      </c>
      <c r="F36" s="319">
        <v>5.5142083897158446E-2</v>
      </c>
      <c r="G36" s="319">
        <v>2.7235416186303926E-2</v>
      </c>
      <c r="H36" s="319">
        <v>0.1029223579817436</v>
      </c>
      <c r="I36" s="319">
        <v>3.9118985362948701E-2</v>
      </c>
      <c r="J36" s="319">
        <v>7.5862436115843382E-2</v>
      </c>
    </row>
    <row r="37" spans="1:10" x14ac:dyDescent="0.2">
      <c r="A37" s="352">
        <v>44562</v>
      </c>
      <c r="B37" s="319">
        <v>6.9312849870468679E-2</v>
      </c>
      <c r="C37" s="319">
        <v>0.10939453242868098</v>
      </c>
      <c r="D37" s="319">
        <v>2.3144976610361852E-2</v>
      </c>
      <c r="E37" s="319">
        <v>4.1921413659409393E-2</v>
      </c>
      <c r="F37" s="319">
        <v>4.2239365978789356E-2</v>
      </c>
      <c r="G37" s="319">
        <v>2.6111380499720945E-2</v>
      </c>
      <c r="H37" s="319">
        <v>8.5388292511534569E-2</v>
      </c>
      <c r="I37" s="319">
        <v>3.7181392479600651E-2</v>
      </c>
      <c r="J37" s="319">
        <v>7.0454426240973533E-2</v>
      </c>
    </row>
    <row r="38" spans="1:10" x14ac:dyDescent="0.2">
      <c r="A38" s="352">
        <v>44593</v>
      </c>
      <c r="B38" s="319">
        <v>7.4082411843100437E-2</v>
      </c>
      <c r="C38" s="319">
        <v>0.12206398953023825</v>
      </c>
      <c r="D38" s="319">
        <v>1.9531250000000003E-2</v>
      </c>
      <c r="E38" s="319">
        <v>4.3108940327033309E-2</v>
      </c>
      <c r="F38" s="319">
        <v>4.0542606037447457E-2</v>
      </c>
      <c r="G38" s="319">
        <v>3.836363969309086E-2</v>
      </c>
      <c r="H38" s="319">
        <v>7.0600794304169531E-2</v>
      </c>
      <c r="I38" s="319">
        <v>4.5507224704189018E-2</v>
      </c>
      <c r="J38" s="319">
        <v>8.1615217637674417E-2</v>
      </c>
    </row>
    <row r="39" spans="1:10" x14ac:dyDescent="0.2">
      <c r="A39" s="352">
        <v>44621</v>
      </c>
      <c r="B39" s="319">
        <v>7.7809360363259306E-2</v>
      </c>
      <c r="C39" s="319">
        <v>0.12412314552782784</v>
      </c>
      <c r="D39" s="319">
        <v>3.6267365064905514E-2</v>
      </c>
      <c r="E39" s="319">
        <v>4.7439318613832319E-2</v>
      </c>
      <c r="F39" s="319">
        <v>6.3097824015853093E-2</v>
      </c>
      <c r="G39" s="319">
        <v>4.7900432101045054E-2</v>
      </c>
      <c r="H39" s="319">
        <v>6.9407438985399098E-2</v>
      </c>
      <c r="I39" s="319">
        <v>4.6864231564438419E-2</v>
      </c>
      <c r="J39" s="319">
        <v>7.9325281204879666E-2</v>
      </c>
    </row>
    <row r="40" spans="1:10" x14ac:dyDescent="0.2">
      <c r="A40" s="352">
        <v>44652</v>
      </c>
      <c r="B40" s="319">
        <v>8.2472943289846959E-2</v>
      </c>
      <c r="C40" s="319">
        <v>0.12809892754781807</v>
      </c>
      <c r="D40" s="319">
        <v>4.9829565415546957E-2</v>
      </c>
      <c r="E40" s="319">
        <v>4.5164287601227926E-2</v>
      </c>
      <c r="F40" s="319">
        <v>6.1222949644359703E-2</v>
      </c>
      <c r="G40" s="319">
        <v>5.8900088613203373E-2</v>
      </c>
      <c r="H40" s="319">
        <v>7.1520123045372919E-2</v>
      </c>
      <c r="I40" s="319">
        <v>6.2054367201426E-2</v>
      </c>
      <c r="J40" s="319">
        <v>8.94671196937767E-2</v>
      </c>
    </row>
    <row r="41" spans="1:10" x14ac:dyDescent="0.2">
      <c r="A41" s="352">
        <v>44682</v>
      </c>
      <c r="B41" s="319">
        <v>7.7677697105502347E-2</v>
      </c>
      <c r="C41" s="319">
        <v>0.1157594465497193</v>
      </c>
      <c r="D41" s="319">
        <v>6.3835681872462399E-2</v>
      </c>
      <c r="E41" s="319">
        <v>4.4146396908388306E-2</v>
      </c>
      <c r="F41" s="319">
        <v>6.050199150417692E-2</v>
      </c>
      <c r="G41" s="319">
        <v>5.6527529463275827E-2</v>
      </c>
      <c r="H41" s="319">
        <v>7.4558621418754703E-2</v>
      </c>
      <c r="I41" s="319">
        <v>3.7812382152481949E-2</v>
      </c>
      <c r="J41" s="319">
        <v>9.7604539666532708E-2</v>
      </c>
    </row>
    <row r="42" spans="1:10" x14ac:dyDescent="0.2">
      <c r="A42" s="352">
        <v>44713</v>
      </c>
      <c r="B42" s="319">
        <v>8.2614684130646501E-2</v>
      </c>
      <c r="C42" s="319">
        <v>0.12573296404421505</v>
      </c>
      <c r="D42" s="319">
        <v>6.0501271755594291E-2</v>
      </c>
      <c r="E42" s="319">
        <v>4.0722712796757293E-2</v>
      </c>
      <c r="F42" s="319">
        <v>5.9290125475320726E-2</v>
      </c>
      <c r="G42" s="319">
        <v>6.6715795985952633E-2</v>
      </c>
      <c r="H42" s="319">
        <v>8.0652088172137246E-2</v>
      </c>
      <c r="I42" s="319">
        <v>4.0880416769668866E-2</v>
      </c>
      <c r="J42" s="319">
        <v>0.107952619806141</v>
      </c>
    </row>
    <row r="43" spans="1:10" x14ac:dyDescent="0.2">
      <c r="A43" s="352">
        <v>44743</v>
      </c>
      <c r="B43" s="319">
        <v>8.4642729249823162E-2</v>
      </c>
      <c r="C43" s="319">
        <v>0.13573752621930082</v>
      </c>
      <c r="D43" s="319">
        <v>4.5600194789383999E-2</v>
      </c>
      <c r="E43" s="319">
        <v>3.5647346850926777E-2</v>
      </c>
      <c r="F43" s="319">
        <v>6.2604231079131323E-2</v>
      </c>
      <c r="G43" s="319">
        <v>7.4478152468652775E-2</v>
      </c>
      <c r="H43" s="319">
        <v>7.8391381654638631E-2</v>
      </c>
      <c r="I43" s="319">
        <v>3.9444129946494703E-2</v>
      </c>
      <c r="J43" s="319">
        <v>0.11048106051017226</v>
      </c>
    </row>
    <row r="44" spans="1:10" x14ac:dyDescent="0.2">
      <c r="A44" s="352">
        <v>44774</v>
      </c>
      <c r="B44" s="319">
        <v>8.5308961570262909E-2</v>
      </c>
      <c r="C44" s="319">
        <v>0.13278384506702423</v>
      </c>
      <c r="D44" s="319">
        <v>4.1711475700139999E-2</v>
      </c>
      <c r="E44" s="319">
        <v>4.1154496371746063E-2</v>
      </c>
      <c r="F44" s="319">
        <v>5.0375383347272873E-2</v>
      </c>
      <c r="G44" s="319">
        <v>7.879001647233963E-2</v>
      </c>
      <c r="H44" s="319">
        <v>8.3135142922401428E-2</v>
      </c>
      <c r="I44" s="319">
        <v>4.124116525053978E-2</v>
      </c>
      <c r="J44" s="319">
        <v>0.10875833779573441</v>
      </c>
    </row>
    <row r="45" spans="1:10" x14ac:dyDescent="0.2">
      <c r="A45" s="352">
        <v>44805</v>
      </c>
      <c r="B45" s="319">
        <v>8.485357241761278E-2</v>
      </c>
      <c r="C45" s="319">
        <v>0.14017038539553761</v>
      </c>
      <c r="D45" s="319">
        <v>5.4075022667576592E-2</v>
      </c>
      <c r="E45" s="319">
        <v>3.0089083063452614E-2</v>
      </c>
      <c r="F45" s="319">
        <v>3.4400959773144626E-2</v>
      </c>
      <c r="G45" s="319">
        <v>7.7067054333999629E-2</v>
      </c>
      <c r="H45" s="319">
        <v>8.2491671050324317E-2</v>
      </c>
      <c r="I45" s="319">
        <v>3.7741164496223986E-2</v>
      </c>
      <c r="J45" s="319">
        <v>0.11078323706690589</v>
      </c>
    </row>
    <row r="46" spans="1:10" x14ac:dyDescent="0.2">
      <c r="A46" s="352">
        <v>44835</v>
      </c>
      <c r="B46" s="319">
        <v>8.3836351441985243E-2</v>
      </c>
      <c r="C46" s="319">
        <v>0.14248439702033419</v>
      </c>
      <c r="D46" s="319">
        <v>6.7777054061598646E-2</v>
      </c>
      <c r="E46" s="319">
        <v>1.1071914126020731E-2</v>
      </c>
      <c r="F46" s="319">
        <v>5.2413338581379802E-2</v>
      </c>
      <c r="G46" s="319">
        <v>7.5790518291307646E-2</v>
      </c>
      <c r="H46" s="319">
        <v>8.0265661273149394E-2</v>
      </c>
      <c r="I46" s="319">
        <v>3.9603335017685662E-2</v>
      </c>
      <c r="J46" s="319">
        <v>0.12471079557318866</v>
      </c>
    </row>
    <row r="47" spans="1:10" x14ac:dyDescent="0.2">
      <c r="A47" s="352">
        <v>44866</v>
      </c>
      <c r="B47" s="319">
        <v>8.05902771840427E-2</v>
      </c>
      <c r="C47" s="319">
        <v>0.1310558512751252</v>
      </c>
      <c r="D47" s="319">
        <v>7.2527759147477472E-2</v>
      </c>
      <c r="E47" s="319">
        <v>7.253067239573226E-3</v>
      </c>
      <c r="F47" s="319">
        <v>6.1960302093179001E-2</v>
      </c>
      <c r="G47" s="319">
        <v>8.2007786178178763E-2</v>
      </c>
      <c r="H47" s="319">
        <v>7.8538359788359713E-2</v>
      </c>
      <c r="I47" s="319">
        <v>4.3824701195219209E-2</v>
      </c>
      <c r="J47" s="319">
        <v>0.12387249466245187</v>
      </c>
    </row>
    <row r="48" spans="1:10" x14ac:dyDescent="0.2">
      <c r="A48" s="352">
        <v>44896</v>
      </c>
      <c r="B48" s="319">
        <v>8.094419538974762E-2</v>
      </c>
      <c r="C48" s="319">
        <v>0.12941665947437286</v>
      </c>
      <c r="D48" s="319">
        <v>6.8830378353595734E-2</v>
      </c>
      <c r="E48" s="319">
        <v>1.4430377632379532E-2</v>
      </c>
      <c r="F48" s="319">
        <v>7.1698807179927826E-2</v>
      </c>
      <c r="G48" s="319">
        <v>8.8222093880176544E-2</v>
      </c>
      <c r="H48" s="319">
        <v>6.738000363111496E-2</v>
      </c>
      <c r="I48" s="319">
        <v>3.7216465920209885E-2</v>
      </c>
      <c r="J48" s="319">
        <v>0.12838339805603027</v>
      </c>
    </row>
    <row r="49" spans="1:10" x14ac:dyDescent="0.2">
      <c r="A49" s="352">
        <v>44927</v>
      </c>
      <c r="B49" s="319">
        <v>8.3862770012706533E-2</v>
      </c>
      <c r="C49" s="319">
        <v>0.12811426617553365</v>
      </c>
      <c r="D49" s="319">
        <v>0.10404889666848403</v>
      </c>
      <c r="E49" s="319">
        <v>1.6593019303361576E-2</v>
      </c>
      <c r="F49" s="319">
        <v>7.5471351559845384E-2</v>
      </c>
      <c r="G49" s="319">
        <v>9.6544960099861826E-2</v>
      </c>
      <c r="H49" s="319">
        <v>6.2817323746890613E-2</v>
      </c>
      <c r="I49" s="319">
        <v>3.9957825299413316E-2</v>
      </c>
      <c r="J49" s="319">
        <v>0.13826616031687702</v>
      </c>
    </row>
    <row r="50" spans="1:10" x14ac:dyDescent="0.2">
      <c r="A50" s="352">
        <v>44958</v>
      </c>
      <c r="B50" s="319">
        <v>7.9879945338240527E-2</v>
      </c>
      <c r="C50" s="319">
        <v>0.11978115576154276</v>
      </c>
      <c r="D50" s="319">
        <v>0.10851563465579026</v>
      </c>
      <c r="E50" s="319">
        <v>1.5613935703158156E-2</v>
      </c>
      <c r="F50" s="319">
        <v>8.8584701259593723E-2</v>
      </c>
      <c r="G50" s="319">
        <v>9.8335214446952604E-2</v>
      </c>
      <c r="H50" s="319">
        <v>5.7494866529774147E-2</v>
      </c>
      <c r="I50" s="319">
        <v>3.8877913161635247E-2</v>
      </c>
      <c r="J50" s="319">
        <v>0.12483174956275037</v>
      </c>
    </row>
    <row r="51" spans="1:10" x14ac:dyDescent="0.2">
      <c r="A51" s="352">
        <v>44986</v>
      </c>
      <c r="B51" s="319">
        <v>7.1395991076537713E-2</v>
      </c>
      <c r="C51" s="319">
        <v>0.11655121906563723</v>
      </c>
      <c r="D51" s="319">
        <v>6.1745691628665042E-2</v>
      </c>
      <c r="E51" s="319">
        <v>-2.957728046067257E-3</v>
      </c>
      <c r="F51" s="319">
        <v>6.5984388862501894E-2</v>
      </c>
      <c r="G51" s="319">
        <v>9.9404384295481873E-2</v>
      </c>
      <c r="H51" s="319">
        <v>5.0178139870942037E-2</v>
      </c>
      <c r="I51" s="319">
        <v>4.2693450527551843E-2</v>
      </c>
      <c r="J51" s="319">
        <v>0.1272849613098577</v>
      </c>
    </row>
    <row r="52" spans="1:10" x14ac:dyDescent="0.2">
      <c r="A52" s="352"/>
      <c r="B52" s="319"/>
      <c r="C52" s="319"/>
      <c r="D52" s="319"/>
      <c r="E52" s="319"/>
      <c r="F52" s="319"/>
      <c r="G52" s="319"/>
      <c r="H52" s="319"/>
      <c r="I52" s="319"/>
      <c r="J52" s="319"/>
    </row>
    <row r="53" spans="1:10" x14ac:dyDescent="0.2">
      <c r="A53" s="352"/>
      <c r="B53" s="319"/>
      <c r="C53" s="319"/>
      <c r="D53" s="319"/>
      <c r="E53" s="319"/>
      <c r="F53" s="319"/>
      <c r="G53" s="319"/>
      <c r="H53" s="319"/>
      <c r="I53" s="319"/>
      <c r="J53" s="319"/>
    </row>
    <row r="54" spans="1:10" x14ac:dyDescent="0.2">
      <c r="A54" s="352"/>
      <c r="B54" s="319"/>
      <c r="C54" s="319"/>
      <c r="D54" s="319"/>
      <c r="E54" s="319"/>
      <c r="F54" s="319"/>
      <c r="G54" s="319"/>
      <c r="H54" s="319"/>
      <c r="I54" s="319"/>
      <c r="J54" s="319"/>
    </row>
    <row r="55" spans="1:10" x14ac:dyDescent="0.2">
      <c r="A55" s="352"/>
      <c r="B55" s="319"/>
      <c r="C55" s="319"/>
      <c r="D55" s="319"/>
      <c r="E55" s="319"/>
      <c r="F55" s="319"/>
      <c r="G55" s="319"/>
      <c r="H55" s="319"/>
      <c r="I55" s="319"/>
      <c r="J55" s="319"/>
    </row>
    <row r="63" spans="1:10" x14ac:dyDescent="0.2">
      <c r="B63" s="319"/>
      <c r="C63" s="319"/>
      <c r="D63" s="319"/>
      <c r="E63" s="319"/>
      <c r="F63" s="319"/>
      <c r="G63" s="319"/>
      <c r="H63" s="319"/>
      <c r="I63" s="319"/>
      <c r="J63" s="319"/>
    </row>
    <row r="64" spans="1:10" x14ac:dyDescent="0.2">
      <c r="B64" s="319"/>
      <c r="C64" s="319"/>
      <c r="D64" s="319"/>
      <c r="E64" s="319"/>
      <c r="F64" s="319"/>
      <c r="G64" s="319"/>
      <c r="H64" s="319"/>
      <c r="I64" s="319"/>
      <c r="J64" s="319"/>
    </row>
    <row r="65" spans="2:10" x14ac:dyDescent="0.2">
      <c r="B65" s="319"/>
      <c r="C65" s="319"/>
      <c r="D65" s="319"/>
      <c r="E65" s="319"/>
      <c r="F65" s="319"/>
      <c r="G65" s="319"/>
      <c r="H65" s="319"/>
      <c r="I65" s="319"/>
      <c r="J65" s="319"/>
    </row>
    <row r="66" spans="2:10" x14ac:dyDescent="0.2">
      <c r="B66" s="319"/>
      <c r="C66" s="319"/>
      <c r="D66" s="319"/>
      <c r="E66" s="319"/>
      <c r="F66" s="319"/>
      <c r="G66" s="319"/>
      <c r="H66" s="319"/>
      <c r="I66" s="319"/>
      <c r="J66" s="319"/>
    </row>
    <row r="67" spans="2:10" x14ac:dyDescent="0.2">
      <c r="B67" s="319"/>
      <c r="C67" s="319"/>
      <c r="D67" s="319"/>
      <c r="E67" s="319"/>
      <c r="F67" s="319"/>
      <c r="G67" s="319"/>
      <c r="H67" s="319"/>
      <c r="I67" s="319"/>
      <c r="J67" s="319"/>
    </row>
    <row r="68" spans="2:10" x14ac:dyDescent="0.2">
      <c r="B68" s="319"/>
      <c r="C68" s="319"/>
      <c r="D68" s="319"/>
      <c r="E68" s="319"/>
      <c r="F68" s="319"/>
      <c r="G68" s="319"/>
      <c r="H68" s="319"/>
      <c r="I68" s="319"/>
      <c r="J68" s="319"/>
    </row>
    <row r="69" spans="2:10" x14ac:dyDescent="0.2">
      <c r="B69" s="319"/>
      <c r="C69" s="319"/>
      <c r="D69" s="319"/>
      <c r="E69" s="319"/>
      <c r="F69" s="319"/>
      <c r="G69" s="319"/>
      <c r="H69" s="319"/>
      <c r="I69" s="319"/>
      <c r="J69" s="319"/>
    </row>
    <row r="70" spans="2:10" x14ac:dyDescent="0.2">
      <c r="B70" s="319"/>
      <c r="C70" s="319"/>
      <c r="D70" s="319"/>
      <c r="E70" s="319"/>
      <c r="F70" s="319"/>
      <c r="G70" s="319"/>
      <c r="H70" s="319"/>
      <c r="I70" s="319"/>
      <c r="J70" s="319"/>
    </row>
    <row r="71" spans="2:10" x14ac:dyDescent="0.2">
      <c r="B71" s="319"/>
      <c r="C71" s="319"/>
      <c r="D71" s="319"/>
      <c r="E71" s="319"/>
      <c r="F71" s="319"/>
      <c r="G71" s="319"/>
      <c r="H71" s="319"/>
      <c r="I71" s="319"/>
      <c r="J71" s="319"/>
    </row>
    <row r="72" spans="2:10" x14ac:dyDescent="0.2">
      <c r="B72" s="319"/>
      <c r="C72" s="319"/>
      <c r="D72" s="319"/>
      <c r="E72" s="319"/>
      <c r="F72" s="319"/>
      <c r="G72" s="319"/>
      <c r="H72" s="319"/>
      <c r="I72" s="319"/>
      <c r="J72" s="319"/>
    </row>
    <row r="73" spans="2:10" x14ac:dyDescent="0.2">
      <c r="B73" s="319"/>
      <c r="C73" s="319"/>
      <c r="D73" s="319"/>
      <c r="E73" s="319"/>
      <c r="F73" s="319"/>
      <c r="G73" s="319"/>
      <c r="H73" s="319"/>
      <c r="I73" s="319"/>
      <c r="J73" s="319"/>
    </row>
    <row r="74" spans="2:10" x14ac:dyDescent="0.2">
      <c r="B74" s="319"/>
      <c r="C74" s="319"/>
      <c r="D74" s="319"/>
      <c r="E74" s="319"/>
      <c r="F74" s="319"/>
      <c r="G74" s="319"/>
      <c r="H74" s="319"/>
      <c r="I74" s="319"/>
      <c r="J74" s="319"/>
    </row>
    <row r="75" spans="2:10" x14ac:dyDescent="0.2">
      <c r="B75" s="319"/>
      <c r="C75" s="319"/>
      <c r="D75" s="319"/>
      <c r="E75" s="319"/>
      <c r="F75" s="319"/>
      <c r="G75" s="319"/>
      <c r="H75" s="319"/>
      <c r="I75" s="319"/>
      <c r="J75" s="319"/>
    </row>
    <row r="76" spans="2:10" x14ac:dyDescent="0.2">
      <c r="B76" s="319"/>
      <c r="C76" s="319"/>
      <c r="D76" s="319"/>
      <c r="E76" s="319"/>
      <c r="F76" s="319"/>
      <c r="G76" s="319"/>
      <c r="H76" s="319"/>
      <c r="I76" s="319"/>
      <c r="J76" s="319"/>
    </row>
    <row r="77" spans="2:10" x14ac:dyDescent="0.2">
      <c r="B77" s="319"/>
      <c r="C77" s="319"/>
      <c r="D77" s="319"/>
      <c r="E77" s="319"/>
      <c r="F77" s="319"/>
      <c r="G77" s="319"/>
      <c r="H77" s="319"/>
      <c r="I77" s="319"/>
      <c r="J77" s="319"/>
    </row>
    <row r="78" spans="2:10" x14ac:dyDescent="0.2">
      <c r="B78" s="319"/>
      <c r="C78" s="319"/>
      <c r="D78" s="319"/>
      <c r="E78" s="319"/>
      <c r="F78" s="319"/>
      <c r="G78" s="319"/>
      <c r="H78" s="319"/>
      <c r="I78" s="319"/>
      <c r="J78" s="319"/>
    </row>
    <row r="79" spans="2:10" x14ac:dyDescent="0.2">
      <c r="B79" s="319"/>
      <c r="C79" s="319"/>
      <c r="D79" s="319"/>
      <c r="E79" s="319"/>
      <c r="F79" s="319"/>
      <c r="G79" s="319"/>
      <c r="H79" s="319"/>
      <c r="I79" s="319"/>
      <c r="J79" s="319"/>
    </row>
    <row r="80" spans="2:10" x14ac:dyDescent="0.2">
      <c r="B80" s="319"/>
      <c r="C80" s="319"/>
      <c r="D80" s="319"/>
      <c r="E80" s="319"/>
      <c r="F80" s="319"/>
      <c r="G80" s="319"/>
      <c r="H80" s="319"/>
      <c r="I80" s="319"/>
      <c r="J80" s="319"/>
    </row>
    <row r="81" spans="2:10" x14ac:dyDescent="0.2">
      <c r="B81" s="319"/>
      <c r="C81" s="319"/>
      <c r="D81" s="319"/>
      <c r="E81" s="319"/>
      <c r="F81" s="319"/>
      <c r="G81" s="319"/>
      <c r="H81" s="319"/>
      <c r="I81" s="319"/>
      <c r="J81" s="319"/>
    </row>
    <row r="82" spans="2:10" x14ac:dyDescent="0.2">
      <c r="B82" s="319"/>
      <c r="C82" s="319"/>
      <c r="D82" s="319"/>
      <c r="E82" s="319"/>
      <c r="F82" s="319"/>
      <c r="G82" s="319"/>
      <c r="H82" s="319"/>
      <c r="I82" s="319"/>
      <c r="J82" s="319"/>
    </row>
    <row r="83" spans="2:10" x14ac:dyDescent="0.2">
      <c r="B83" s="319"/>
      <c r="C83" s="319"/>
      <c r="D83" s="319"/>
      <c r="E83" s="319"/>
      <c r="F83" s="319"/>
      <c r="G83" s="319"/>
      <c r="H83" s="319"/>
      <c r="I83" s="319"/>
      <c r="J83" s="319"/>
    </row>
    <row r="84" spans="2:10" x14ac:dyDescent="0.2">
      <c r="B84" s="319"/>
      <c r="C84" s="319"/>
      <c r="D84" s="319"/>
      <c r="E84" s="319"/>
      <c r="F84" s="319"/>
      <c r="G84" s="319"/>
      <c r="H84" s="319"/>
      <c r="I84" s="319"/>
      <c r="J84" s="319"/>
    </row>
    <row r="85" spans="2:10" x14ac:dyDescent="0.2">
      <c r="B85" s="319"/>
      <c r="C85" s="319"/>
      <c r="D85" s="319"/>
      <c r="E85" s="319"/>
      <c r="F85" s="319"/>
      <c r="G85" s="319"/>
      <c r="H85" s="319"/>
      <c r="I85" s="319"/>
      <c r="J85" s="319"/>
    </row>
    <row r="86" spans="2:10" x14ac:dyDescent="0.2">
      <c r="B86" s="319"/>
      <c r="C86" s="319"/>
      <c r="D86" s="319"/>
      <c r="E86" s="319"/>
      <c r="F86" s="319"/>
      <c r="G86" s="319"/>
      <c r="H86" s="319"/>
      <c r="I86" s="319"/>
      <c r="J86" s="319"/>
    </row>
    <row r="87" spans="2:10" x14ac:dyDescent="0.2">
      <c r="B87" s="319"/>
      <c r="C87" s="319"/>
      <c r="D87" s="319"/>
      <c r="E87" s="319"/>
      <c r="F87" s="319"/>
      <c r="G87" s="319"/>
      <c r="H87" s="319"/>
      <c r="I87" s="319"/>
      <c r="J87" s="319"/>
    </row>
    <row r="88" spans="2:10" x14ac:dyDescent="0.2">
      <c r="B88" s="319"/>
      <c r="C88" s="319"/>
      <c r="D88" s="319"/>
      <c r="E88" s="319"/>
      <c r="F88" s="319"/>
      <c r="G88" s="319"/>
      <c r="H88" s="319"/>
      <c r="I88" s="319"/>
      <c r="J88" s="319"/>
    </row>
    <row r="89" spans="2:10" x14ac:dyDescent="0.2">
      <c r="B89" s="319"/>
      <c r="C89" s="319"/>
      <c r="D89" s="319"/>
      <c r="E89" s="319"/>
      <c r="F89" s="319"/>
      <c r="G89" s="319"/>
      <c r="H89" s="319"/>
      <c r="I89" s="319"/>
      <c r="J89" s="319"/>
    </row>
    <row r="90" spans="2:10" x14ac:dyDescent="0.2">
      <c r="B90" s="319"/>
      <c r="C90" s="319"/>
      <c r="D90" s="319"/>
      <c r="E90" s="319"/>
      <c r="F90" s="319"/>
      <c r="G90" s="319"/>
      <c r="H90" s="319"/>
      <c r="I90" s="319"/>
      <c r="J90" s="319"/>
    </row>
    <row r="91" spans="2:10" x14ac:dyDescent="0.2">
      <c r="B91" s="319"/>
      <c r="C91" s="319"/>
      <c r="D91" s="319"/>
      <c r="E91" s="319"/>
      <c r="F91" s="319"/>
      <c r="G91" s="319"/>
      <c r="H91" s="319"/>
      <c r="I91" s="319"/>
      <c r="J91" s="319"/>
    </row>
    <row r="92" spans="2:10" x14ac:dyDescent="0.2">
      <c r="B92" s="319"/>
      <c r="C92" s="319"/>
      <c r="D92" s="319"/>
      <c r="E92" s="319"/>
      <c r="F92" s="319"/>
      <c r="G92" s="319"/>
      <c r="H92" s="319"/>
      <c r="I92" s="319"/>
      <c r="J92" s="319"/>
    </row>
    <row r="93" spans="2:10" x14ac:dyDescent="0.2">
      <c r="B93" s="319"/>
      <c r="C93" s="319"/>
      <c r="D93" s="319"/>
      <c r="E93" s="319"/>
      <c r="F93" s="319"/>
      <c r="G93" s="319"/>
      <c r="H93" s="319"/>
      <c r="I93" s="319"/>
      <c r="J93" s="319"/>
    </row>
    <row r="94" spans="2:10" x14ac:dyDescent="0.2">
      <c r="B94" s="319"/>
      <c r="C94" s="319"/>
      <c r="D94" s="319"/>
      <c r="E94" s="319"/>
      <c r="F94" s="319"/>
      <c r="G94" s="319"/>
      <c r="H94" s="319"/>
      <c r="I94" s="319"/>
      <c r="J94" s="319"/>
    </row>
    <row r="95" spans="2:10" x14ac:dyDescent="0.2">
      <c r="B95" s="319"/>
      <c r="C95" s="319"/>
      <c r="D95" s="319"/>
      <c r="E95" s="319"/>
      <c r="F95" s="319"/>
      <c r="G95" s="319"/>
      <c r="H95" s="319"/>
      <c r="I95" s="319"/>
      <c r="J95" s="319"/>
    </row>
    <row r="96" spans="2:10" x14ac:dyDescent="0.2">
      <c r="B96" s="319"/>
      <c r="C96" s="319"/>
      <c r="D96" s="319"/>
      <c r="E96" s="319"/>
      <c r="F96" s="319"/>
      <c r="G96" s="319"/>
      <c r="H96" s="319"/>
      <c r="I96" s="319"/>
      <c r="J96" s="319"/>
    </row>
    <row r="97" spans="2:10" x14ac:dyDescent="0.2">
      <c r="B97" s="319"/>
      <c r="C97" s="319"/>
      <c r="D97" s="319"/>
      <c r="E97" s="319"/>
      <c r="F97" s="319"/>
      <c r="G97" s="319"/>
      <c r="H97" s="319"/>
      <c r="I97" s="319"/>
      <c r="J97" s="319"/>
    </row>
    <row r="98" spans="2:10" x14ac:dyDescent="0.2">
      <c r="B98" s="319"/>
      <c r="C98" s="319"/>
      <c r="D98" s="319"/>
      <c r="E98" s="319"/>
      <c r="F98" s="319"/>
      <c r="G98" s="319"/>
      <c r="H98" s="319"/>
      <c r="I98" s="319"/>
      <c r="J98" s="319"/>
    </row>
    <row r="99" spans="2:10" x14ac:dyDescent="0.2">
      <c r="B99" s="319"/>
      <c r="C99" s="319"/>
      <c r="D99" s="319"/>
      <c r="E99" s="319"/>
      <c r="F99" s="319"/>
      <c r="G99" s="319"/>
      <c r="H99" s="319"/>
      <c r="I99" s="319"/>
      <c r="J99" s="319"/>
    </row>
    <row r="100" spans="2:10" x14ac:dyDescent="0.2">
      <c r="B100" s="319"/>
      <c r="C100" s="319"/>
      <c r="D100" s="319"/>
      <c r="E100" s="319"/>
      <c r="F100" s="319"/>
      <c r="G100" s="319"/>
      <c r="H100" s="319"/>
      <c r="I100" s="319"/>
      <c r="J100" s="319"/>
    </row>
    <row r="101" spans="2:10" x14ac:dyDescent="0.2">
      <c r="B101" s="319"/>
      <c r="C101" s="319"/>
      <c r="D101" s="319"/>
      <c r="E101" s="319"/>
      <c r="F101" s="319"/>
      <c r="G101" s="319"/>
      <c r="H101" s="319"/>
      <c r="I101" s="319"/>
      <c r="J101" s="319"/>
    </row>
    <row r="102" spans="2:10" x14ac:dyDescent="0.2">
      <c r="B102" s="319"/>
      <c r="C102" s="319"/>
      <c r="D102" s="319"/>
      <c r="E102" s="319"/>
      <c r="F102" s="319"/>
      <c r="G102" s="319"/>
      <c r="H102" s="319"/>
      <c r="I102" s="319"/>
      <c r="J102" s="319"/>
    </row>
    <row r="103" spans="2:10" x14ac:dyDescent="0.2">
      <c r="B103" s="319"/>
      <c r="C103" s="319"/>
      <c r="D103" s="319"/>
      <c r="E103" s="319"/>
      <c r="F103" s="319"/>
      <c r="G103" s="319"/>
      <c r="H103" s="319"/>
      <c r="I103" s="319"/>
      <c r="J103" s="319"/>
    </row>
    <row r="104" spans="2:10" x14ac:dyDescent="0.2">
      <c r="B104" s="319"/>
      <c r="C104" s="319"/>
      <c r="D104" s="319"/>
      <c r="E104" s="319"/>
      <c r="F104" s="319"/>
      <c r="G104" s="319"/>
      <c r="H104" s="319"/>
      <c r="I104" s="319"/>
      <c r="J104" s="319"/>
    </row>
    <row r="105" spans="2:10" x14ac:dyDescent="0.2">
      <c r="B105" s="319"/>
      <c r="C105" s="319"/>
      <c r="D105" s="319"/>
      <c r="E105" s="319"/>
      <c r="F105" s="319"/>
      <c r="G105" s="319"/>
      <c r="H105" s="319"/>
      <c r="I105" s="319"/>
      <c r="J105" s="319"/>
    </row>
    <row r="106" spans="2:10" x14ac:dyDescent="0.2">
      <c r="B106" s="319"/>
      <c r="C106" s="319"/>
      <c r="D106" s="319"/>
      <c r="E106" s="319"/>
      <c r="F106" s="319"/>
      <c r="G106" s="319"/>
      <c r="H106" s="319"/>
      <c r="I106" s="319"/>
      <c r="J106" s="319"/>
    </row>
    <row r="107" spans="2:10" x14ac:dyDescent="0.2">
      <c r="B107" s="319"/>
      <c r="C107" s="319"/>
      <c r="D107" s="319"/>
      <c r="E107" s="319"/>
      <c r="F107" s="319"/>
      <c r="G107" s="319"/>
      <c r="H107" s="319"/>
      <c r="I107" s="319"/>
      <c r="J107" s="319"/>
    </row>
    <row r="108" spans="2:10" x14ac:dyDescent="0.2">
      <c r="B108" s="319"/>
      <c r="C108" s="319"/>
      <c r="D108" s="319"/>
      <c r="E108" s="319"/>
      <c r="F108" s="319"/>
      <c r="G108" s="319"/>
      <c r="H108" s="319"/>
      <c r="I108" s="319"/>
      <c r="J108" s="319"/>
    </row>
    <row r="109" spans="2:10" x14ac:dyDescent="0.2">
      <c r="B109" s="319"/>
      <c r="C109" s="319"/>
      <c r="D109" s="319"/>
      <c r="E109" s="319"/>
      <c r="F109" s="319"/>
      <c r="G109" s="319"/>
      <c r="H109" s="319"/>
      <c r="I109" s="319"/>
      <c r="J109" s="319"/>
    </row>
    <row r="110" spans="2:10" x14ac:dyDescent="0.2">
      <c r="B110" s="319"/>
      <c r="C110" s="319"/>
      <c r="D110" s="319"/>
      <c r="E110" s="319"/>
      <c r="F110" s="319"/>
      <c r="G110" s="319"/>
      <c r="H110" s="319"/>
      <c r="I110" s="319"/>
      <c r="J110" s="319"/>
    </row>
    <row r="111" spans="2:10" x14ac:dyDescent="0.2">
      <c r="B111" s="319"/>
      <c r="C111" s="319"/>
      <c r="D111" s="319"/>
      <c r="E111" s="319"/>
      <c r="F111" s="319"/>
      <c r="G111" s="319"/>
      <c r="H111" s="319"/>
      <c r="I111" s="319"/>
      <c r="J111" s="319"/>
    </row>
    <row r="112" spans="2:10" x14ac:dyDescent="0.2">
      <c r="B112" s="319"/>
      <c r="C112" s="319"/>
      <c r="D112" s="319"/>
      <c r="E112" s="319"/>
      <c r="F112" s="319"/>
      <c r="G112" s="319"/>
      <c r="H112" s="319"/>
      <c r="I112" s="319"/>
      <c r="J112" s="319"/>
    </row>
    <row r="113" spans="2:10" x14ac:dyDescent="0.2">
      <c r="B113" s="319"/>
      <c r="C113" s="319"/>
      <c r="D113" s="319"/>
      <c r="E113" s="319"/>
      <c r="F113" s="319"/>
      <c r="G113" s="319"/>
      <c r="H113" s="319"/>
      <c r="I113" s="319"/>
      <c r="J113" s="319"/>
    </row>
    <row r="114" spans="2:10" x14ac:dyDescent="0.2">
      <c r="B114" s="319"/>
      <c r="C114" s="319"/>
      <c r="D114" s="319"/>
      <c r="E114" s="319"/>
      <c r="F114" s="319"/>
      <c r="G114" s="319"/>
      <c r="H114" s="319"/>
      <c r="I114" s="319"/>
      <c r="J114" s="319"/>
    </row>
    <row r="115" spans="2:10" x14ac:dyDescent="0.2">
      <c r="B115" s="319"/>
      <c r="C115" s="319"/>
      <c r="D115" s="319"/>
      <c r="E115" s="319"/>
      <c r="F115" s="319"/>
      <c r="G115" s="319"/>
      <c r="H115" s="319"/>
      <c r="I115" s="319"/>
      <c r="J115" s="319"/>
    </row>
    <row r="116" spans="2:10" x14ac:dyDescent="0.2">
      <c r="B116" s="319"/>
      <c r="C116" s="319"/>
      <c r="D116" s="319"/>
      <c r="E116" s="319"/>
      <c r="F116" s="319"/>
      <c r="G116" s="319"/>
      <c r="H116" s="319"/>
      <c r="I116" s="319"/>
      <c r="J116" s="319"/>
    </row>
    <row r="117" spans="2:10" x14ac:dyDescent="0.2">
      <c r="B117" s="319"/>
      <c r="C117" s="319"/>
      <c r="D117" s="319"/>
      <c r="E117" s="319"/>
      <c r="F117" s="319"/>
      <c r="G117" s="319"/>
      <c r="H117" s="319"/>
      <c r="I117" s="319"/>
      <c r="J117" s="319"/>
    </row>
  </sheetData>
  <mergeCells count="2">
    <mergeCell ref="B6:J6"/>
    <mergeCell ref="H1:I1"/>
  </mergeCells>
  <hyperlinks>
    <hyperlink ref="H1:I1" location="Index!A1" display="Regresar al Índice" xr:uid="{FE027662-7E8A-4805-8C48-DE5AF3AE4E28}"/>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AB650-1CC5-44FF-AD50-A1D916A72887}">
  <sheetPr codeName="Hoja20"/>
  <dimension ref="A1:I41"/>
  <sheetViews>
    <sheetView topLeftCell="A16" workbookViewId="0">
      <selection activeCell="A3" sqref="A3"/>
    </sheetView>
  </sheetViews>
  <sheetFormatPr baseColWidth="10" defaultRowHeight="12.75" x14ac:dyDescent="0.2"/>
  <cols>
    <col min="1" max="16384" width="11.42578125" style="225"/>
  </cols>
  <sheetData>
    <row r="1" spans="1:9" x14ac:dyDescent="0.2">
      <c r="A1" s="120" t="s">
        <v>1666</v>
      </c>
      <c r="H1" s="202" t="s">
        <v>38</v>
      </c>
      <c r="I1" s="202"/>
    </row>
    <row r="2" spans="1:9" x14ac:dyDescent="0.2">
      <c r="A2" s="225" t="s">
        <v>1817</v>
      </c>
    </row>
    <row r="6" spans="1:9" x14ac:dyDescent="0.2">
      <c r="A6" s="225" t="s">
        <v>136</v>
      </c>
      <c r="B6" s="225" t="s">
        <v>558</v>
      </c>
      <c r="C6" s="225" t="s">
        <v>559</v>
      </c>
      <c r="D6" s="225" t="s">
        <v>137</v>
      </c>
    </row>
    <row r="7" spans="1:9" x14ac:dyDescent="0.2">
      <c r="A7" s="225" t="s">
        <v>472</v>
      </c>
      <c r="B7" s="225" t="s">
        <v>28</v>
      </c>
      <c r="C7" s="319">
        <v>9.0018146041177E-2</v>
      </c>
      <c r="D7" s="314">
        <f t="shared" ref="D7:D38" si="0">_xlfn.RANK.EQ(C7,$C$7:$C$38,0)</f>
        <v>32</v>
      </c>
    </row>
    <row r="8" spans="1:9" x14ac:dyDescent="0.2">
      <c r="A8" s="225" t="s">
        <v>471</v>
      </c>
      <c r="B8" s="225" t="s">
        <v>27</v>
      </c>
      <c r="C8" s="319">
        <v>9.2455486015570867E-2</v>
      </c>
      <c r="D8" s="314">
        <f t="shared" si="0"/>
        <v>31</v>
      </c>
    </row>
    <row r="9" spans="1:9" x14ac:dyDescent="0.2">
      <c r="A9" s="225" t="s">
        <v>556</v>
      </c>
      <c r="B9" s="225" t="s">
        <v>4</v>
      </c>
      <c r="C9" s="319">
        <v>9.6524919632562295E-2</v>
      </c>
      <c r="D9" s="314">
        <f t="shared" si="0"/>
        <v>30</v>
      </c>
    </row>
    <row r="10" spans="1:9" x14ac:dyDescent="0.2">
      <c r="A10" s="225" t="s">
        <v>554</v>
      </c>
      <c r="B10" s="225" t="s">
        <v>15</v>
      </c>
      <c r="C10" s="319">
        <v>9.6795311428393191E-2</v>
      </c>
      <c r="D10" s="314">
        <f t="shared" si="0"/>
        <v>29</v>
      </c>
    </row>
    <row r="11" spans="1:9" x14ac:dyDescent="0.2">
      <c r="A11" s="225" t="s">
        <v>464</v>
      </c>
      <c r="B11" s="225" t="s">
        <v>20</v>
      </c>
      <c r="C11" s="319">
        <v>9.8893770594696409E-2</v>
      </c>
      <c r="D11" s="314">
        <f t="shared" si="0"/>
        <v>28</v>
      </c>
    </row>
    <row r="12" spans="1:9" x14ac:dyDescent="0.2">
      <c r="A12" s="225" t="s">
        <v>545</v>
      </c>
      <c r="B12" s="225" t="s">
        <v>9</v>
      </c>
      <c r="C12" s="319">
        <v>9.9873627059410858E-2</v>
      </c>
      <c r="D12" s="314">
        <f t="shared" si="0"/>
        <v>27</v>
      </c>
    </row>
    <row r="13" spans="1:9" x14ac:dyDescent="0.2">
      <c r="A13" s="225" t="s">
        <v>468</v>
      </c>
      <c r="B13" s="225" t="s">
        <v>24</v>
      </c>
      <c r="C13" s="319">
        <v>0.10029084907096565</v>
      </c>
      <c r="D13" s="314">
        <f t="shared" si="0"/>
        <v>26</v>
      </c>
    </row>
    <row r="14" spans="1:9" x14ac:dyDescent="0.2">
      <c r="A14" s="225" t="s">
        <v>555</v>
      </c>
      <c r="B14" s="225" t="s">
        <v>8</v>
      </c>
      <c r="C14" s="319">
        <v>0.10101056676272818</v>
      </c>
      <c r="D14" s="314">
        <f t="shared" si="0"/>
        <v>25</v>
      </c>
    </row>
    <row r="15" spans="1:9" x14ac:dyDescent="0.2">
      <c r="A15" s="225" t="s">
        <v>551</v>
      </c>
      <c r="B15" s="225" t="s">
        <v>11</v>
      </c>
      <c r="C15" s="319">
        <v>0.10446759530219672</v>
      </c>
      <c r="D15" s="314">
        <f t="shared" si="0"/>
        <v>24</v>
      </c>
    </row>
    <row r="16" spans="1:9" x14ac:dyDescent="0.2">
      <c r="A16" s="225" t="s">
        <v>467</v>
      </c>
      <c r="B16" s="225" t="s">
        <v>23</v>
      </c>
      <c r="C16" s="319">
        <v>0.10491508302291809</v>
      </c>
      <c r="D16" s="314">
        <f t="shared" si="0"/>
        <v>23</v>
      </c>
    </row>
    <row r="17" spans="1:4" x14ac:dyDescent="0.2">
      <c r="A17" s="225" t="s">
        <v>552</v>
      </c>
      <c r="B17" s="225" t="s">
        <v>10</v>
      </c>
      <c r="C17" s="319">
        <v>0.10568333603563947</v>
      </c>
      <c r="D17" s="314">
        <f t="shared" si="0"/>
        <v>22</v>
      </c>
    </row>
    <row r="18" spans="1:4" x14ac:dyDescent="0.2">
      <c r="A18" s="225" t="s">
        <v>469</v>
      </c>
      <c r="B18" s="225" t="s">
        <v>25</v>
      </c>
      <c r="C18" s="319">
        <v>0.10731064598705026</v>
      </c>
      <c r="D18" s="314">
        <f t="shared" si="0"/>
        <v>21</v>
      </c>
    </row>
    <row r="19" spans="1:4" x14ac:dyDescent="0.2">
      <c r="A19" s="225" t="s">
        <v>470</v>
      </c>
      <c r="B19" s="225" t="s">
        <v>26</v>
      </c>
      <c r="C19" s="319">
        <v>0.10876605597884753</v>
      </c>
      <c r="D19" s="314">
        <f t="shared" si="0"/>
        <v>20</v>
      </c>
    </row>
    <row r="20" spans="1:4" x14ac:dyDescent="0.2">
      <c r="A20" s="225" t="s">
        <v>473</v>
      </c>
      <c r="B20" s="225" t="s">
        <v>29</v>
      </c>
      <c r="C20" s="319">
        <v>0.10919856572201428</v>
      </c>
      <c r="D20" s="314">
        <f t="shared" si="0"/>
        <v>19</v>
      </c>
    </row>
    <row r="21" spans="1:4" x14ac:dyDescent="0.2">
      <c r="A21" s="225" t="s">
        <v>548</v>
      </c>
      <c r="B21" s="225" t="s">
        <v>16</v>
      </c>
      <c r="C21" s="319">
        <v>0.10947653910910328</v>
      </c>
      <c r="D21" s="314">
        <f t="shared" si="0"/>
        <v>18</v>
      </c>
    </row>
    <row r="22" spans="1:4" x14ac:dyDescent="0.2">
      <c r="A22" s="225" t="s">
        <v>463</v>
      </c>
      <c r="B22" s="225" t="s">
        <v>19</v>
      </c>
      <c r="C22" s="319">
        <v>0.11026360942130717</v>
      </c>
      <c r="D22" s="314">
        <f t="shared" si="0"/>
        <v>17</v>
      </c>
    </row>
    <row r="23" spans="1:4" x14ac:dyDescent="0.2">
      <c r="A23" s="225" t="s">
        <v>549</v>
      </c>
      <c r="B23" s="225" t="s">
        <v>5</v>
      </c>
      <c r="C23" s="319">
        <v>0.11267206573324205</v>
      </c>
      <c r="D23" s="314">
        <f t="shared" si="0"/>
        <v>16</v>
      </c>
    </row>
    <row r="24" spans="1:4" x14ac:dyDescent="0.2">
      <c r="A24" s="225" t="s">
        <v>547</v>
      </c>
      <c r="B24" s="225" t="s">
        <v>3</v>
      </c>
      <c r="C24" s="319">
        <v>0.11308601649966049</v>
      </c>
      <c r="D24" s="314">
        <f t="shared" si="0"/>
        <v>15</v>
      </c>
    </row>
    <row r="25" spans="1:4" x14ac:dyDescent="0.2">
      <c r="A25" s="225" t="s">
        <v>474</v>
      </c>
      <c r="B25" s="225" t="s">
        <v>30</v>
      </c>
      <c r="C25" s="319">
        <v>0.11350240098315131</v>
      </c>
      <c r="D25" s="314">
        <f t="shared" si="0"/>
        <v>14</v>
      </c>
    </row>
    <row r="26" spans="1:4" x14ac:dyDescent="0.2">
      <c r="A26" s="225" t="s">
        <v>460</v>
      </c>
      <c r="B26" s="225" t="s">
        <v>13</v>
      </c>
      <c r="C26" s="319">
        <v>0.11444778902293543</v>
      </c>
      <c r="D26" s="314">
        <f t="shared" si="0"/>
        <v>13</v>
      </c>
    </row>
    <row r="27" spans="1:4" x14ac:dyDescent="0.2">
      <c r="A27" s="225" t="s">
        <v>475</v>
      </c>
      <c r="B27" s="225" t="s">
        <v>31</v>
      </c>
      <c r="C27" s="319">
        <v>0.11615973766708917</v>
      </c>
      <c r="D27" s="314">
        <f t="shared" si="0"/>
        <v>12</v>
      </c>
    </row>
    <row r="28" spans="1:4" x14ac:dyDescent="0.2">
      <c r="A28" s="225" t="s">
        <v>553</v>
      </c>
      <c r="B28" s="225" t="s">
        <v>0</v>
      </c>
      <c r="C28" s="319">
        <v>0.11655121906563723</v>
      </c>
      <c r="D28" s="314">
        <f t="shared" si="0"/>
        <v>11</v>
      </c>
    </row>
    <row r="29" spans="1:4" x14ac:dyDescent="0.2">
      <c r="A29" s="225" t="s">
        <v>546</v>
      </c>
      <c r="B29" s="225" t="s">
        <v>6</v>
      </c>
      <c r="C29" s="319">
        <v>0.11778844348302867</v>
      </c>
      <c r="D29" s="314">
        <f t="shared" si="0"/>
        <v>10</v>
      </c>
    </row>
    <row r="30" spans="1:4" x14ac:dyDescent="0.2">
      <c r="A30" s="225" t="s">
        <v>465</v>
      </c>
      <c r="B30" s="225" t="s">
        <v>21</v>
      </c>
      <c r="C30" s="319">
        <v>0.11887296908205955</v>
      </c>
      <c r="D30" s="314">
        <f t="shared" si="0"/>
        <v>9</v>
      </c>
    </row>
    <row r="31" spans="1:4" x14ac:dyDescent="0.2">
      <c r="A31" s="225" t="s">
        <v>477</v>
      </c>
      <c r="B31" s="225" t="s">
        <v>33</v>
      </c>
      <c r="C31" s="319">
        <v>0.1195201579227089</v>
      </c>
      <c r="D31" s="314">
        <f t="shared" si="0"/>
        <v>8</v>
      </c>
    </row>
    <row r="32" spans="1:4" x14ac:dyDescent="0.2">
      <c r="A32" s="225" t="s">
        <v>462</v>
      </c>
      <c r="B32" s="225" t="s">
        <v>18</v>
      </c>
      <c r="C32" s="319">
        <v>0.12151177920308605</v>
      </c>
      <c r="D32" s="314">
        <f t="shared" si="0"/>
        <v>7</v>
      </c>
    </row>
    <row r="33" spans="1:4" x14ac:dyDescent="0.2">
      <c r="A33" s="225" t="s">
        <v>550</v>
      </c>
      <c r="B33" s="225" t="s">
        <v>12</v>
      </c>
      <c r="C33" s="319">
        <v>0.12353266547845848</v>
      </c>
      <c r="D33" s="314">
        <f t="shared" si="0"/>
        <v>6</v>
      </c>
    </row>
    <row r="34" spans="1:4" x14ac:dyDescent="0.2">
      <c r="A34" s="225" t="s">
        <v>466</v>
      </c>
      <c r="B34" s="225" t="s">
        <v>22</v>
      </c>
      <c r="C34" s="319">
        <v>0.1236866175261138</v>
      </c>
      <c r="D34" s="314">
        <f t="shared" si="0"/>
        <v>5</v>
      </c>
    </row>
    <row r="35" spans="1:4" x14ac:dyDescent="0.2">
      <c r="A35" s="225" t="s">
        <v>557</v>
      </c>
      <c r="B35" s="225" t="s">
        <v>7</v>
      </c>
      <c r="C35" s="319">
        <v>0.12516634050880635</v>
      </c>
      <c r="D35" s="314">
        <f t="shared" si="0"/>
        <v>4</v>
      </c>
    </row>
    <row r="36" spans="1:4" x14ac:dyDescent="0.2">
      <c r="A36" s="225" t="s">
        <v>544</v>
      </c>
      <c r="B36" s="225" t="s">
        <v>14</v>
      </c>
      <c r="C36" s="319">
        <v>0.12558077162758044</v>
      </c>
      <c r="D36" s="314">
        <f t="shared" si="0"/>
        <v>3</v>
      </c>
    </row>
    <row r="37" spans="1:4" x14ac:dyDescent="0.2">
      <c r="A37" s="225" t="s">
        <v>476</v>
      </c>
      <c r="B37" s="225" t="s">
        <v>32</v>
      </c>
      <c r="C37" s="319">
        <v>0.12694647344810581</v>
      </c>
      <c r="D37" s="314">
        <f t="shared" si="0"/>
        <v>2</v>
      </c>
    </row>
    <row r="38" spans="1:4" x14ac:dyDescent="0.2">
      <c r="A38" s="225" t="s">
        <v>461</v>
      </c>
      <c r="B38" s="225" t="s">
        <v>17</v>
      </c>
      <c r="C38" s="319">
        <v>0.1272043698333577</v>
      </c>
      <c r="D38" s="314">
        <f t="shared" si="0"/>
        <v>1</v>
      </c>
    </row>
    <row r="40" spans="1:4" x14ac:dyDescent="0.2">
      <c r="B40" s="225" t="s">
        <v>1</v>
      </c>
      <c r="C40" s="347">
        <v>1</v>
      </c>
      <c r="D40" s="348">
        <v>0.10970000000000001</v>
      </c>
    </row>
    <row r="41" spans="1:4" x14ac:dyDescent="0.2">
      <c r="C41" s="347">
        <v>0</v>
      </c>
      <c r="D41" s="348">
        <f>D40</f>
        <v>0.10970000000000001</v>
      </c>
    </row>
  </sheetData>
  <autoFilter ref="A6:D6" xr:uid="{00000000-0009-0000-0000-000003000000}">
    <sortState ref="A7:D38">
      <sortCondition ref="C6:C38"/>
    </sortState>
  </autoFilter>
  <mergeCells count="1">
    <mergeCell ref="H1:I1"/>
  </mergeCells>
  <hyperlinks>
    <hyperlink ref="H1:I1" location="Index!A1" display="Regresar al Índice" xr:uid="{73225BC3-A124-4AAB-BF9C-389C4D2DADC6}"/>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E7256-06E6-4AC0-A057-CD3FF7D868BC}">
  <sheetPr codeName="Hoja21"/>
  <dimension ref="A1:I41"/>
  <sheetViews>
    <sheetView zoomScale="95" zoomScaleNormal="95" workbookViewId="0">
      <selection activeCell="A3" sqref="A3"/>
    </sheetView>
  </sheetViews>
  <sheetFormatPr baseColWidth="10" defaultRowHeight="12.75" x14ac:dyDescent="0.2"/>
  <cols>
    <col min="1" max="16384" width="11.42578125" style="225"/>
  </cols>
  <sheetData>
    <row r="1" spans="1:9" x14ac:dyDescent="0.2">
      <c r="A1" s="120" t="s">
        <v>1667</v>
      </c>
      <c r="H1" s="202" t="s">
        <v>38</v>
      </c>
      <c r="I1" s="202"/>
    </row>
    <row r="2" spans="1:9" x14ac:dyDescent="0.2">
      <c r="A2" s="225" t="s">
        <v>1817</v>
      </c>
    </row>
    <row r="6" spans="1:9" x14ac:dyDescent="0.2">
      <c r="A6" s="225" t="s">
        <v>136</v>
      </c>
      <c r="B6" s="225" t="s">
        <v>558</v>
      </c>
      <c r="C6" s="225" t="s">
        <v>560</v>
      </c>
      <c r="D6" s="225" t="s">
        <v>137</v>
      </c>
    </row>
    <row r="7" spans="1:9" x14ac:dyDescent="0.2">
      <c r="A7" s="225" t="s">
        <v>467</v>
      </c>
      <c r="B7" s="225" t="s">
        <v>23</v>
      </c>
      <c r="C7" s="319">
        <v>3.6217422797757523E-3</v>
      </c>
      <c r="D7" s="314">
        <f t="shared" ref="D7:D38" si="0">_xlfn.RANK.EQ(C7,$C$7:$C$38,0)</f>
        <v>32</v>
      </c>
    </row>
    <row r="8" spans="1:9" x14ac:dyDescent="0.2">
      <c r="A8" s="225" t="s">
        <v>549</v>
      </c>
      <c r="B8" s="225" t="s">
        <v>5</v>
      </c>
      <c r="C8" s="319">
        <v>2.7237773545581916E-2</v>
      </c>
      <c r="D8" s="314">
        <f t="shared" si="0"/>
        <v>31</v>
      </c>
    </row>
    <row r="9" spans="1:9" x14ac:dyDescent="0.2">
      <c r="A9" s="225" t="s">
        <v>544</v>
      </c>
      <c r="B9" s="225" t="s">
        <v>14</v>
      </c>
      <c r="C9" s="319">
        <v>3.3715494502624552E-2</v>
      </c>
      <c r="D9" s="314">
        <f t="shared" si="0"/>
        <v>30</v>
      </c>
    </row>
    <row r="10" spans="1:9" x14ac:dyDescent="0.2">
      <c r="A10" s="225" t="s">
        <v>551</v>
      </c>
      <c r="B10" s="225" t="s">
        <v>11</v>
      </c>
      <c r="C10" s="319">
        <v>3.9321588555684316E-2</v>
      </c>
      <c r="D10" s="314">
        <f t="shared" si="0"/>
        <v>29</v>
      </c>
    </row>
    <row r="11" spans="1:9" x14ac:dyDescent="0.2">
      <c r="A11" s="225" t="s">
        <v>547</v>
      </c>
      <c r="B11" s="225" t="s">
        <v>3</v>
      </c>
      <c r="C11" s="319">
        <v>3.9909214707217436E-2</v>
      </c>
      <c r="D11" s="314">
        <f t="shared" si="0"/>
        <v>28</v>
      </c>
    </row>
    <row r="12" spans="1:9" x14ac:dyDescent="0.2">
      <c r="A12" s="225" t="s">
        <v>466</v>
      </c>
      <c r="B12" s="225" t="s">
        <v>22</v>
      </c>
      <c r="C12" s="319">
        <v>4.0730224568086885E-2</v>
      </c>
      <c r="D12" s="314">
        <f t="shared" si="0"/>
        <v>27</v>
      </c>
    </row>
    <row r="13" spans="1:9" x14ac:dyDescent="0.2">
      <c r="A13" s="225" t="s">
        <v>555</v>
      </c>
      <c r="B13" s="225" t="s">
        <v>8</v>
      </c>
      <c r="C13" s="319">
        <v>4.1187300731959212E-2</v>
      </c>
      <c r="D13" s="314">
        <f t="shared" si="0"/>
        <v>26</v>
      </c>
    </row>
    <row r="14" spans="1:9" x14ac:dyDescent="0.2">
      <c r="A14" s="225" t="s">
        <v>474</v>
      </c>
      <c r="B14" s="225" t="s">
        <v>30</v>
      </c>
      <c r="C14" s="319">
        <v>4.2478647218465435E-2</v>
      </c>
      <c r="D14" s="314">
        <f t="shared" si="0"/>
        <v>25</v>
      </c>
    </row>
    <row r="15" spans="1:9" x14ac:dyDescent="0.2">
      <c r="A15" s="225" t="s">
        <v>470</v>
      </c>
      <c r="B15" s="225" t="s">
        <v>26</v>
      </c>
      <c r="C15" s="319">
        <v>4.2572030031712088E-2</v>
      </c>
      <c r="D15" s="314">
        <f t="shared" si="0"/>
        <v>24</v>
      </c>
    </row>
    <row r="16" spans="1:9" x14ac:dyDescent="0.2">
      <c r="A16" s="225" t="s">
        <v>460</v>
      </c>
      <c r="B16" s="225" t="s">
        <v>13</v>
      </c>
      <c r="C16" s="319">
        <v>4.3832873196718129E-2</v>
      </c>
      <c r="D16" s="314">
        <f t="shared" si="0"/>
        <v>23</v>
      </c>
    </row>
    <row r="17" spans="1:4" x14ac:dyDescent="0.2">
      <c r="A17" s="225" t="s">
        <v>471</v>
      </c>
      <c r="B17" s="225" t="s">
        <v>27</v>
      </c>
      <c r="C17" s="319">
        <v>4.8198596067128417E-2</v>
      </c>
      <c r="D17" s="314">
        <f t="shared" si="0"/>
        <v>22</v>
      </c>
    </row>
    <row r="18" spans="1:4" x14ac:dyDescent="0.2">
      <c r="A18" s="225" t="s">
        <v>463</v>
      </c>
      <c r="B18" s="225" t="s">
        <v>19</v>
      </c>
      <c r="C18" s="319">
        <v>4.9219922971473255E-2</v>
      </c>
      <c r="D18" s="314">
        <f t="shared" si="0"/>
        <v>21</v>
      </c>
    </row>
    <row r="19" spans="1:4" x14ac:dyDescent="0.2">
      <c r="A19" s="225" t="s">
        <v>552</v>
      </c>
      <c r="B19" s="225" t="s">
        <v>10</v>
      </c>
      <c r="C19" s="319">
        <v>5.1266606715645577E-2</v>
      </c>
      <c r="D19" s="314">
        <f t="shared" si="0"/>
        <v>20</v>
      </c>
    </row>
    <row r="20" spans="1:4" x14ac:dyDescent="0.2">
      <c r="A20" s="225" t="s">
        <v>550</v>
      </c>
      <c r="B20" s="225" t="s">
        <v>12</v>
      </c>
      <c r="C20" s="319">
        <v>5.219175214569817E-2</v>
      </c>
      <c r="D20" s="314">
        <f t="shared" si="0"/>
        <v>19</v>
      </c>
    </row>
    <row r="21" spans="1:4" x14ac:dyDescent="0.2">
      <c r="A21" s="225" t="s">
        <v>545</v>
      </c>
      <c r="B21" s="225" t="s">
        <v>9</v>
      </c>
      <c r="C21" s="319">
        <v>5.2749943323509345E-2</v>
      </c>
      <c r="D21" s="314">
        <f t="shared" si="0"/>
        <v>18</v>
      </c>
    </row>
    <row r="22" spans="1:4" x14ac:dyDescent="0.2">
      <c r="A22" s="225" t="s">
        <v>477</v>
      </c>
      <c r="B22" s="225" t="s">
        <v>33</v>
      </c>
      <c r="C22" s="319">
        <v>5.3865395208553345E-2</v>
      </c>
      <c r="D22" s="314">
        <f t="shared" si="0"/>
        <v>17</v>
      </c>
    </row>
    <row r="23" spans="1:4" x14ac:dyDescent="0.2">
      <c r="A23" s="225" t="s">
        <v>556</v>
      </c>
      <c r="B23" s="225" t="s">
        <v>4</v>
      </c>
      <c r="C23" s="319">
        <v>5.529523675310026E-2</v>
      </c>
      <c r="D23" s="314">
        <f t="shared" si="0"/>
        <v>16</v>
      </c>
    </row>
    <row r="24" spans="1:4" x14ac:dyDescent="0.2">
      <c r="A24" s="225" t="s">
        <v>464</v>
      </c>
      <c r="B24" s="225" t="s">
        <v>20</v>
      </c>
      <c r="C24" s="319">
        <v>5.6488883064692207E-2</v>
      </c>
      <c r="D24" s="314">
        <f t="shared" si="0"/>
        <v>15</v>
      </c>
    </row>
    <row r="25" spans="1:4" x14ac:dyDescent="0.2">
      <c r="A25" s="225" t="s">
        <v>469</v>
      </c>
      <c r="B25" s="225" t="s">
        <v>25</v>
      </c>
      <c r="C25" s="319">
        <v>5.8950546685575714E-2</v>
      </c>
      <c r="D25" s="314">
        <f t="shared" si="0"/>
        <v>14</v>
      </c>
    </row>
    <row r="26" spans="1:4" x14ac:dyDescent="0.2">
      <c r="A26" s="225" t="s">
        <v>472</v>
      </c>
      <c r="B26" s="225" t="s">
        <v>28</v>
      </c>
      <c r="C26" s="319">
        <v>6.0796246439918024E-2</v>
      </c>
      <c r="D26" s="314">
        <f t="shared" si="0"/>
        <v>13</v>
      </c>
    </row>
    <row r="27" spans="1:4" x14ac:dyDescent="0.2">
      <c r="A27" s="225" t="s">
        <v>557</v>
      </c>
      <c r="B27" s="225" t="s">
        <v>7</v>
      </c>
      <c r="C27" s="319">
        <v>6.102849792718637E-2</v>
      </c>
      <c r="D27" s="314">
        <f t="shared" si="0"/>
        <v>12</v>
      </c>
    </row>
    <row r="28" spans="1:4" x14ac:dyDescent="0.2">
      <c r="A28" s="225" t="s">
        <v>462</v>
      </c>
      <c r="B28" s="225" t="s">
        <v>18</v>
      </c>
      <c r="C28" s="319">
        <v>6.1396073596520447E-2</v>
      </c>
      <c r="D28" s="314">
        <f t="shared" si="0"/>
        <v>11</v>
      </c>
    </row>
    <row r="29" spans="1:4" x14ac:dyDescent="0.2">
      <c r="A29" s="225" t="s">
        <v>553</v>
      </c>
      <c r="B29" s="225" t="s">
        <v>0</v>
      </c>
      <c r="C29" s="319">
        <v>6.1745691628665042E-2</v>
      </c>
      <c r="D29" s="314">
        <f t="shared" si="0"/>
        <v>10</v>
      </c>
    </row>
    <row r="30" spans="1:4" x14ac:dyDescent="0.2">
      <c r="A30" s="225" t="s">
        <v>461</v>
      </c>
      <c r="B30" s="225" t="s">
        <v>17</v>
      </c>
      <c r="C30" s="319">
        <v>6.4960429490442922E-2</v>
      </c>
      <c r="D30" s="314">
        <f t="shared" si="0"/>
        <v>9</v>
      </c>
    </row>
    <row r="31" spans="1:4" x14ac:dyDescent="0.2">
      <c r="A31" s="225" t="s">
        <v>546</v>
      </c>
      <c r="B31" s="225" t="s">
        <v>6</v>
      </c>
      <c r="C31" s="319">
        <v>6.9090328418587421E-2</v>
      </c>
      <c r="D31" s="314">
        <f t="shared" si="0"/>
        <v>8</v>
      </c>
    </row>
    <row r="32" spans="1:4" x14ac:dyDescent="0.2">
      <c r="A32" s="225" t="s">
        <v>554</v>
      </c>
      <c r="B32" s="225" t="s">
        <v>15</v>
      </c>
      <c r="C32" s="319">
        <v>7.0169392221398952E-2</v>
      </c>
      <c r="D32" s="314">
        <f t="shared" si="0"/>
        <v>7</v>
      </c>
    </row>
    <row r="33" spans="1:4" x14ac:dyDescent="0.2">
      <c r="A33" s="225" t="s">
        <v>548</v>
      </c>
      <c r="B33" s="225" t="s">
        <v>16</v>
      </c>
      <c r="C33" s="319">
        <v>7.2825597910950834E-2</v>
      </c>
      <c r="D33" s="314">
        <f t="shared" si="0"/>
        <v>6</v>
      </c>
    </row>
    <row r="34" spans="1:4" x14ac:dyDescent="0.2">
      <c r="A34" s="225" t="s">
        <v>468</v>
      </c>
      <c r="B34" s="225" t="s">
        <v>24</v>
      </c>
      <c r="C34" s="319">
        <v>7.3287886184531664E-2</v>
      </c>
      <c r="D34" s="314">
        <f t="shared" si="0"/>
        <v>5</v>
      </c>
    </row>
    <row r="35" spans="1:4" x14ac:dyDescent="0.2">
      <c r="A35" s="225" t="s">
        <v>473</v>
      </c>
      <c r="B35" s="225" t="s">
        <v>29</v>
      </c>
      <c r="C35" s="319">
        <v>7.6244625530825491E-2</v>
      </c>
      <c r="D35" s="314">
        <f t="shared" si="0"/>
        <v>4</v>
      </c>
    </row>
    <row r="36" spans="1:4" x14ac:dyDescent="0.2">
      <c r="A36" s="225" t="s">
        <v>465</v>
      </c>
      <c r="B36" s="225" t="s">
        <v>21</v>
      </c>
      <c r="C36" s="319">
        <v>7.8230535804864124E-2</v>
      </c>
      <c r="D36" s="314">
        <f t="shared" si="0"/>
        <v>3</v>
      </c>
    </row>
    <row r="37" spans="1:4" x14ac:dyDescent="0.2">
      <c r="A37" s="225" t="s">
        <v>475</v>
      </c>
      <c r="B37" s="225" t="s">
        <v>31</v>
      </c>
      <c r="C37" s="319">
        <v>8.74878792378989E-2</v>
      </c>
      <c r="D37" s="314">
        <f t="shared" si="0"/>
        <v>2</v>
      </c>
    </row>
    <row r="38" spans="1:4" x14ac:dyDescent="0.2">
      <c r="A38" s="225" t="s">
        <v>476</v>
      </c>
      <c r="B38" s="225" t="s">
        <v>32</v>
      </c>
      <c r="C38" s="319">
        <v>0.10579228421970359</v>
      </c>
      <c r="D38" s="314">
        <f t="shared" si="0"/>
        <v>1</v>
      </c>
    </row>
    <row r="40" spans="1:4" x14ac:dyDescent="0.2">
      <c r="B40" s="225" t="s">
        <v>1</v>
      </c>
      <c r="C40" s="349">
        <v>1</v>
      </c>
      <c r="D40" s="348">
        <v>5.67E-2</v>
      </c>
    </row>
    <row r="41" spans="1:4" x14ac:dyDescent="0.2">
      <c r="C41" s="349">
        <v>0</v>
      </c>
      <c r="D41" s="348">
        <f>D40</f>
        <v>5.67E-2</v>
      </c>
    </row>
  </sheetData>
  <autoFilter ref="A6:D38" xr:uid="{00000000-0009-0000-0000-000004000000}">
    <sortState ref="A7:D38">
      <sortCondition ref="C6:C38"/>
    </sortState>
  </autoFilter>
  <mergeCells count="1">
    <mergeCell ref="H1:I1"/>
  </mergeCells>
  <hyperlinks>
    <hyperlink ref="H1:I1" location="Index!A1" display="Regresar al Índice" xr:uid="{54D29F59-DBFA-4039-AAF6-B1BEF6213D0F}"/>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FE814-E2F3-49C7-A20A-E51D34E19CFF}">
  <sheetPr codeName="Hoja22"/>
  <dimension ref="A1:I41"/>
  <sheetViews>
    <sheetView zoomScale="96" zoomScaleNormal="96" workbookViewId="0">
      <selection activeCell="A3" sqref="A3"/>
    </sheetView>
  </sheetViews>
  <sheetFormatPr baseColWidth="10" defaultRowHeight="12.75" x14ac:dyDescent="0.2"/>
  <cols>
    <col min="1" max="16384" width="11.42578125" style="225"/>
  </cols>
  <sheetData>
    <row r="1" spans="1:9" x14ac:dyDescent="0.2">
      <c r="A1" s="120" t="s">
        <v>1668</v>
      </c>
      <c r="H1" s="202" t="s">
        <v>38</v>
      </c>
      <c r="I1" s="202"/>
    </row>
    <row r="2" spans="1:9" x14ac:dyDescent="0.2">
      <c r="A2" s="225" t="s">
        <v>1817</v>
      </c>
    </row>
    <row r="6" spans="1:9" x14ac:dyDescent="0.2">
      <c r="A6" s="225" t="s">
        <v>136</v>
      </c>
      <c r="B6" s="225" t="s">
        <v>558</v>
      </c>
      <c r="C6" s="225" t="s">
        <v>561</v>
      </c>
      <c r="D6" s="225" t="s">
        <v>137</v>
      </c>
    </row>
    <row r="7" spans="1:9" x14ac:dyDescent="0.2">
      <c r="A7" s="225" t="s">
        <v>557</v>
      </c>
      <c r="B7" s="225" t="s">
        <v>7</v>
      </c>
      <c r="C7" s="319">
        <v>-3.2306277305127543E-2</v>
      </c>
      <c r="D7" s="314">
        <f t="shared" ref="D7:D38" si="0">_xlfn.RANK.EQ(C7,$C$7:$C$38,0)</f>
        <v>32</v>
      </c>
    </row>
    <row r="8" spans="1:9" x14ac:dyDescent="0.2">
      <c r="A8" s="225" t="s">
        <v>474</v>
      </c>
      <c r="B8" s="225" t="s">
        <v>30</v>
      </c>
      <c r="C8" s="319">
        <v>-2.9729824010604641E-2</v>
      </c>
      <c r="D8" s="314">
        <f t="shared" si="0"/>
        <v>31</v>
      </c>
    </row>
    <row r="9" spans="1:9" x14ac:dyDescent="0.2">
      <c r="A9" s="225" t="s">
        <v>477</v>
      </c>
      <c r="B9" s="225" t="s">
        <v>33</v>
      </c>
      <c r="C9" s="319">
        <v>-2.9008764350080291E-2</v>
      </c>
      <c r="D9" s="314">
        <f t="shared" si="0"/>
        <v>30</v>
      </c>
    </row>
    <row r="10" spans="1:9" x14ac:dyDescent="0.2">
      <c r="A10" s="225" t="s">
        <v>554</v>
      </c>
      <c r="B10" s="225" t="s">
        <v>15</v>
      </c>
      <c r="C10" s="319">
        <v>-1.839629632858749E-2</v>
      </c>
      <c r="D10" s="314">
        <f t="shared" si="0"/>
        <v>29</v>
      </c>
    </row>
    <row r="11" spans="1:9" x14ac:dyDescent="0.2">
      <c r="A11" s="225" t="s">
        <v>550</v>
      </c>
      <c r="B11" s="225" t="s">
        <v>12</v>
      </c>
      <c r="C11" s="319">
        <v>-1.7539426679445771E-2</v>
      </c>
      <c r="D11" s="314">
        <f t="shared" si="0"/>
        <v>28</v>
      </c>
    </row>
    <row r="12" spans="1:9" x14ac:dyDescent="0.2">
      <c r="A12" s="225" t="s">
        <v>460</v>
      </c>
      <c r="B12" s="225" t="s">
        <v>13</v>
      </c>
      <c r="C12" s="319">
        <v>-1.7010558592430943E-2</v>
      </c>
      <c r="D12" s="314">
        <f t="shared" si="0"/>
        <v>27</v>
      </c>
    </row>
    <row r="13" spans="1:9" x14ac:dyDescent="0.2">
      <c r="A13" s="225" t="s">
        <v>548</v>
      </c>
      <c r="B13" s="225" t="s">
        <v>16</v>
      </c>
      <c r="C13" s="319">
        <v>-1.6285088233437609E-2</v>
      </c>
      <c r="D13" s="314">
        <f t="shared" si="0"/>
        <v>26</v>
      </c>
    </row>
    <row r="14" spans="1:9" x14ac:dyDescent="0.2">
      <c r="A14" s="225" t="s">
        <v>466</v>
      </c>
      <c r="B14" s="225" t="s">
        <v>22</v>
      </c>
      <c r="C14" s="319">
        <v>-1.2761635608937626E-2</v>
      </c>
      <c r="D14" s="314">
        <f t="shared" si="0"/>
        <v>25</v>
      </c>
    </row>
    <row r="15" spans="1:9" x14ac:dyDescent="0.2">
      <c r="A15" s="225" t="s">
        <v>465</v>
      </c>
      <c r="B15" s="225" t="s">
        <v>21</v>
      </c>
      <c r="C15" s="319">
        <v>-1.0640830108171432E-2</v>
      </c>
      <c r="D15" s="314">
        <f t="shared" si="0"/>
        <v>24</v>
      </c>
    </row>
    <row r="16" spans="1:9" x14ac:dyDescent="0.2">
      <c r="A16" s="225" t="s">
        <v>467</v>
      </c>
      <c r="B16" s="225" t="s">
        <v>23</v>
      </c>
      <c r="C16" s="319">
        <v>-9.4694257482456756E-3</v>
      </c>
      <c r="D16" s="314">
        <f t="shared" si="0"/>
        <v>23</v>
      </c>
    </row>
    <row r="17" spans="1:4" x14ac:dyDescent="0.2">
      <c r="A17" s="225" t="s">
        <v>462</v>
      </c>
      <c r="B17" s="225" t="s">
        <v>18</v>
      </c>
      <c r="C17" s="319">
        <v>-8.5765358575145435E-3</v>
      </c>
      <c r="D17" s="314">
        <f t="shared" si="0"/>
        <v>22</v>
      </c>
    </row>
    <row r="18" spans="1:4" x14ac:dyDescent="0.2">
      <c r="A18" s="225" t="s">
        <v>553</v>
      </c>
      <c r="B18" s="225" t="s">
        <v>0</v>
      </c>
      <c r="C18" s="319">
        <v>-2.957728046067257E-3</v>
      </c>
      <c r="D18" s="314">
        <f t="shared" si="0"/>
        <v>21</v>
      </c>
    </row>
    <row r="19" spans="1:4" x14ac:dyDescent="0.2">
      <c r="A19" s="225" t="s">
        <v>547</v>
      </c>
      <c r="B19" s="225" t="s">
        <v>3</v>
      </c>
      <c r="C19" s="319">
        <v>-2.6890907455705765E-3</v>
      </c>
      <c r="D19" s="314">
        <f t="shared" si="0"/>
        <v>20</v>
      </c>
    </row>
    <row r="20" spans="1:4" x14ac:dyDescent="0.2">
      <c r="A20" s="225" t="s">
        <v>551</v>
      </c>
      <c r="B20" s="225" t="s">
        <v>11</v>
      </c>
      <c r="C20" s="319">
        <v>-2.1174000462625179E-3</v>
      </c>
      <c r="D20" s="314">
        <f t="shared" si="0"/>
        <v>19</v>
      </c>
    </row>
    <row r="21" spans="1:4" x14ac:dyDescent="0.2">
      <c r="A21" s="225" t="s">
        <v>469</v>
      </c>
      <c r="B21" s="225" t="s">
        <v>25</v>
      </c>
      <c r="C21" s="319">
        <v>1.3538223503763501E-3</v>
      </c>
      <c r="D21" s="314">
        <f t="shared" si="0"/>
        <v>18</v>
      </c>
    </row>
    <row r="22" spans="1:4" x14ac:dyDescent="0.2">
      <c r="A22" s="225" t="s">
        <v>475</v>
      </c>
      <c r="B22" s="225" t="s">
        <v>31</v>
      </c>
      <c r="C22" s="319">
        <v>3.4344489391270943E-3</v>
      </c>
      <c r="D22" s="314">
        <f t="shared" si="0"/>
        <v>17</v>
      </c>
    </row>
    <row r="23" spans="1:4" x14ac:dyDescent="0.2">
      <c r="A23" s="225" t="s">
        <v>544</v>
      </c>
      <c r="B23" s="225" t="s">
        <v>14</v>
      </c>
      <c r="C23" s="319">
        <v>3.8680359574064125E-3</v>
      </c>
      <c r="D23" s="314">
        <f t="shared" si="0"/>
        <v>16</v>
      </c>
    </row>
    <row r="24" spans="1:4" x14ac:dyDescent="0.2">
      <c r="A24" s="225" t="s">
        <v>472</v>
      </c>
      <c r="B24" s="225" t="s">
        <v>28</v>
      </c>
      <c r="C24" s="319">
        <v>4.024754018075759E-3</v>
      </c>
      <c r="D24" s="314">
        <f t="shared" si="0"/>
        <v>15</v>
      </c>
    </row>
    <row r="25" spans="1:4" x14ac:dyDescent="0.2">
      <c r="A25" s="225" t="s">
        <v>545</v>
      </c>
      <c r="B25" s="225" t="s">
        <v>9</v>
      </c>
      <c r="C25" s="319">
        <v>5.3186267948134788E-3</v>
      </c>
      <c r="D25" s="314">
        <f t="shared" si="0"/>
        <v>14</v>
      </c>
    </row>
    <row r="26" spans="1:4" x14ac:dyDescent="0.2">
      <c r="A26" s="225" t="s">
        <v>464</v>
      </c>
      <c r="B26" s="225" t="s">
        <v>20</v>
      </c>
      <c r="C26" s="319">
        <v>5.4289277019518743E-3</v>
      </c>
      <c r="D26" s="314">
        <f t="shared" si="0"/>
        <v>13</v>
      </c>
    </row>
    <row r="27" spans="1:4" x14ac:dyDescent="0.2">
      <c r="A27" s="225" t="s">
        <v>555</v>
      </c>
      <c r="B27" s="225" t="s">
        <v>8</v>
      </c>
      <c r="C27" s="319">
        <v>6.3273502171952408E-3</v>
      </c>
      <c r="D27" s="314">
        <f t="shared" si="0"/>
        <v>12</v>
      </c>
    </row>
    <row r="28" spans="1:4" x14ac:dyDescent="0.2">
      <c r="A28" s="225" t="s">
        <v>552</v>
      </c>
      <c r="B28" s="225" t="s">
        <v>10</v>
      </c>
      <c r="C28" s="319">
        <v>8.9198131245116757E-3</v>
      </c>
      <c r="D28" s="314">
        <f t="shared" si="0"/>
        <v>11</v>
      </c>
    </row>
    <row r="29" spans="1:4" x14ac:dyDescent="0.2">
      <c r="A29" s="225" t="s">
        <v>461</v>
      </c>
      <c r="B29" s="225" t="s">
        <v>17</v>
      </c>
      <c r="C29" s="319">
        <v>9.8851307102779708E-3</v>
      </c>
      <c r="D29" s="314">
        <f t="shared" si="0"/>
        <v>10</v>
      </c>
    </row>
    <row r="30" spans="1:4" x14ac:dyDescent="0.2">
      <c r="A30" s="225" t="s">
        <v>549</v>
      </c>
      <c r="B30" s="225" t="s">
        <v>5</v>
      </c>
      <c r="C30" s="319">
        <v>1.4185417019116957E-2</v>
      </c>
      <c r="D30" s="314">
        <f t="shared" si="0"/>
        <v>9</v>
      </c>
    </row>
    <row r="31" spans="1:4" x14ac:dyDescent="0.2">
      <c r="A31" s="225" t="s">
        <v>473</v>
      </c>
      <c r="B31" s="225" t="s">
        <v>29</v>
      </c>
      <c r="C31" s="319">
        <v>1.5423582397490615E-2</v>
      </c>
      <c r="D31" s="314">
        <f t="shared" si="0"/>
        <v>8</v>
      </c>
    </row>
    <row r="32" spans="1:4" x14ac:dyDescent="0.2">
      <c r="A32" s="225" t="s">
        <v>546</v>
      </c>
      <c r="B32" s="225" t="s">
        <v>6</v>
      </c>
      <c r="C32" s="319">
        <v>1.5477322650417851E-2</v>
      </c>
      <c r="D32" s="314">
        <f t="shared" si="0"/>
        <v>7</v>
      </c>
    </row>
    <row r="33" spans="1:4" x14ac:dyDescent="0.2">
      <c r="A33" s="225" t="s">
        <v>476</v>
      </c>
      <c r="B33" s="225" t="s">
        <v>32</v>
      </c>
      <c r="C33" s="319">
        <v>2.1113341294240157E-2</v>
      </c>
      <c r="D33" s="314">
        <f t="shared" si="0"/>
        <v>6</v>
      </c>
    </row>
    <row r="34" spans="1:4" x14ac:dyDescent="0.2">
      <c r="A34" s="225" t="s">
        <v>470</v>
      </c>
      <c r="B34" s="225" t="s">
        <v>26</v>
      </c>
      <c r="C34" s="319">
        <v>2.304329390434684E-2</v>
      </c>
      <c r="D34" s="314">
        <f t="shared" si="0"/>
        <v>5</v>
      </c>
    </row>
    <row r="35" spans="1:4" x14ac:dyDescent="0.2">
      <c r="A35" s="225" t="s">
        <v>471</v>
      </c>
      <c r="B35" s="225" t="s">
        <v>27</v>
      </c>
      <c r="C35" s="319">
        <v>2.3380541355903707E-2</v>
      </c>
      <c r="D35" s="314">
        <f t="shared" si="0"/>
        <v>4</v>
      </c>
    </row>
    <row r="36" spans="1:4" x14ac:dyDescent="0.2">
      <c r="A36" s="225" t="s">
        <v>463</v>
      </c>
      <c r="B36" s="225" t="s">
        <v>19</v>
      </c>
      <c r="C36" s="319">
        <v>2.4578967234034899E-2</v>
      </c>
      <c r="D36" s="314">
        <f t="shared" si="0"/>
        <v>3</v>
      </c>
    </row>
    <row r="37" spans="1:4" x14ac:dyDescent="0.2">
      <c r="A37" s="225" t="s">
        <v>468</v>
      </c>
      <c r="B37" s="225" t="s">
        <v>24</v>
      </c>
      <c r="C37" s="319">
        <v>3.4059532774185747E-2</v>
      </c>
      <c r="D37" s="314">
        <f t="shared" si="0"/>
        <v>2</v>
      </c>
    </row>
    <row r="38" spans="1:4" x14ac:dyDescent="0.2">
      <c r="A38" s="225" t="s">
        <v>556</v>
      </c>
      <c r="B38" s="225" t="s">
        <v>4</v>
      </c>
      <c r="C38" s="319">
        <v>3.792907415266096E-2</v>
      </c>
      <c r="D38" s="314">
        <f t="shared" si="0"/>
        <v>1</v>
      </c>
    </row>
    <row r="40" spans="1:4" x14ac:dyDescent="0.2">
      <c r="B40" s="225" t="s">
        <v>1</v>
      </c>
      <c r="C40" s="347">
        <v>1</v>
      </c>
      <c r="D40" s="348">
        <v>4.0999999999999995E-3</v>
      </c>
    </row>
    <row r="41" spans="1:4" x14ac:dyDescent="0.2">
      <c r="C41" s="347">
        <v>0</v>
      </c>
      <c r="D41" s="348">
        <f>D40</f>
        <v>4.0999999999999995E-3</v>
      </c>
    </row>
  </sheetData>
  <autoFilter ref="A6:D38" xr:uid="{00000000-0009-0000-0000-000005000000}">
    <sortState ref="A7:D38">
      <sortCondition ref="C6:C38"/>
    </sortState>
  </autoFilter>
  <mergeCells count="1">
    <mergeCell ref="H1:I1"/>
  </mergeCells>
  <hyperlinks>
    <hyperlink ref="H1:I1" location="Index!A1" display="Regresar al Índice" xr:uid="{DEF583BD-52E7-4B4D-A5C7-73FC14474111}"/>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901EB-19B2-49F2-8480-228AC3A82EE2}">
  <sheetPr codeName="Hoja23"/>
  <dimension ref="A1:I41"/>
  <sheetViews>
    <sheetView workbookViewId="0">
      <selection activeCell="A3" sqref="A3"/>
    </sheetView>
  </sheetViews>
  <sheetFormatPr baseColWidth="10" defaultRowHeight="12.75" x14ac:dyDescent="0.2"/>
  <cols>
    <col min="1" max="16384" width="11.42578125" style="225"/>
  </cols>
  <sheetData>
    <row r="1" spans="1:9" x14ac:dyDescent="0.2">
      <c r="A1" s="120" t="s">
        <v>1669</v>
      </c>
      <c r="H1" s="202" t="s">
        <v>38</v>
      </c>
      <c r="I1" s="202"/>
    </row>
    <row r="2" spans="1:9" x14ac:dyDescent="0.2">
      <c r="A2" s="225" t="s">
        <v>1817</v>
      </c>
    </row>
    <row r="6" spans="1:9" x14ac:dyDescent="0.2">
      <c r="A6" s="225" t="s">
        <v>136</v>
      </c>
      <c r="B6" s="225" t="s">
        <v>558</v>
      </c>
      <c r="C6" s="225" t="s">
        <v>562</v>
      </c>
      <c r="D6" s="225" t="s">
        <v>137</v>
      </c>
    </row>
    <row r="7" spans="1:9" x14ac:dyDescent="0.2">
      <c r="A7" s="225" t="s">
        <v>545</v>
      </c>
      <c r="B7" s="225" t="s">
        <v>9</v>
      </c>
      <c r="C7" s="319">
        <v>1.5305190058479506E-2</v>
      </c>
      <c r="D7" s="314">
        <f t="shared" ref="D7:D38" si="0">_xlfn.RANK.EQ(C7,$C$7:$C$38,0)</f>
        <v>32</v>
      </c>
    </row>
    <row r="8" spans="1:9" x14ac:dyDescent="0.2">
      <c r="A8" s="225" t="s">
        <v>460</v>
      </c>
      <c r="B8" s="225" t="s">
        <v>13</v>
      </c>
      <c r="C8" s="319">
        <v>2.0810851194527958E-2</v>
      </c>
      <c r="D8" s="314">
        <f t="shared" si="0"/>
        <v>31</v>
      </c>
    </row>
    <row r="9" spans="1:9" x14ac:dyDescent="0.2">
      <c r="A9" s="225" t="s">
        <v>551</v>
      </c>
      <c r="B9" s="225" t="s">
        <v>11</v>
      </c>
      <c r="C9" s="319">
        <v>2.8306912965631682E-2</v>
      </c>
      <c r="D9" s="314">
        <f t="shared" si="0"/>
        <v>30</v>
      </c>
    </row>
    <row r="10" spans="1:9" x14ac:dyDescent="0.2">
      <c r="A10" s="225" t="s">
        <v>544</v>
      </c>
      <c r="B10" s="225" t="s">
        <v>14</v>
      </c>
      <c r="C10" s="319">
        <v>3.283244133388228E-2</v>
      </c>
      <c r="D10" s="314">
        <f t="shared" si="0"/>
        <v>29</v>
      </c>
    </row>
    <row r="11" spans="1:9" x14ac:dyDescent="0.2">
      <c r="A11" s="225" t="s">
        <v>470</v>
      </c>
      <c r="B11" s="225" t="s">
        <v>26</v>
      </c>
      <c r="C11" s="319">
        <v>3.3111560753112328E-2</v>
      </c>
      <c r="D11" s="314">
        <f t="shared" si="0"/>
        <v>28</v>
      </c>
    </row>
    <row r="12" spans="1:9" x14ac:dyDescent="0.2">
      <c r="A12" s="225" t="s">
        <v>473</v>
      </c>
      <c r="B12" s="225" t="s">
        <v>29</v>
      </c>
      <c r="C12" s="319">
        <v>3.5537210882641668E-2</v>
      </c>
      <c r="D12" s="314">
        <f t="shared" si="0"/>
        <v>27</v>
      </c>
    </row>
    <row r="13" spans="1:9" x14ac:dyDescent="0.2">
      <c r="A13" s="225" t="s">
        <v>552</v>
      </c>
      <c r="B13" s="225" t="s">
        <v>10</v>
      </c>
      <c r="C13" s="319">
        <v>4.0242122434961773E-2</v>
      </c>
      <c r="D13" s="314">
        <f t="shared" si="0"/>
        <v>26</v>
      </c>
    </row>
    <row r="14" spans="1:9" x14ac:dyDescent="0.2">
      <c r="A14" s="225" t="s">
        <v>468</v>
      </c>
      <c r="B14" s="225" t="s">
        <v>24</v>
      </c>
      <c r="C14" s="319">
        <v>4.1500740778802503E-2</v>
      </c>
      <c r="D14" s="314">
        <f t="shared" si="0"/>
        <v>25</v>
      </c>
    </row>
    <row r="15" spans="1:9" x14ac:dyDescent="0.2">
      <c r="A15" s="225" t="s">
        <v>547</v>
      </c>
      <c r="B15" s="225" t="s">
        <v>3</v>
      </c>
      <c r="C15" s="319">
        <v>4.2452830188679264E-2</v>
      </c>
      <c r="D15" s="314">
        <f t="shared" si="0"/>
        <v>24</v>
      </c>
    </row>
    <row r="16" spans="1:9" x14ac:dyDescent="0.2">
      <c r="A16" s="225" t="s">
        <v>548</v>
      </c>
      <c r="B16" s="225" t="s">
        <v>16</v>
      </c>
      <c r="C16" s="319">
        <v>4.3190773341450543E-2</v>
      </c>
      <c r="D16" s="314">
        <f t="shared" si="0"/>
        <v>23</v>
      </c>
    </row>
    <row r="17" spans="1:4" x14ac:dyDescent="0.2">
      <c r="A17" s="225" t="s">
        <v>555</v>
      </c>
      <c r="B17" s="225" t="s">
        <v>8</v>
      </c>
      <c r="C17" s="319">
        <v>4.7569044265164027E-2</v>
      </c>
      <c r="D17" s="314">
        <f t="shared" si="0"/>
        <v>22</v>
      </c>
    </row>
    <row r="18" spans="1:4" x14ac:dyDescent="0.2">
      <c r="A18" s="225" t="s">
        <v>469</v>
      </c>
      <c r="B18" s="225" t="s">
        <v>25</v>
      </c>
      <c r="C18" s="319">
        <v>4.8973405228359627E-2</v>
      </c>
      <c r="D18" s="314">
        <f t="shared" si="0"/>
        <v>21</v>
      </c>
    </row>
    <row r="19" spans="1:4" x14ac:dyDescent="0.2">
      <c r="A19" s="225" t="s">
        <v>463</v>
      </c>
      <c r="B19" s="225" t="s">
        <v>19</v>
      </c>
      <c r="C19" s="319">
        <v>5.1070623426521314E-2</v>
      </c>
      <c r="D19" s="314">
        <f t="shared" si="0"/>
        <v>20</v>
      </c>
    </row>
    <row r="20" spans="1:4" x14ac:dyDescent="0.2">
      <c r="A20" s="225" t="s">
        <v>474</v>
      </c>
      <c r="B20" s="225" t="s">
        <v>30</v>
      </c>
      <c r="C20" s="319">
        <v>5.1766257878536059E-2</v>
      </c>
      <c r="D20" s="314">
        <f t="shared" si="0"/>
        <v>19</v>
      </c>
    </row>
    <row r="21" spans="1:4" x14ac:dyDescent="0.2">
      <c r="A21" s="225" t="s">
        <v>472</v>
      </c>
      <c r="B21" s="225" t="s">
        <v>28</v>
      </c>
      <c r="C21" s="319">
        <v>5.3051605038602241E-2</v>
      </c>
      <c r="D21" s="314">
        <f t="shared" si="0"/>
        <v>18</v>
      </c>
    </row>
    <row r="22" spans="1:4" x14ac:dyDescent="0.2">
      <c r="A22" s="225" t="s">
        <v>549</v>
      </c>
      <c r="B22" s="225" t="s">
        <v>5</v>
      </c>
      <c r="C22" s="319">
        <v>5.4327072147787807E-2</v>
      </c>
      <c r="D22" s="314">
        <f t="shared" si="0"/>
        <v>17</v>
      </c>
    </row>
    <row r="23" spans="1:4" x14ac:dyDescent="0.2">
      <c r="A23" s="225" t="s">
        <v>467</v>
      </c>
      <c r="B23" s="225" t="s">
        <v>23</v>
      </c>
      <c r="C23" s="319">
        <v>5.480623564482235E-2</v>
      </c>
      <c r="D23" s="314">
        <f t="shared" si="0"/>
        <v>16</v>
      </c>
    </row>
    <row r="24" spans="1:4" x14ac:dyDescent="0.2">
      <c r="A24" s="225" t="s">
        <v>546</v>
      </c>
      <c r="B24" s="225" t="s">
        <v>6</v>
      </c>
      <c r="C24" s="319">
        <v>5.5147090145428825E-2</v>
      </c>
      <c r="D24" s="314">
        <f t="shared" si="0"/>
        <v>15</v>
      </c>
    </row>
    <row r="25" spans="1:4" x14ac:dyDescent="0.2">
      <c r="A25" s="225" t="s">
        <v>462</v>
      </c>
      <c r="B25" s="225" t="s">
        <v>18</v>
      </c>
      <c r="C25" s="319">
        <v>5.8021542176767284E-2</v>
      </c>
      <c r="D25" s="314">
        <f t="shared" si="0"/>
        <v>14</v>
      </c>
    </row>
    <row r="26" spans="1:4" x14ac:dyDescent="0.2">
      <c r="A26" s="225" t="s">
        <v>464</v>
      </c>
      <c r="B26" s="225" t="s">
        <v>20</v>
      </c>
      <c r="C26" s="319">
        <v>6.0168513792259549E-2</v>
      </c>
      <c r="D26" s="314">
        <f t="shared" si="0"/>
        <v>13</v>
      </c>
    </row>
    <row r="27" spans="1:4" x14ac:dyDescent="0.2">
      <c r="A27" s="225" t="s">
        <v>466</v>
      </c>
      <c r="B27" s="225" t="s">
        <v>22</v>
      </c>
      <c r="C27" s="319">
        <v>6.0597142929212186E-2</v>
      </c>
      <c r="D27" s="314">
        <f t="shared" si="0"/>
        <v>12</v>
      </c>
    </row>
    <row r="28" spans="1:4" x14ac:dyDescent="0.2">
      <c r="A28" s="225" t="s">
        <v>471</v>
      </c>
      <c r="B28" s="225" t="s">
        <v>27</v>
      </c>
      <c r="C28" s="319">
        <v>6.2010093417803135E-2</v>
      </c>
      <c r="D28" s="314">
        <f t="shared" si="0"/>
        <v>11</v>
      </c>
    </row>
    <row r="29" spans="1:4" x14ac:dyDescent="0.2">
      <c r="A29" s="225" t="s">
        <v>556</v>
      </c>
      <c r="B29" s="346" t="s">
        <v>4</v>
      </c>
      <c r="C29" s="319">
        <v>6.237654554471251E-2</v>
      </c>
      <c r="D29" s="314">
        <f t="shared" si="0"/>
        <v>10</v>
      </c>
    </row>
    <row r="30" spans="1:4" x14ac:dyDescent="0.2">
      <c r="A30" s="225" t="s">
        <v>557</v>
      </c>
      <c r="B30" s="225" t="s">
        <v>7</v>
      </c>
      <c r="C30" s="319">
        <v>6.5772020895082467E-2</v>
      </c>
      <c r="D30" s="314">
        <f t="shared" si="0"/>
        <v>9</v>
      </c>
    </row>
    <row r="31" spans="1:4" x14ac:dyDescent="0.2">
      <c r="A31" s="225" t="s">
        <v>553</v>
      </c>
      <c r="B31" s="225" t="s">
        <v>0</v>
      </c>
      <c r="C31" s="319">
        <v>6.5984388862501894E-2</v>
      </c>
      <c r="D31" s="314">
        <f t="shared" si="0"/>
        <v>8</v>
      </c>
    </row>
    <row r="32" spans="1:4" x14ac:dyDescent="0.2">
      <c r="A32" s="225" t="s">
        <v>476</v>
      </c>
      <c r="B32" s="225" t="s">
        <v>32</v>
      </c>
      <c r="C32" s="319">
        <v>6.6567855006890872E-2</v>
      </c>
      <c r="D32" s="314">
        <f t="shared" si="0"/>
        <v>7</v>
      </c>
    </row>
    <row r="33" spans="1:4" x14ac:dyDescent="0.2">
      <c r="A33" s="225" t="s">
        <v>554</v>
      </c>
      <c r="B33" s="225" t="s">
        <v>15</v>
      </c>
      <c r="C33" s="319">
        <v>6.8639456333984786E-2</v>
      </c>
      <c r="D33" s="314">
        <f t="shared" si="0"/>
        <v>6</v>
      </c>
    </row>
    <row r="34" spans="1:4" x14ac:dyDescent="0.2">
      <c r="A34" s="225" t="s">
        <v>461</v>
      </c>
      <c r="B34" s="225" t="s">
        <v>17</v>
      </c>
      <c r="C34" s="319">
        <v>7.137753828408111E-2</v>
      </c>
      <c r="D34" s="314">
        <f t="shared" si="0"/>
        <v>5</v>
      </c>
    </row>
    <row r="35" spans="1:4" x14ac:dyDescent="0.2">
      <c r="A35" s="225" t="s">
        <v>550</v>
      </c>
      <c r="B35" s="225" t="s">
        <v>12</v>
      </c>
      <c r="C35" s="319">
        <v>7.2919224159096463E-2</v>
      </c>
      <c r="D35" s="314">
        <f t="shared" si="0"/>
        <v>4</v>
      </c>
    </row>
    <row r="36" spans="1:4" x14ac:dyDescent="0.2">
      <c r="A36" s="225" t="s">
        <v>475</v>
      </c>
      <c r="B36" s="225" t="s">
        <v>31</v>
      </c>
      <c r="C36" s="319">
        <v>7.3551287560741724E-2</v>
      </c>
      <c r="D36" s="314">
        <f t="shared" si="0"/>
        <v>3</v>
      </c>
    </row>
    <row r="37" spans="1:4" x14ac:dyDescent="0.2">
      <c r="A37" s="225" t="s">
        <v>465</v>
      </c>
      <c r="B37" s="225" t="s">
        <v>21</v>
      </c>
      <c r="C37" s="319">
        <v>7.9038757658159348E-2</v>
      </c>
      <c r="D37" s="314">
        <f t="shared" si="0"/>
        <v>2</v>
      </c>
    </row>
    <row r="38" spans="1:4" x14ac:dyDescent="0.2">
      <c r="A38" s="225" t="s">
        <v>477</v>
      </c>
      <c r="B38" s="225" t="s">
        <v>33</v>
      </c>
      <c r="C38" s="319">
        <v>9.2172724165432443E-2</v>
      </c>
      <c r="D38" s="314">
        <f t="shared" si="0"/>
        <v>1</v>
      </c>
    </row>
    <row r="40" spans="1:4" x14ac:dyDescent="0.2">
      <c r="B40" s="225" t="s">
        <v>1</v>
      </c>
      <c r="C40" s="347">
        <v>1</v>
      </c>
      <c r="D40" s="348">
        <v>4.8600000000000004E-2</v>
      </c>
    </row>
    <row r="41" spans="1:4" x14ac:dyDescent="0.2">
      <c r="C41" s="347">
        <v>0</v>
      </c>
      <c r="D41" s="348">
        <f>D40</f>
        <v>4.8600000000000004E-2</v>
      </c>
    </row>
  </sheetData>
  <autoFilter ref="A6:D38" xr:uid="{00000000-0009-0000-0000-000006000000}">
    <sortState ref="A7:D38">
      <sortCondition ref="C6:C38"/>
    </sortState>
  </autoFilter>
  <mergeCells count="1">
    <mergeCell ref="H1:I1"/>
  </mergeCells>
  <hyperlinks>
    <hyperlink ref="H1:I1" location="Index!A1" display="Regresar al Índice" xr:uid="{F99DFB24-0832-46E7-8F63-5D9DB15C87CE}"/>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B4D25-CD1A-4522-8424-DC52D7E6D020}">
  <sheetPr codeName="Hoja24"/>
  <dimension ref="A1:I41"/>
  <sheetViews>
    <sheetView topLeftCell="A16" workbookViewId="0">
      <selection activeCell="A3" sqref="A3"/>
    </sheetView>
  </sheetViews>
  <sheetFormatPr baseColWidth="10" defaultRowHeight="12.75" x14ac:dyDescent="0.2"/>
  <cols>
    <col min="1" max="16384" width="11.42578125" style="225"/>
  </cols>
  <sheetData>
    <row r="1" spans="1:9" x14ac:dyDescent="0.2">
      <c r="A1" s="120" t="s">
        <v>1670</v>
      </c>
      <c r="H1" s="202" t="s">
        <v>38</v>
      </c>
      <c r="I1" s="202"/>
    </row>
    <row r="2" spans="1:9" x14ac:dyDescent="0.2">
      <c r="A2" s="225" t="s">
        <v>1817</v>
      </c>
    </row>
    <row r="6" spans="1:9" x14ac:dyDescent="0.2">
      <c r="A6" s="225" t="s">
        <v>136</v>
      </c>
      <c r="B6" s="225" t="s">
        <v>558</v>
      </c>
      <c r="C6" s="225" t="s">
        <v>563</v>
      </c>
      <c r="D6" s="225" t="s">
        <v>137</v>
      </c>
    </row>
    <row r="7" spans="1:9" x14ac:dyDescent="0.2">
      <c r="A7" s="225" t="s">
        <v>545</v>
      </c>
      <c r="B7" s="225" t="s">
        <v>9</v>
      </c>
      <c r="C7" s="319">
        <v>7.3252269397241332E-2</v>
      </c>
      <c r="D7" s="314">
        <f t="shared" ref="D7:D38" si="0">_xlfn.RANK.EQ(C7,$C$7:$C$38,0)</f>
        <v>32</v>
      </c>
    </row>
    <row r="8" spans="1:9" x14ac:dyDescent="0.2">
      <c r="A8" s="225" t="s">
        <v>463</v>
      </c>
      <c r="B8" s="346" t="s">
        <v>19</v>
      </c>
      <c r="C8" s="319">
        <v>7.4007031712326421E-2</v>
      </c>
      <c r="D8" s="314">
        <f t="shared" si="0"/>
        <v>31</v>
      </c>
    </row>
    <row r="9" spans="1:9" x14ac:dyDescent="0.2">
      <c r="A9" s="225" t="s">
        <v>477</v>
      </c>
      <c r="B9" s="225" t="s">
        <v>33</v>
      </c>
      <c r="C9" s="319">
        <v>8.197235403342279E-2</v>
      </c>
      <c r="D9" s="314">
        <f t="shared" si="0"/>
        <v>30</v>
      </c>
    </row>
    <row r="10" spans="1:9" x14ac:dyDescent="0.2">
      <c r="A10" s="225" t="s">
        <v>475</v>
      </c>
      <c r="B10" s="225" t="s">
        <v>31</v>
      </c>
      <c r="C10" s="319">
        <v>8.2289474563249476E-2</v>
      </c>
      <c r="D10" s="314">
        <f t="shared" si="0"/>
        <v>29</v>
      </c>
    </row>
    <row r="11" spans="1:9" x14ac:dyDescent="0.2">
      <c r="A11" s="225" t="s">
        <v>467</v>
      </c>
      <c r="B11" s="225" t="s">
        <v>23</v>
      </c>
      <c r="C11" s="319">
        <v>8.3966699878953582E-2</v>
      </c>
      <c r="D11" s="314">
        <f t="shared" si="0"/>
        <v>28</v>
      </c>
    </row>
    <row r="12" spans="1:9" x14ac:dyDescent="0.2">
      <c r="A12" s="225" t="s">
        <v>471</v>
      </c>
      <c r="B12" s="225" t="s">
        <v>27</v>
      </c>
      <c r="C12" s="319">
        <v>8.5145299145299169E-2</v>
      </c>
      <c r="D12" s="314">
        <f t="shared" si="0"/>
        <v>27</v>
      </c>
    </row>
    <row r="13" spans="1:9" x14ac:dyDescent="0.2">
      <c r="A13" s="225" t="s">
        <v>462</v>
      </c>
      <c r="B13" s="225" t="s">
        <v>18</v>
      </c>
      <c r="C13" s="319">
        <v>8.6732956197406591E-2</v>
      </c>
      <c r="D13" s="314">
        <f t="shared" si="0"/>
        <v>26</v>
      </c>
    </row>
    <row r="14" spans="1:9" x14ac:dyDescent="0.2">
      <c r="A14" s="225" t="s">
        <v>544</v>
      </c>
      <c r="B14" s="225" t="s">
        <v>14</v>
      </c>
      <c r="C14" s="319">
        <v>8.7737771739130499E-2</v>
      </c>
      <c r="D14" s="314">
        <f t="shared" si="0"/>
        <v>25</v>
      </c>
    </row>
    <row r="15" spans="1:9" x14ac:dyDescent="0.2">
      <c r="A15" s="225" t="s">
        <v>557</v>
      </c>
      <c r="B15" s="225" t="s">
        <v>7</v>
      </c>
      <c r="C15" s="319">
        <v>8.899546605896505E-2</v>
      </c>
      <c r="D15" s="314">
        <f t="shared" si="0"/>
        <v>24</v>
      </c>
    </row>
    <row r="16" spans="1:9" x14ac:dyDescent="0.2">
      <c r="A16" s="225" t="s">
        <v>552</v>
      </c>
      <c r="B16" s="225" t="s">
        <v>10</v>
      </c>
      <c r="C16" s="319">
        <v>8.928892301158188E-2</v>
      </c>
      <c r="D16" s="314">
        <f t="shared" si="0"/>
        <v>23</v>
      </c>
    </row>
    <row r="17" spans="1:4" x14ac:dyDescent="0.2">
      <c r="A17" s="225" t="s">
        <v>468</v>
      </c>
      <c r="B17" s="225" t="s">
        <v>24</v>
      </c>
      <c r="C17" s="319">
        <v>9.0041776792565364E-2</v>
      </c>
      <c r="D17" s="314">
        <f t="shared" si="0"/>
        <v>22</v>
      </c>
    </row>
    <row r="18" spans="1:4" x14ac:dyDescent="0.2">
      <c r="A18" s="225" t="s">
        <v>474</v>
      </c>
      <c r="B18" s="225" t="s">
        <v>30</v>
      </c>
      <c r="C18" s="319">
        <v>9.0657295687849374E-2</v>
      </c>
      <c r="D18" s="314">
        <f t="shared" si="0"/>
        <v>21</v>
      </c>
    </row>
    <row r="19" spans="1:4" x14ac:dyDescent="0.2">
      <c r="A19" s="225" t="s">
        <v>470</v>
      </c>
      <c r="B19" s="225" t="s">
        <v>26</v>
      </c>
      <c r="C19" s="319">
        <v>9.1008265849871886E-2</v>
      </c>
      <c r="D19" s="314">
        <f t="shared" si="0"/>
        <v>20</v>
      </c>
    </row>
    <row r="20" spans="1:4" x14ac:dyDescent="0.2">
      <c r="A20" s="225" t="s">
        <v>465</v>
      </c>
      <c r="B20" s="225" t="s">
        <v>21</v>
      </c>
      <c r="C20" s="319">
        <v>9.1028525446274711E-2</v>
      </c>
      <c r="D20" s="314">
        <f t="shared" si="0"/>
        <v>19</v>
      </c>
    </row>
    <row r="21" spans="1:4" x14ac:dyDescent="0.2">
      <c r="A21" s="225" t="s">
        <v>550</v>
      </c>
      <c r="B21" s="225" t="s">
        <v>12</v>
      </c>
      <c r="C21" s="319">
        <v>9.1399358630838493E-2</v>
      </c>
      <c r="D21" s="314">
        <f t="shared" si="0"/>
        <v>18</v>
      </c>
    </row>
    <row r="22" spans="1:4" x14ac:dyDescent="0.2">
      <c r="A22" s="225" t="s">
        <v>547</v>
      </c>
      <c r="B22" s="225" t="s">
        <v>3</v>
      </c>
      <c r="C22" s="319">
        <v>9.2180839683349378E-2</v>
      </c>
      <c r="D22" s="314">
        <f t="shared" si="0"/>
        <v>17</v>
      </c>
    </row>
    <row r="23" spans="1:4" x14ac:dyDescent="0.2">
      <c r="A23" s="225" t="s">
        <v>466</v>
      </c>
      <c r="B23" s="225" t="s">
        <v>22</v>
      </c>
      <c r="C23" s="319">
        <v>9.2851997796703473E-2</v>
      </c>
      <c r="D23" s="314">
        <f t="shared" si="0"/>
        <v>16</v>
      </c>
    </row>
    <row r="24" spans="1:4" x14ac:dyDescent="0.2">
      <c r="A24" s="225" t="s">
        <v>554</v>
      </c>
      <c r="B24" s="225" t="s">
        <v>15</v>
      </c>
      <c r="C24" s="319">
        <v>9.3905477684260025E-2</v>
      </c>
      <c r="D24" s="314">
        <f t="shared" si="0"/>
        <v>15</v>
      </c>
    </row>
    <row r="25" spans="1:4" x14ac:dyDescent="0.2">
      <c r="A25" s="225" t="s">
        <v>472</v>
      </c>
      <c r="B25" s="225" t="s">
        <v>28</v>
      </c>
      <c r="C25" s="319">
        <v>9.523890916238649E-2</v>
      </c>
      <c r="D25" s="314">
        <f t="shared" si="0"/>
        <v>14</v>
      </c>
    </row>
    <row r="26" spans="1:4" x14ac:dyDescent="0.2">
      <c r="A26" s="225" t="s">
        <v>546</v>
      </c>
      <c r="B26" s="225" t="s">
        <v>6</v>
      </c>
      <c r="C26" s="319">
        <v>9.5387965499055927E-2</v>
      </c>
      <c r="D26" s="314">
        <f t="shared" si="0"/>
        <v>13</v>
      </c>
    </row>
    <row r="27" spans="1:4" x14ac:dyDescent="0.2">
      <c r="A27" s="225" t="s">
        <v>476</v>
      </c>
      <c r="B27" s="225" t="s">
        <v>32</v>
      </c>
      <c r="C27" s="319">
        <v>9.6861045442605709E-2</v>
      </c>
      <c r="D27" s="314">
        <f t="shared" si="0"/>
        <v>12</v>
      </c>
    </row>
    <row r="28" spans="1:4" x14ac:dyDescent="0.2">
      <c r="A28" s="225" t="s">
        <v>473</v>
      </c>
      <c r="B28" s="225" t="s">
        <v>29</v>
      </c>
      <c r="C28" s="319">
        <v>9.7885723075871206E-2</v>
      </c>
      <c r="D28" s="314">
        <f t="shared" si="0"/>
        <v>11</v>
      </c>
    </row>
    <row r="29" spans="1:4" x14ac:dyDescent="0.2">
      <c r="A29" s="225" t="s">
        <v>461</v>
      </c>
      <c r="B29" s="225" t="s">
        <v>17</v>
      </c>
      <c r="C29" s="319">
        <v>9.8222716848779215E-2</v>
      </c>
      <c r="D29" s="314">
        <f t="shared" si="0"/>
        <v>10</v>
      </c>
    </row>
    <row r="30" spans="1:4" x14ac:dyDescent="0.2">
      <c r="A30" s="225" t="s">
        <v>548</v>
      </c>
      <c r="B30" s="225" t="s">
        <v>16</v>
      </c>
      <c r="C30" s="319">
        <v>9.8432483784314934E-2</v>
      </c>
      <c r="D30" s="314">
        <f t="shared" si="0"/>
        <v>9</v>
      </c>
    </row>
    <row r="31" spans="1:4" x14ac:dyDescent="0.2">
      <c r="A31" s="225" t="s">
        <v>553</v>
      </c>
      <c r="B31" s="225" t="s">
        <v>0</v>
      </c>
      <c r="C31" s="319">
        <v>9.9404384295481873E-2</v>
      </c>
      <c r="D31" s="314">
        <f t="shared" si="0"/>
        <v>8</v>
      </c>
    </row>
    <row r="32" spans="1:4" x14ac:dyDescent="0.2">
      <c r="A32" s="225" t="s">
        <v>555</v>
      </c>
      <c r="B32" s="225" t="s">
        <v>8</v>
      </c>
      <c r="C32" s="319">
        <v>9.9825126393794636E-2</v>
      </c>
      <c r="D32" s="314">
        <f t="shared" si="0"/>
        <v>7</v>
      </c>
    </row>
    <row r="33" spans="1:4" x14ac:dyDescent="0.2">
      <c r="A33" s="225" t="s">
        <v>551</v>
      </c>
      <c r="B33" s="225" t="s">
        <v>11</v>
      </c>
      <c r="C33" s="319">
        <v>0.10436189577293872</v>
      </c>
      <c r="D33" s="314">
        <f t="shared" si="0"/>
        <v>6</v>
      </c>
    </row>
    <row r="34" spans="1:4" x14ac:dyDescent="0.2">
      <c r="A34" s="225" t="s">
        <v>549</v>
      </c>
      <c r="B34" s="225" t="s">
        <v>5</v>
      </c>
      <c r="C34" s="319">
        <v>0.1063611778341423</v>
      </c>
      <c r="D34" s="314">
        <f t="shared" si="0"/>
        <v>5</v>
      </c>
    </row>
    <row r="35" spans="1:4" x14ac:dyDescent="0.2">
      <c r="A35" s="225" t="s">
        <v>460</v>
      </c>
      <c r="B35" s="225" t="s">
        <v>13</v>
      </c>
      <c r="C35" s="319">
        <v>0.10878661087866109</v>
      </c>
      <c r="D35" s="314">
        <f t="shared" si="0"/>
        <v>4</v>
      </c>
    </row>
    <row r="36" spans="1:4" x14ac:dyDescent="0.2">
      <c r="A36" s="225" t="s">
        <v>469</v>
      </c>
      <c r="B36" s="225" t="s">
        <v>25</v>
      </c>
      <c r="C36" s="319">
        <v>0.10975410610996046</v>
      </c>
      <c r="D36" s="314">
        <f t="shared" si="0"/>
        <v>3</v>
      </c>
    </row>
    <row r="37" spans="1:4" x14ac:dyDescent="0.2">
      <c r="A37" s="225" t="s">
        <v>556</v>
      </c>
      <c r="B37" s="225" t="s">
        <v>4</v>
      </c>
      <c r="C37" s="319">
        <v>0.1122616033755274</v>
      </c>
      <c r="D37" s="314">
        <f t="shared" si="0"/>
        <v>2</v>
      </c>
    </row>
    <row r="38" spans="1:4" x14ac:dyDescent="0.2">
      <c r="A38" s="225" t="s">
        <v>464</v>
      </c>
      <c r="B38" s="225" t="s">
        <v>20</v>
      </c>
      <c r="C38" s="319">
        <v>0.12457903824127724</v>
      </c>
      <c r="D38" s="314">
        <f t="shared" si="0"/>
        <v>1</v>
      </c>
    </row>
    <row r="40" spans="1:4" x14ac:dyDescent="0.2">
      <c r="B40" s="225" t="s">
        <v>1</v>
      </c>
      <c r="C40" s="347">
        <v>1</v>
      </c>
      <c r="D40" s="348">
        <v>9.0500000000000011E-2</v>
      </c>
    </row>
    <row r="41" spans="1:4" x14ac:dyDescent="0.2">
      <c r="C41" s="347">
        <v>0</v>
      </c>
      <c r="D41" s="348">
        <f>D40</f>
        <v>9.0500000000000011E-2</v>
      </c>
    </row>
  </sheetData>
  <autoFilter ref="A6:D38" xr:uid="{00000000-0009-0000-0000-000007000000}">
    <sortState ref="A7:D38">
      <sortCondition ref="C6:C38"/>
    </sortState>
  </autoFilter>
  <mergeCells count="1">
    <mergeCell ref="H1:I1"/>
  </mergeCells>
  <hyperlinks>
    <hyperlink ref="H1:I1" location="Index!A1" display="Regresar al Índice" xr:uid="{017E596B-537C-4CBA-8A47-8F9138D1AFB7}"/>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9CC8A-EF11-400E-8D2D-74D9FA9F6A58}">
  <sheetPr codeName="Hoja25"/>
  <dimension ref="A1:I41"/>
  <sheetViews>
    <sheetView workbookViewId="0">
      <selection activeCell="A3" sqref="A3"/>
    </sheetView>
  </sheetViews>
  <sheetFormatPr baseColWidth="10" defaultRowHeight="12.75" x14ac:dyDescent="0.2"/>
  <cols>
    <col min="1" max="16384" width="11.42578125" style="225"/>
  </cols>
  <sheetData>
    <row r="1" spans="1:9" x14ac:dyDescent="0.2">
      <c r="A1" s="120" t="s">
        <v>1671</v>
      </c>
      <c r="H1" s="202" t="s">
        <v>38</v>
      </c>
      <c r="I1" s="202"/>
    </row>
    <row r="2" spans="1:9" x14ac:dyDescent="0.2">
      <c r="A2" s="225" t="s">
        <v>1817</v>
      </c>
    </row>
    <row r="6" spans="1:9" x14ac:dyDescent="0.2">
      <c r="A6" s="225" t="s">
        <v>136</v>
      </c>
      <c r="B6" s="225" t="s">
        <v>558</v>
      </c>
      <c r="C6" s="225" t="s">
        <v>564</v>
      </c>
      <c r="D6" s="225" t="s">
        <v>137</v>
      </c>
    </row>
    <row r="7" spans="1:9" x14ac:dyDescent="0.2">
      <c r="A7" s="225" t="s">
        <v>548</v>
      </c>
      <c r="B7" s="225" t="s">
        <v>16</v>
      </c>
      <c r="C7" s="319">
        <v>2.8227447233869295E-2</v>
      </c>
      <c r="D7" s="314">
        <f t="shared" ref="D7:D38" si="0">_xlfn.RANK.EQ(C7,$C$7:$C$38,0)</f>
        <v>32</v>
      </c>
    </row>
    <row r="8" spans="1:9" x14ac:dyDescent="0.2">
      <c r="A8" s="225" t="s">
        <v>557</v>
      </c>
      <c r="B8" s="225" t="s">
        <v>7</v>
      </c>
      <c r="C8" s="319">
        <v>3.6273181868520327E-2</v>
      </c>
      <c r="D8" s="314">
        <f t="shared" si="0"/>
        <v>31</v>
      </c>
    </row>
    <row r="9" spans="1:9" x14ac:dyDescent="0.2">
      <c r="A9" s="225" t="s">
        <v>467</v>
      </c>
      <c r="B9" s="225" t="s">
        <v>23</v>
      </c>
      <c r="C9" s="319">
        <v>3.7334713969905342E-2</v>
      </c>
      <c r="D9" s="314">
        <f t="shared" si="0"/>
        <v>30</v>
      </c>
    </row>
    <row r="10" spans="1:9" x14ac:dyDescent="0.2">
      <c r="A10" s="225" t="s">
        <v>466</v>
      </c>
      <c r="B10" s="225" t="s">
        <v>22</v>
      </c>
      <c r="C10" s="319">
        <v>4.2208088363337865E-2</v>
      </c>
      <c r="D10" s="314">
        <f t="shared" si="0"/>
        <v>29</v>
      </c>
    </row>
    <row r="11" spans="1:9" x14ac:dyDescent="0.2">
      <c r="A11" s="225" t="s">
        <v>460</v>
      </c>
      <c r="B11" s="225" t="s">
        <v>13</v>
      </c>
      <c r="C11" s="319">
        <v>4.3198505565212791E-2</v>
      </c>
      <c r="D11" s="314">
        <f t="shared" si="0"/>
        <v>28</v>
      </c>
    </row>
    <row r="12" spans="1:9" x14ac:dyDescent="0.2">
      <c r="A12" s="225" t="s">
        <v>473</v>
      </c>
      <c r="B12" s="225" t="s">
        <v>29</v>
      </c>
      <c r="C12" s="319">
        <v>4.6792504917354004E-2</v>
      </c>
      <c r="D12" s="314">
        <f t="shared" si="0"/>
        <v>27</v>
      </c>
    </row>
    <row r="13" spans="1:9" x14ac:dyDescent="0.2">
      <c r="A13" s="225" t="s">
        <v>556</v>
      </c>
      <c r="B13" s="346" t="s">
        <v>4</v>
      </c>
      <c r="C13" s="319">
        <v>4.7700544146041794E-2</v>
      </c>
      <c r="D13" s="314">
        <f t="shared" si="0"/>
        <v>26</v>
      </c>
    </row>
    <row r="14" spans="1:9" x14ac:dyDescent="0.2">
      <c r="A14" s="225" t="s">
        <v>462</v>
      </c>
      <c r="B14" s="225" t="s">
        <v>18</v>
      </c>
      <c r="C14" s="319">
        <v>4.9758502716844413E-2</v>
      </c>
      <c r="D14" s="314">
        <f t="shared" si="0"/>
        <v>25</v>
      </c>
    </row>
    <row r="15" spans="1:9" x14ac:dyDescent="0.2">
      <c r="A15" s="225" t="s">
        <v>553</v>
      </c>
      <c r="B15" s="225" t="s">
        <v>0</v>
      </c>
      <c r="C15" s="319">
        <v>5.0178139870942037E-2</v>
      </c>
      <c r="D15" s="314">
        <f t="shared" si="0"/>
        <v>24</v>
      </c>
    </row>
    <row r="16" spans="1:9" x14ac:dyDescent="0.2">
      <c r="A16" s="225" t="s">
        <v>461</v>
      </c>
      <c r="B16" s="225" t="s">
        <v>17</v>
      </c>
      <c r="C16" s="319">
        <v>5.0324096228302882E-2</v>
      </c>
      <c r="D16" s="314">
        <f t="shared" si="0"/>
        <v>23</v>
      </c>
    </row>
    <row r="17" spans="1:4" x14ac:dyDescent="0.2">
      <c r="A17" s="225" t="s">
        <v>464</v>
      </c>
      <c r="B17" s="225" t="s">
        <v>20</v>
      </c>
      <c r="C17" s="319">
        <v>5.1096449997436198E-2</v>
      </c>
      <c r="D17" s="314">
        <f t="shared" si="0"/>
        <v>22</v>
      </c>
    </row>
    <row r="18" spans="1:4" x14ac:dyDescent="0.2">
      <c r="A18" s="225" t="s">
        <v>469</v>
      </c>
      <c r="B18" s="225" t="s">
        <v>25</v>
      </c>
      <c r="C18" s="319">
        <v>5.1484385040483228E-2</v>
      </c>
      <c r="D18" s="314">
        <f t="shared" si="0"/>
        <v>21</v>
      </c>
    </row>
    <row r="19" spans="1:4" x14ac:dyDescent="0.2">
      <c r="A19" s="225" t="s">
        <v>555</v>
      </c>
      <c r="B19" s="225" t="s">
        <v>8</v>
      </c>
      <c r="C19" s="319">
        <v>5.2287693638302019E-2</v>
      </c>
      <c r="D19" s="314">
        <f t="shared" si="0"/>
        <v>20</v>
      </c>
    </row>
    <row r="20" spans="1:4" x14ac:dyDescent="0.2">
      <c r="A20" s="225" t="s">
        <v>471</v>
      </c>
      <c r="B20" s="225" t="s">
        <v>27</v>
      </c>
      <c r="C20" s="319">
        <v>5.3857412733801999E-2</v>
      </c>
      <c r="D20" s="314">
        <f t="shared" si="0"/>
        <v>19</v>
      </c>
    </row>
    <row r="21" spans="1:4" x14ac:dyDescent="0.2">
      <c r="A21" s="225" t="s">
        <v>545</v>
      </c>
      <c r="B21" s="225" t="s">
        <v>9</v>
      </c>
      <c r="C21" s="319">
        <v>5.4676807401119285E-2</v>
      </c>
      <c r="D21" s="314">
        <f t="shared" si="0"/>
        <v>18</v>
      </c>
    </row>
    <row r="22" spans="1:4" x14ac:dyDescent="0.2">
      <c r="A22" s="225" t="s">
        <v>546</v>
      </c>
      <c r="B22" s="225" t="s">
        <v>6</v>
      </c>
      <c r="C22" s="319">
        <v>5.4742887911693391E-2</v>
      </c>
      <c r="D22" s="314">
        <f t="shared" si="0"/>
        <v>17</v>
      </c>
    </row>
    <row r="23" spans="1:4" x14ac:dyDescent="0.2">
      <c r="A23" s="225" t="s">
        <v>477</v>
      </c>
      <c r="B23" s="225" t="s">
        <v>33</v>
      </c>
      <c r="C23" s="319">
        <v>5.5272899376278224E-2</v>
      </c>
      <c r="D23" s="314">
        <f t="shared" si="0"/>
        <v>16</v>
      </c>
    </row>
    <row r="24" spans="1:4" x14ac:dyDescent="0.2">
      <c r="A24" s="225" t="s">
        <v>470</v>
      </c>
      <c r="B24" s="225" t="s">
        <v>26</v>
      </c>
      <c r="C24" s="319">
        <v>5.6897119272095002E-2</v>
      </c>
      <c r="D24" s="314">
        <f t="shared" si="0"/>
        <v>15</v>
      </c>
    </row>
    <row r="25" spans="1:4" x14ac:dyDescent="0.2">
      <c r="A25" s="225" t="s">
        <v>476</v>
      </c>
      <c r="B25" s="225" t="s">
        <v>32</v>
      </c>
      <c r="C25" s="319">
        <v>5.8042963464140729E-2</v>
      </c>
      <c r="D25" s="314">
        <f t="shared" si="0"/>
        <v>14</v>
      </c>
    </row>
    <row r="26" spans="1:4" x14ac:dyDescent="0.2">
      <c r="A26" s="225" t="s">
        <v>551</v>
      </c>
      <c r="B26" s="225" t="s">
        <v>11</v>
      </c>
      <c r="C26" s="319">
        <v>5.8902170493865993E-2</v>
      </c>
      <c r="D26" s="314">
        <f t="shared" si="0"/>
        <v>13</v>
      </c>
    </row>
    <row r="27" spans="1:4" x14ac:dyDescent="0.2">
      <c r="A27" s="225" t="s">
        <v>475</v>
      </c>
      <c r="B27" s="225" t="s">
        <v>31</v>
      </c>
      <c r="C27" s="319">
        <v>6.0251292398015278E-2</v>
      </c>
      <c r="D27" s="314">
        <f t="shared" si="0"/>
        <v>12</v>
      </c>
    </row>
    <row r="28" spans="1:4" x14ac:dyDescent="0.2">
      <c r="A28" s="225" t="s">
        <v>547</v>
      </c>
      <c r="B28" s="225" t="s">
        <v>3</v>
      </c>
      <c r="C28" s="319">
        <v>6.1809350333940416E-2</v>
      </c>
      <c r="D28" s="314">
        <f t="shared" si="0"/>
        <v>11</v>
      </c>
    </row>
    <row r="29" spans="1:4" x14ac:dyDescent="0.2">
      <c r="A29" s="225" t="s">
        <v>552</v>
      </c>
      <c r="B29" s="225" t="s">
        <v>10</v>
      </c>
      <c r="C29" s="319">
        <v>6.2135176651305607E-2</v>
      </c>
      <c r="D29" s="314">
        <f t="shared" si="0"/>
        <v>10</v>
      </c>
    </row>
    <row r="30" spans="1:4" x14ac:dyDescent="0.2">
      <c r="A30" s="225" t="s">
        <v>544</v>
      </c>
      <c r="B30" s="225" t="s">
        <v>14</v>
      </c>
      <c r="C30" s="319">
        <v>6.4763621093886614E-2</v>
      </c>
      <c r="D30" s="314">
        <f t="shared" si="0"/>
        <v>9</v>
      </c>
    </row>
    <row r="31" spans="1:4" x14ac:dyDescent="0.2">
      <c r="A31" s="225" t="s">
        <v>550</v>
      </c>
      <c r="B31" s="225" t="s">
        <v>12</v>
      </c>
      <c r="C31" s="319">
        <v>6.5122204317857729E-2</v>
      </c>
      <c r="D31" s="314">
        <f t="shared" si="0"/>
        <v>8</v>
      </c>
    </row>
    <row r="32" spans="1:4" x14ac:dyDescent="0.2">
      <c r="A32" s="225" t="s">
        <v>472</v>
      </c>
      <c r="B32" s="225" t="s">
        <v>28</v>
      </c>
      <c r="C32" s="319">
        <v>6.8353629335704949E-2</v>
      </c>
      <c r="D32" s="314">
        <f t="shared" si="0"/>
        <v>7</v>
      </c>
    </row>
    <row r="33" spans="1:4" x14ac:dyDescent="0.2">
      <c r="A33" s="225" t="s">
        <v>468</v>
      </c>
      <c r="B33" s="225" t="s">
        <v>24</v>
      </c>
      <c r="C33" s="319">
        <v>7.0585613838180419E-2</v>
      </c>
      <c r="D33" s="314">
        <f t="shared" si="0"/>
        <v>6</v>
      </c>
    </row>
    <row r="34" spans="1:4" x14ac:dyDescent="0.2">
      <c r="A34" s="225" t="s">
        <v>549</v>
      </c>
      <c r="B34" s="225" t="s">
        <v>5</v>
      </c>
      <c r="C34" s="319">
        <v>7.3831876910773628E-2</v>
      </c>
      <c r="D34" s="314">
        <f t="shared" si="0"/>
        <v>5</v>
      </c>
    </row>
    <row r="35" spans="1:4" x14ac:dyDescent="0.2">
      <c r="A35" s="225" t="s">
        <v>465</v>
      </c>
      <c r="B35" s="225" t="s">
        <v>21</v>
      </c>
      <c r="C35" s="319">
        <v>7.4690727216835812E-2</v>
      </c>
      <c r="D35" s="314">
        <f t="shared" si="0"/>
        <v>4</v>
      </c>
    </row>
    <row r="36" spans="1:4" x14ac:dyDescent="0.2">
      <c r="A36" s="225" t="s">
        <v>474</v>
      </c>
      <c r="B36" s="225" t="s">
        <v>30</v>
      </c>
      <c r="C36" s="319">
        <v>7.480995317102862E-2</v>
      </c>
      <c r="D36" s="314">
        <f t="shared" si="0"/>
        <v>3</v>
      </c>
    </row>
    <row r="37" spans="1:4" x14ac:dyDescent="0.2">
      <c r="A37" s="225" t="s">
        <v>554</v>
      </c>
      <c r="B37" s="225" t="s">
        <v>15</v>
      </c>
      <c r="C37" s="319">
        <v>8.1415867662271046E-2</v>
      </c>
      <c r="D37" s="314">
        <f t="shared" si="0"/>
        <v>2</v>
      </c>
    </row>
    <row r="38" spans="1:4" x14ac:dyDescent="0.2">
      <c r="A38" s="225" t="s">
        <v>463</v>
      </c>
      <c r="B38" s="225" t="s">
        <v>19</v>
      </c>
      <c r="C38" s="319">
        <v>9.3416370106761598E-2</v>
      </c>
      <c r="D38" s="314">
        <f t="shared" si="0"/>
        <v>1</v>
      </c>
    </row>
    <row r="40" spans="1:4" x14ac:dyDescent="0.2">
      <c r="B40" s="225" t="s">
        <v>1</v>
      </c>
      <c r="C40" s="347">
        <v>1</v>
      </c>
      <c r="D40" s="348">
        <v>5.4699999999999999E-2</v>
      </c>
    </row>
    <row r="41" spans="1:4" x14ac:dyDescent="0.2">
      <c r="C41" s="347">
        <v>0</v>
      </c>
      <c r="D41" s="348">
        <f>D40</f>
        <v>5.4699999999999999E-2</v>
      </c>
    </row>
  </sheetData>
  <autoFilter ref="A6:D38" xr:uid="{00000000-0009-0000-0000-000008000000}">
    <sortState ref="A7:D38">
      <sortCondition ref="C6:C38"/>
    </sortState>
  </autoFilter>
  <mergeCells count="1">
    <mergeCell ref="H1:I1"/>
  </mergeCells>
  <hyperlinks>
    <hyperlink ref="H1:I1" location="Index!A1" display="Regresar al Índice" xr:uid="{6CDB2A39-953D-426C-8D45-0402AE1EF255}"/>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8891D-8AE0-43EB-B066-2F8BDEEBCF29}">
  <sheetPr codeName="Hoja26"/>
  <dimension ref="A1:I41"/>
  <sheetViews>
    <sheetView workbookViewId="0">
      <selection activeCell="A3" sqref="A3"/>
    </sheetView>
  </sheetViews>
  <sheetFormatPr baseColWidth="10" defaultRowHeight="12.75" x14ac:dyDescent="0.2"/>
  <cols>
    <col min="1" max="16384" width="11.42578125" style="225"/>
  </cols>
  <sheetData>
    <row r="1" spans="1:9" x14ac:dyDescent="0.2">
      <c r="A1" s="120" t="s">
        <v>1672</v>
      </c>
      <c r="H1" s="202" t="s">
        <v>38</v>
      </c>
      <c r="I1" s="202"/>
    </row>
    <row r="2" spans="1:9" x14ac:dyDescent="0.2">
      <c r="A2" s="225" t="s">
        <v>1817</v>
      </c>
    </row>
    <row r="6" spans="1:9" x14ac:dyDescent="0.2">
      <c r="A6" s="225" t="s">
        <v>136</v>
      </c>
      <c r="B6" s="225" t="s">
        <v>558</v>
      </c>
      <c r="C6" s="225" t="s">
        <v>565</v>
      </c>
      <c r="D6" s="225" t="s">
        <v>137</v>
      </c>
    </row>
    <row r="7" spans="1:9" x14ac:dyDescent="0.2">
      <c r="A7" s="225" t="s">
        <v>547</v>
      </c>
      <c r="B7" s="346" t="s">
        <v>3</v>
      </c>
      <c r="C7" s="319">
        <v>3.3543843258442188E-2</v>
      </c>
      <c r="D7" s="314">
        <f t="shared" ref="D7:D38" si="0">_xlfn.RANK.EQ(C7,$C$7:$C$38,0)</f>
        <v>32</v>
      </c>
    </row>
    <row r="8" spans="1:9" x14ac:dyDescent="0.2">
      <c r="A8" s="225" t="s">
        <v>468</v>
      </c>
      <c r="B8" s="225" t="s">
        <v>24</v>
      </c>
      <c r="C8" s="319">
        <v>3.4092697331272223E-2</v>
      </c>
      <c r="D8" s="314">
        <f t="shared" si="0"/>
        <v>31</v>
      </c>
    </row>
    <row r="9" spans="1:9" x14ac:dyDescent="0.2">
      <c r="A9" s="225" t="s">
        <v>544</v>
      </c>
      <c r="B9" s="225" t="s">
        <v>14</v>
      </c>
      <c r="C9" s="319">
        <v>3.7038050667323519E-2</v>
      </c>
      <c r="D9" s="314">
        <f t="shared" si="0"/>
        <v>30</v>
      </c>
    </row>
    <row r="10" spans="1:9" x14ac:dyDescent="0.2">
      <c r="A10" s="225" t="s">
        <v>465</v>
      </c>
      <c r="B10" s="225" t="s">
        <v>21</v>
      </c>
      <c r="C10" s="319">
        <v>3.7288563039288104E-2</v>
      </c>
      <c r="D10" s="314">
        <f t="shared" si="0"/>
        <v>29</v>
      </c>
    </row>
    <row r="11" spans="1:9" x14ac:dyDescent="0.2">
      <c r="A11" s="225" t="s">
        <v>549</v>
      </c>
      <c r="B11" s="225" t="s">
        <v>5</v>
      </c>
      <c r="C11" s="319">
        <v>4.2527890489547332E-2</v>
      </c>
      <c r="D11" s="314">
        <f t="shared" si="0"/>
        <v>28</v>
      </c>
    </row>
    <row r="12" spans="1:9" x14ac:dyDescent="0.2">
      <c r="A12" s="225" t="s">
        <v>553</v>
      </c>
      <c r="B12" s="225" t="s">
        <v>0</v>
      </c>
      <c r="C12" s="319">
        <v>4.2693450527551843E-2</v>
      </c>
      <c r="D12" s="314">
        <f t="shared" si="0"/>
        <v>27</v>
      </c>
    </row>
    <row r="13" spans="1:9" x14ac:dyDescent="0.2">
      <c r="A13" s="225" t="s">
        <v>473</v>
      </c>
      <c r="B13" s="225" t="s">
        <v>29</v>
      </c>
      <c r="C13" s="319">
        <v>4.4513288765693798E-2</v>
      </c>
      <c r="D13" s="314">
        <f t="shared" si="0"/>
        <v>26</v>
      </c>
    </row>
    <row r="14" spans="1:9" x14ac:dyDescent="0.2">
      <c r="A14" s="225" t="s">
        <v>545</v>
      </c>
      <c r="B14" s="225" t="s">
        <v>9</v>
      </c>
      <c r="C14" s="319">
        <v>4.6924364332829108E-2</v>
      </c>
      <c r="D14" s="314">
        <f t="shared" si="0"/>
        <v>25</v>
      </c>
    </row>
    <row r="15" spans="1:9" x14ac:dyDescent="0.2">
      <c r="A15" s="225" t="s">
        <v>467</v>
      </c>
      <c r="B15" s="225" t="s">
        <v>23</v>
      </c>
      <c r="C15" s="319">
        <v>4.8161307514656221E-2</v>
      </c>
      <c r="D15" s="314">
        <f t="shared" si="0"/>
        <v>24</v>
      </c>
    </row>
    <row r="16" spans="1:9" x14ac:dyDescent="0.2">
      <c r="A16" s="225" t="s">
        <v>461</v>
      </c>
      <c r="B16" s="225" t="s">
        <v>17</v>
      </c>
      <c r="C16" s="319">
        <v>4.8966886222142084E-2</v>
      </c>
      <c r="D16" s="314">
        <f t="shared" si="0"/>
        <v>23</v>
      </c>
    </row>
    <row r="17" spans="1:4" x14ac:dyDescent="0.2">
      <c r="A17" s="225" t="s">
        <v>469</v>
      </c>
      <c r="B17" s="225" t="s">
        <v>25</v>
      </c>
      <c r="C17" s="319">
        <v>4.9574008655349007E-2</v>
      </c>
      <c r="D17" s="314">
        <f t="shared" si="0"/>
        <v>22</v>
      </c>
    </row>
    <row r="18" spans="1:4" x14ac:dyDescent="0.2">
      <c r="A18" s="225" t="s">
        <v>475</v>
      </c>
      <c r="B18" s="225" t="s">
        <v>31</v>
      </c>
      <c r="C18" s="319">
        <v>5.0051361977967362E-2</v>
      </c>
      <c r="D18" s="314">
        <f t="shared" si="0"/>
        <v>21</v>
      </c>
    </row>
    <row r="19" spans="1:4" x14ac:dyDescent="0.2">
      <c r="A19" s="225" t="s">
        <v>472</v>
      </c>
      <c r="B19" s="225" t="s">
        <v>28</v>
      </c>
      <c r="C19" s="319">
        <v>5.0412129664395892E-2</v>
      </c>
      <c r="D19" s="314">
        <f t="shared" si="0"/>
        <v>20</v>
      </c>
    </row>
    <row r="20" spans="1:4" x14ac:dyDescent="0.2">
      <c r="A20" s="225" t="s">
        <v>556</v>
      </c>
      <c r="B20" s="225" t="s">
        <v>4</v>
      </c>
      <c r="C20" s="319">
        <v>5.1165526090675706E-2</v>
      </c>
      <c r="D20" s="314">
        <f t="shared" si="0"/>
        <v>19</v>
      </c>
    </row>
    <row r="21" spans="1:4" x14ac:dyDescent="0.2">
      <c r="A21" s="225" t="s">
        <v>546</v>
      </c>
      <c r="B21" s="225" t="s">
        <v>6</v>
      </c>
      <c r="C21" s="319">
        <v>5.3492722544143903E-2</v>
      </c>
      <c r="D21" s="314">
        <f t="shared" si="0"/>
        <v>18</v>
      </c>
    </row>
    <row r="22" spans="1:4" x14ac:dyDescent="0.2">
      <c r="A22" s="225" t="s">
        <v>550</v>
      </c>
      <c r="B22" s="225" t="s">
        <v>12</v>
      </c>
      <c r="C22" s="319">
        <v>5.4437180979672192E-2</v>
      </c>
      <c r="D22" s="314">
        <f t="shared" si="0"/>
        <v>17</v>
      </c>
    </row>
    <row r="23" spans="1:4" x14ac:dyDescent="0.2">
      <c r="A23" s="225" t="s">
        <v>557</v>
      </c>
      <c r="B23" s="225" t="s">
        <v>7</v>
      </c>
      <c r="C23" s="319">
        <v>5.454740589029692E-2</v>
      </c>
      <c r="D23" s="314">
        <f t="shared" si="0"/>
        <v>16</v>
      </c>
    </row>
    <row r="24" spans="1:4" x14ac:dyDescent="0.2">
      <c r="A24" s="225" t="s">
        <v>551</v>
      </c>
      <c r="B24" s="225" t="s">
        <v>11</v>
      </c>
      <c r="C24" s="319">
        <v>5.5277054269097681E-2</v>
      </c>
      <c r="D24" s="314">
        <f t="shared" si="0"/>
        <v>15</v>
      </c>
    </row>
    <row r="25" spans="1:4" x14ac:dyDescent="0.2">
      <c r="A25" s="225" t="s">
        <v>471</v>
      </c>
      <c r="B25" s="225" t="s">
        <v>27</v>
      </c>
      <c r="C25" s="319">
        <v>5.7462354094270675E-2</v>
      </c>
      <c r="D25" s="314">
        <f t="shared" si="0"/>
        <v>14</v>
      </c>
    </row>
    <row r="26" spans="1:4" x14ac:dyDescent="0.2">
      <c r="A26" s="225" t="s">
        <v>460</v>
      </c>
      <c r="B26" s="225" t="s">
        <v>13</v>
      </c>
      <c r="C26" s="319">
        <v>5.7558258882750353E-2</v>
      </c>
      <c r="D26" s="314">
        <f t="shared" si="0"/>
        <v>13</v>
      </c>
    </row>
    <row r="27" spans="1:4" x14ac:dyDescent="0.2">
      <c r="A27" s="225" t="s">
        <v>476</v>
      </c>
      <c r="B27" s="225" t="s">
        <v>32</v>
      </c>
      <c r="C27" s="319">
        <v>5.7705798293855248E-2</v>
      </c>
      <c r="D27" s="314">
        <f t="shared" si="0"/>
        <v>12</v>
      </c>
    </row>
    <row r="28" spans="1:4" x14ac:dyDescent="0.2">
      <c r="A28" s="225" t="s">
        <v>463</v>
      </c>
      <c r="B28" s="225" t="s">
        <v>19</v>
      </c>
      <c r="C28" s="319">
        <v>5.7931658746322751E-2</v>
      </c>
      <c r="D28" s="314">
        <f t="shared" si="0"/>
        <v>11</v>
      </c>
    </row>
    <row r="29" spans="1:4" x14ac:dyDescent="0.2">
      <c r="A29" s="225" t="s">
        <v>555</v>
      </c>
      <c r="B29" s="225" t="s">
        <v>8</v>
      </c>
      <c r="C29" s="319">
        <v>5.9000290507662097E-2</v>
      </c>
      <c r="D29" s="314">
        <f t="shared" si="0"/>
        <v>10</v>
      </c>
    </row>
    <row r="30" spans="1:4" x14ac:dyDescent="0.2">
      <c r="A30" s="225" t="s">
        <v>466</v>
      </c>
      <c r="B30" s="225" t="s">
        <v>22</v>
      </c>
      <c r="C30" s="319">
        <v>5.9284642632032147E-2</v>
      </c>
      <c r="D30" s="314">
        <f t="shared" si="0"/>
        <v>9</v>
      </c>
    </row>
    <row r="31" spans="1:4" x14ac:dyDescent="0.2">
      <c r="A31" s="225" t="s">
        <v>552</v>
      </c>
      <c r="B31" s="225" t="s">
        <v>10</v>
      </c>
      <c r="C31" s="319">
        <v>5.9457291805908273E-2</v>
      </c>
      <c r="D31" s="314">
        <f t="shared" si="0"/>
        <v>8</v>
      </c>
    </row>
    <row r="32" spans="1:4" x14ac:dyDescent="0.2">
      <c r="A32" s="225" t="s">
        <v>474</v>
      </c>
      <c r="B32" s="225" t="s">
        <v>30</v>
      </c>
      <c r="C32" s="319">
        <v>6.2720959029485213E-2</v>
      </c>
      <c r="D32" s="314">
        <f t="shared" si="0"/>
        <v>7</v>
      </c>
    </row>
    <row r="33" spans="1:4" x14ac:dyDescent="0.2">
      <c r="A33" s="225" t="s">
        <v>477</v>
      </c>
      <c r="B33" s="225" t="s">
        <v>33</v>
      </c>
      <c r="C33" s="319">
        <v>6.8903679383319635E-2</v>
      </c>
      <c r="D33" s="314">
        <f t="shared" si="0"/>
        <v>6</v>
      </c>
    </row>
    <row r="34" spans="1:4" x14ac:dyDescent="0.2">
      <c r="A34" s="225" t="s">
        <v>470</v>
      </c>
      <c r="B34" s="225" t="s">
        <v>26</v>
      </c>
      <c r="C34" s="319">
        <v>7.1457682380111395E-2</v>
      </c>
      <c r="D34" s="314">
        <f t="shared" si="0"/>
        <v>5</v>
      </c>
    </row>
    <row r="35" spans="1:4" x14ac:dyDescent="0.2">
      <c r="A35" s="225" t="s">
        <v>464</v>
      </c>
      <c r="B35" s="225" t="s">
        <v>20</v>
      </c>
      <c r="C35" s="319">
        <v>7.2138268030042474E-2</v>
      </c>
      <c r="D35" s="314">
        <f t="shared" si="0"/>
        <v>4</v>
      </c>
    </row>
    <row r="36" spans="1:4" x14ac:dyDescent="0.2">
      <c r="A36" s="225" t="s">
        <v>462</v>
      </c>
      <c r="B36" s="225" t="s">
        <v>18</v>
      </c>
      <c r="C36" s="319">
        <v>7.3187100095609317E-2</v>
      </c>
      <c r="D36" s="314">
        <f t="shared" si="0"/>
        <v>3</v>
      </c>
    </row>
    <row r="37" spans="1:4" x14ac:dyDescent="0.2">
      <c r="A37" s="225" t="s">
        <v>548</v>
      </c>
      <c r="B37" s="225" t="s">
        <v>16</v>
      </c>
      <c r="C37" s="319">
        <v>7.9835472969912197E-2</v>
      </c>
      <c r="D37" s="314">
        <f t="shared" si="0"/>
        <v>2</v>
      </c>
    </row>
    <row r="38" spans="1:4" x14ac:dyDescent="0.2">
      <c r="A38" s="225" t="s">
        <v>554</v>
      </c>
      <c r="B38" s="225" t="s">
        <v>15</v>
      </c>
      <c r="C38" s="319">
        <v>8.5880601538612392E-2</v>
      </c>
      <c r="D38" s="314">
        <f t="shared" si="0"/>
        <v>1</v>
      </c>
    </row>
    <row r="40" spans="1:4" x14ac:dyDescent="0.2">
      <c r="B40" s="225" t="s">
        <v>1</v>
      </c>
      <c r="C40" s="347">
        <v>1</v>
      </c>
      <c r="D40" s="348">
        <v>5.21E-2</v>
      </c>
    </row>
    <row r="41" spans="1:4" x14ac:dyDescent="0.2">
      <c r="C41" s="347">
        <v>0</v>
      </c>
      <c r="D41" s="348">
        <f>D40</f>
        <v>5.21E-2</v>
      </c>
    </row>
  </sheetData>
  <autoFilter ref="A6:D38" xr:uid="{00000000-0009-0000-0000-000009000000}">
    <sortState ref="A7:D38">
      <sortCondition ref="C6:C38"/>
    </sortState>
  </autoFilter>
  <mergeCells count="1">
    <mergeCell ref="H1:I1"/>
  </mergeCells>
  <hyperlinks>
    <hyperlink ref="H1:I1" location="Index!A1" display="Regresar al Índice" xr:uid="{41E7F0F1-26A1-4012-AEEF-5349C72F119A}"/>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4895-4CED-4800-9450-96000A3F03A6}">
  <sheetPr codeName="Hoja27"/>
  <dimension ref="A1:I41"/>
  <sheetViews>
    <sheetView topLeftCell="A10" workbookViewId="0">
      <selection activeCell="A3" sqref="A3"/>
    </sheetView>
  </sheetViews>
  <sheetFormatPr baseColWidth="10" defaultRowHeight="12.75" x14ac:dyDescent="0.2"/>
  <cols>
    <col min="1" max="16384" width="11.42578125" style="225"/>
  </cols>
  <sheetData>
    <row r="1" spans="1:9" x14ac:dyDescent="0.2">
      <c r="A1" s="120" t="s">
        <v>1673</v>
      </c>
      <c r="H1" s="202" t="s">
        <v>38</v>
      </c>
      <c r="I1" s="202"/>
    </row>
    <row r="2" spans="1:9" x14ac:dyDescent="0.2">
      <c r="A2" s="225" t="s">
        <v>1817</v>
      </c>
    </row>
    <row r="6" spans="1:9" x14ac:dyDescent="0.2">
      <c r="A6" s="225" t="s">
        <v>136</v>
      </c>
      <c r="B6" s="225" t="s">
        <v>558</v>
      </c>
      <c r="C6" s="225" t="s">
        <v>566</v>
      </c>
      <c r="D6" s="225" t="s">
        <v>137</v>
      </c>
    </row>
    <row r="7" spans="1:9" x14ac:dyDescent="0.2">
      <c r="A7" s="225" t="s">
        <v>472</v>
      </c>
      <c r="B7" s="225" t="s">
        <v>28</v>
      </c>
      <c r="C7" s="319">
        <v>6.6970085907541194E-2</v>
      </c>
      <c r="D7" s="314">
        <f t="shared" ref="D7:D38" si="0">_xlfn.RANK.EQ(C7,$C$7:$C$38,0)</f>
        <v>32</v>
      </c>
    </row>
    <row r="8" spans="1:9" x14ac:dyDescent="0.2">
      <c r="A8" s="225" t="s">
        <v>474</v>
      </c>
      <c r="B8" s="225" t="s">
        <v>30</v>
      </c>
      <c r="C8" s="319">
        <v>6.9232148285565107E-2</v>
      </c>
      <c r="D8" s="314">
        <f t="shared" si="0"/>
        <v>31</v>
      </c>
    </row>
    <row r="9" spans="1:9" x14ac:dyDescent="0.2">
      <c r="A9" s="225" t="s">
        <v>544</v>
      </c>
      <c r="B9" s="225" t="s">
        <v>14</v>
      </c>
      <c r="C9" s="319">
        <v>8.2078858817278846E-2</v>
      </c>
      <c r="D9" s="314">
        <f t="shared" si="0"/>
        <v>30</v>
      </c>
    </row>
    <row r="10" spans="1:9" x14ac:dyDescent="0.2">
      <c r="A10" s="225" t="s">
        <v>462</v>
      </c>
      <c r="B10" s="225" t="s">
        <v>18</v>
      </c>
      <c r="C10" s="319">
        <v>9.6895570971614664E-2</v>
      </c>
      <c r="D10" s="314">
        <f t="shared" si="0"/>
        <v>29</v>
      </c>
    </row>
    <row r="11" spans="1:9" x14ac:dyDescent="0.2">
      <c r="A11" s="225" t="s">
        <v>549</v>
      </c>
      <c r="B11" s="225" t="s">
        <v>5</v>
      </c>
      <c r="C11" s="319">
        <v>9.7327733278250894E-2</v>
      </c>
      <c r="D11" s="314">
        <f t="shared" si="0"/>
        <v>28</v>
      </c>
    </row>
    <row r="12" spans="1:9" x14ac:dyDescent="0.2">
      <c r="A12" s="225" t="s">
        <v>471</v>
      </c>
      <c r="B12" s="225" t="s">
        <v>27</v>
      </c>
      <c r="C12" s="319">
        <v>9.7813065232200472E-2</v>
      </c>
      <c r="D12" s="314">
        <f t="shared" si="0"/>
        <v>27</v>
      </c>
    </row>
    <row r="13" spans="1:9" x14ac:dyDescent="0.2">
      <c r="A13" s="225" t="s">
        <v>463</v>
      </c>
      <c r="B13" s="225" t="s">
        <v>19</v>
      </c>
      <c r="C13" s="319">
        <v>0.10021817718535504</v>
      </c>
      <c r="D13" s="314">
        <f t="shared" si="0"/>
        <v>26</v>
      </c>
    </row>
    <row r="14" spans="1:9" x14ac:dyDescent="0.2">
      <c r="A14" s="225" t="s">
        <v>545</v>
      </c>
      <c r="B14" s="225" t="s">
        <v>9</v>
      </c>
      <c r="C14" s="319">
        <v>0.10148649316015616</v>
      </c>
      <c r="D14" s="314">
        <f t="shared" si="0"/>
        <v>25</v>
      </c>
    </row>
    <row r="15" spans="1:9" x14ac:dyDescent="0.2">
      <c r="A15" s="225" t="s">
        <v>470</v>
      </c>
      <c r="B15" s="225" t="s">
        <v>26</v>
      </c>
      <c r="C15" s="319">
        <v>0.10219679183016742</v>
      </c>
      <c r="D15" s="314">
        <f t="shared" si="0"/>
        <v>24</v>
      </c>
    </row>
    <row r="16" spans="1:9" x14ac:dyDescent="0.2">
      <c r="A16" s="225" t="s">
        <v>548</v>
      </c>
      <c r="B16" s="225" t="s">
        <v>16</v>
      </c>
      <c r="C16" s="319">
        <v>0.10403278015505828</v>
      </c>
      <c r="D16" s="314">
        <f t="shared" si="0"/>
        <v>23</v>
      </c>
    </row>
    <row r="17" spans="1:4" x14ac:dyDescent="0.2">
      <c r="A17" s="225" t="s">
        <v>473</v>
      </c>
      <c r="B17" s="225" t="s">
        <v>29</v>
      </c>
      <c r="C17" s="319">
        <v>0.10747194959217354</v>
      </c>
      <c r="D17" s="314">
        <f t="shared" si="0"/>
        <v>22</v>
      </c>
    </row>
    <row r="18" spans="1:4" x14ac:dyDescent="0.2">
      <c r="A18" s="225" t="s">
        <v>466</v>
      </c>
      <c r="B18" s="225" t="s">
        <v>22</v>
      </c>
      <c r="C18" s="319">
        <v>0.10906911063011455</v>
      </c>
      <c r="D18" s="314">
        <f t="shared" si="0"/>
        <v>21</v>
      </c>
    </row>
    <row r="19" spans="1:4" x14ac:dyDescent="0.2">
      <c r="A19" s="225" t="s">
        <v>476</v>
      </c>
      <c r="B19" s="225" t="s">
        <v>32</v>
      </c>
      <c r="C19" s="319">
        <v>0.10953783067151765</v>
      </c>
      <c r="D19" s="314">
        <f t="shared" si="0"/>
        <v>20</v>
      </c>
    </row>
    <row r="20" spans="1:4" x14ac:dyDescent="0.2">
      <c r="A20" s="225" t="s">
        <v>468</v>
      </c>
      <c r="B20" s="225" t="s">
        <v>24</v>
      </c>
      <c r="C20" s="319">
        <v>0.11109463556082766</v>
      </c>
      <c r="D20" s="314">
        <f t="shared" si="0"/>
        <v>19</v>
      </c>
    </row>
    <row r="21" spans="1:4" x14ac:dyDescent="0.2">
      <c r="A21" s="225" t="s">
        <v>477</v>
      </c>
      <c r="B21" s="225" t="s">
        <v>33</v>
      </c>
      <c r="C21" s="319">
        <v>0.11144757433489835</v>
      </c>
      <c r="D21" s="314">
        <f t="shared" si="0"/>
        <v>18</v>
      </c>
    </row>
    <row r="22" spans="1:4" x14ac:dyDescent="0.2">
      <c r="A22" s="225" t="s">
        <v>467</v>
      </c>
      <c r="B22" s="225" t="s">
        <v>23</v>
      </c>
      <c r="C22" s="319">
        <v>0.11294883951024456</v>
      </c>
      <c r="D22" s="314">
        <f t="shared" si="0"/>
        <v>17</v>
      </c>
    </row>
    <row r="23" spans="1:4" x14ac:dyDescent="0.2">
      <c r="A23" s="225" t="s">
        <v>555</v>
      </c>
      <c r="B23" s="225" t="s">
        <v>8</v>
      </c>
      <c r="C23" s="319">
        <v>0.1146689911597267</v>
      </c>
      <c r="D23" s="314">
        <f t="shared" si="0"/>
        <v>16</v>
      </c>
    </row>
    <row r="24" spans="1:4" x14ac:dyDescent="0.2">
      <c r="A24" s="225" t="s">
        <v>460</v>
      </c>
      <c r="B24" s="225" t="s">
        <v>13</v>
      </c>
      <c r="C24" s="319">
        <v>0.11496914856660759</v>
      </c>
      <c r="D24" s="314">
        <f t="shared" si="0"/>
        <v>15</v>
      </c>
    </row>
    <row r="25" spans="1:4" x14ac:dyDescent="0.2">
      <c r="A25" s="225" t="s">
        <v>550</v>
      </c>
      <c r="B25" s="225" t="s">
        <v>12</v>
      </c>
      <c r="C25" s="319">
        <v>0.11717523235581213</v>
      </c>
      <c r="D25" s="314">
        <f t="shared" si="0"/>
        <v>14</v>
      </c>
    </row>
    <row r="26" spans="1:4" x14ac:dyDescent="0.2">
      <c r="A26" s="225" t="s">
        <v>464</v>
      </c>
      <c r="B26" s="225" t="s">
        <v>20</v>
      </c>
      <c r="C26" s="319">
        <v>0.11948381705396462</v>
      </c>
      <c r="D26" s="314">
        <f t="shared" si="0"/>
        <v>13</v>
      </c>
    </row>
    <row r="27" spans="1:4" x14ac:dyDescent="0.2">
      <c r="A27" s="225" t="s">
        <v>475</v>
      </c>
      <c r="B27" s="225" t="s">
        <v>31</v>
      </c>
      <c r="C27" s="319">
        <v>0.12126098259238537</v>
      </c>
      <c r="D27" s="314">
        <f t="shared" si="0"/>
        <v>12</v>
      </c>
    </row>
    <row r="28" spans="1:4" x14ac:dyDescent="0.2">
      <c r="A28" s="225" t="s">
        <v>552</v>
      </c>
      <c r="B28" s="225" t="s">
        <v>10</v>
      </c>
      <c r="C28" s="319">
        <v>0.12172918537622508</v>
      </c>
      <c r="D28" s="314">
        <f t="shared" si="0"/>
        <v>11</v>
      </c>
    </row>
    <row r="29" spans="1:4" x14ac:dyDescent="0.2">
      <c r="A29" s="225" t="s">
        <v>557</v>
      </c>
      <c r="B29" s="225" t="s">
        <v>7</v>
      </c>
      <c r="C29" s="319">
        <v>0.1220352807587122</v>
      </c>
      <c r="D29" s="314">
        <f t="shared" si="0"/>
        <v>10</v>
      </c>
    </row>
    <row r="30" spans="1:4" x14ac:dyDescent="0.2">
      <c r="A30" s="225" t="s">
        <v>546</v>
      </c>
      <c r="B30" s="225" t="s">
        <v>6</v>
      </c>
      <c r="C30" s="319">
        <v>0.12278209749328785</v>
      </c>
      <c r="D30" s="314">
        <f t="shared" si="0"/>
        <v>9</v>
      </c>
    </row>
    <row r="31" spans="1:4" x14ac:dyDescent="0.2">
      <c r="A31" s="225" t="s">
        <v>465</v>
      </c>
      <c r="B31" s="225" t="s">
        <v>21</v>
      </c>
      <c r="C31" s="319">
        <v>0.12485883909269835</v>
      </c>
      <c r="D31" s="314">
        <f t="shared" si="0"/>
        <v>8</v>
      </c>
    </row>
    <row r="32" spans="1:4" x14ac:dyDescent="0.2">
      <c r="A32" s="225" t="s">
        <v>553</v>
      </c>
      <c r="B32" s="225" t="s">
        <v>0</v>
      </c>
      <c r="C32" s="319">
        <v>0.1272849613098577</v>
      </c>
      <c r="D32" s="314">
        <f t="shared" si="0"/>
        <v>7</v>
      </c>
    </row>
    <row r="33" spans="1:4" x14ac:dyDescent="0.2">
      <c r="A33" s="225" t="s">
        <v>556</v>
      </c>
      <c r="B33" s="225" t="s">
        <v>4</v>
      </c>
      <c r="C33" s="319">
        <v>0.12888930354060715</v>
      </c>
      <c r="D33" s="314">
        <f t="shared" si="0"/>
        <v>6</v>
      </c>
    </row>
    <row r="34" spans="1:4" x14ac:dyDescent="0.2">
      <c r="A34" s="225" t="s">
        <v>461</v>
      </c>
      <c r="B34" s="346" t="s">
        <v>17</v>
      </c>
      <c r="C34" s="319">
        <v>0.13128367960675949</v>
      </c>
      <c r="D34" s="314">
        <f t="shared" si="0"/>
        <v>5</v>
      </c>
    </row>
    <row r="35" spans="1:4" x14ac:dyDescent="0.2">
      <c r="A35" s="225" t="s">
        <v>547</v>
      </c>
      <c r="B35" s="225" t="s">
        <v>3</v>
      </c>
      <c r="C35" s="319">
        <v>0.13355417306293946</v>
      </c>
      <c r="D35" s="314">
        <f t="shared" si="0"/>
        <v>4</v>
      </c>
    </row>
    <row r="36" spans="1:4" x14ac:dyDescent="0.2">
      <c r="A36" s="225" t="s">
        <v>554</v>
      </c>
      <c r="B36" s="225" t="s">
        <v>15</v>
      </c>
      <c r="C36" s="319">
        <v>0.14200016235084012</v>
      </c>
      <c r="D36" s="314">
        <f t="shared" si="0"/>
        <v>3</v>
      </c>
    </row>
    <row r="37" spans="1:4" x14ac:dyDescent="0.2">
      <c r="A37" s="225" t="s">
        <v>551</v>
      </c>
      <c r="B37" s="225" t="s">
        <v>11</v>
      </c>
      <c r="C37" s="319">
        <v>0.14385807875425372</v>
      </c>
      <c r="D37" s="314">
        <f t="shared" si="0"/>
        <v>2</v>
      </c>
    </row>
    <row r="38" spans="1:4" x14ac:dyDescent="0.2">
      <c r="A38" s="225" t="s">
        <v>469</v>
      </c>
      <c r="B38" s="225" t="s">
        <v>25</v>
      </c>
      <c r="C38" s="319">
        <v>0.15135062512842395</v>
      </c>
      <c r="D38" s="314">
        <f t="shared" si="0"/>
        <v>1</v>
      </c>
    </row>
    <row r="40" spans="1:4" x14ac:dyDescent="0.2">
      <c r="B40" s="225" t="s">
        <v>1</v>
      </c>
      <c r="C40" s="347">
        <v>1</v>
      </c>
      <c r="D40" s="348">
        <v>0.11130000000000001</v>
      </c>
    </row>
    <row r="41" spans="1:4" x14ac:dyDescent="0.2">
      <c r="C41" s="347">
        <v>0</v>
      </c>
      <c r="D41" s="348">
        <f>D40</f>
        <v>0.11130000000000001</v>
      </c>
    </row>
  </sheetData>
  <autoFilter ref="A6:D38" xr:uid="{00000000-0009-0000-0000-00000A000000}">
    <sortState ref="A7:D38">
      <sortCondition ref="C6:C38"/>
    </sortState>
  </autoFilter>
  <mergeCells count="1">
    <mergeCell ref="H1:I1"/>
  </mergeCells>
  <hyperlinks>
    <hyperlink ref="H1:I1" location="Index!A1" display="Regresar al Índice" xr:uid="{C6F8C0A2-04A7-4B61-9D7F-98B8D26AB3B1}"/>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2"/>
  <dimension ref="A1:I216"/>
  <sheetViews>
    <sheetView zoomScaleNormal="100" workbookViewId="0">
      <selection activeCell="A3" sqref="A3"/>
    </sheetView>
  </sheetViews>
  <sheetFormatPr baseColWidth="10" defaultColWidth="11.42578125" defaultRowHeight="12.75" x14ac:dyDescent="0.2"/>
  <cols>
    <col min="1" max="1" width="21.7109375" style="33" customWidth="1"/>
    <col min="2" max="2" width="12.28515625" style="33" bestFit="1" customWidth="1"/>
    <col min="3" max="3" width="15.5703125" style="33" bestFit="1" customWidth="1"/>
    <col min="4" max="4" width="20.140625" style="33" bestFit="1" customWidth="1"/>
    <col min="5" max="5" width="17.140625" style="33" bestFit="1" customWidth="1"/>
    <col min="6" max="16384" width="11.42578125" style="33"/>
  </cols>
  <sheetData>
    <row r="1" spans="1:9" x14ac:dyDescent="0.2">
      <c r="A1" s="120" t="s">
        <v>1639</v>
      </c>
      <c r="H1" s="202" t="s">
        <v>38</v>
      </c>
      <c r="I1" s="202"/>
    </row>
    <row r="2" spans="1:9" x14ac:dyDescent="0.2">
      <c r="A2" s="33" t="s">
        <v>1817</v>
      </c>
    </row>
    <row r="5" spans="1:9" x14ac:dyDescent="0.2">
      <c r="B5" s="29"/>
    </row>
    <row r="6" spans="1:9" x14ac:dyDescent="0.2">
      <c r="A6" s="203" t="s">
        <v>2</v>
      </c>
      <c r="B6" s="203" t="s">
        <v>1070</v>
      </c>
      <c r="C6" s="203" t="s">
        <v>1051</v>
      </c>
      <c r="D6" s="161" t="s">
        <v>1051</v>
      </c>
      <c r="E6" s="161" t="s">
        <v>1051</v>
      </c>
    </row>
    <row r="7" spans="1:9" x14ac:dyDescent="0.2">
      <c r="A7" s="203"/>
      <c r="B7" s="203"/>
      <c r="C7" s="203"/>
      <c r="D7" s="161" t="s">
        <v>1071</v>
      </c>
      <c r="E7" s="161" t="s">
        <v>1072</v>
      </c>
    </row>
    <row r="8" spans="1:9" x14ac:dyDescent="0.2">
      <c r="A8" s="111" t="s">
        <v>183</v>
      </c>
      <c r="B8" s="144">
        <v>315</v>
      </c>
      <c r="C8" s="144">
        <v>178</v>
      </c>
      <c r="D8" s="109">
        <v>0.56499999999999995</v>
      </c>
      <c r="E8" s="109">
        <v>1E-3</v>
      </c>
    </row>
    <row r="9" spans="1:9" x14ac:dyDescent="0.2">
      <c r="A9" s="111" t="s">
        <v>154</v>
      </c>
      <c r="B9" s="113">
        <v>78287</v>
      </c>
      <c r="C9" s="113">
        <v>26691</v>
      </c>
      <c r="D9" s="110">
        <v>0.34100000000000003</v>
      </c>
      <c r="E9" s="110">
        <v>0.188</v>
      </c>
    </row>
    <row r="10" spans="1:9" x14ac:dyDescent="0.2">
      <c r="A10" s="111" t="s">
        <v>169</v>
      </c>
      <c r="B10" s="112">
        <v>2327</v>
      </c>
      <c r="C10" s="144">
        <v>720</v>
      </c>
      <c r="D10" s="109">
        <v>0.309</v>
      </c>
      <c r="E10" s="109">
        <v>5.0000000000000001E-3</v>
      </c>
    </row>
    <row r="11" spans="1:9" x14ac:dyDescent="0.2">
      <c r="A11" s="111" t="s">
        <v>215</v>
      </c>
      <c r="B11" s="155">
        <v>193</v>
      </c>
      <c r="C11" s="155">
        <v>54</v>
      </c>
      <c r="D11" s="110">
        <v>0.28000000000000003</v>
      </c>
      <c r="E11" s="110">
        <v>0</v>
      </c>
    </row>
    <row r="12" spans="1:9" x14ac:dyDescent="0.2">
      <c r="A12" s="111" t="s">
        <v>250</v>
      </c>
      <c r="B12" s="144">
        <v>991</v>
      </c>
      <c r="C12" s="144">
        <v>256</v>
      </c>
      <c r="D12" s="109">
        <v>0.25800000000000001</v>
      </c>
      <c r="E12" s="109">
        <v>2E-3</v>
      </c>
    </row>
    <row r="13" spans="1:9" x14ac:dyDescent="0.2">
      <c r="A13" s="111" t="s">
        <v>176</v>
      </c>
      <c r="B13" s="113">
        <v>1492</v>
      </c>
      <c r="C13" s="155">
        <v>318</v>
      </c>
      <c r="D13" s="110">
        <v>0.21299999999999999</v>
      </c>
      <c r="E13" s="110">
        <v>2E-3</v>
      </c>
    </row>
    <row r="14" spans="1:9" ht="25.5" x14ac:dyDescent="0.2">
      <c r="A14" s="111" t="s">
        <v>193</v>
      </c>
      <c r="B14" s="144">
        <v>236</v>
      </c>
      <c r="C14" s="144">
        <v>49</v>
      </c>
      <c r="D14" s="109">
        <v>0.20799999999999999</v>
      </c>
      <c r="E14" s="109">
        <v>0</v>
      </c>
    </row>
    <row r="15" spans="1:9" x14ac:dyDescent="0.2">
      <c r="A15" s="111" t="s">
        <v>249</v>
      </c>
      <c r="B15" s="155">
        <v>417</v>
      </c>
      <c r="C15" s="155">
        <v>79</v>
      </c>
      <c r="D15" s="110">
        <v>0.189</v>
      </c>
      <c r="E15" s="110">
        <v>1E-3</v>
      </c>
    </row>
    <row r="16" spans="1:9" x14ac:dyDescent="0.2">
      <c r="A16" s="111" t="s">
        <v>180</v>
      </c>
      <c r="B16" s="112">
        <v>2075</v>
      </c>
      <c r="C16" s="144">
        <v>313</v>
      </c>
      <c r="D16" s="109">
        <v>0.151</v>
      </c>
      <c r="E16" s="109">
        <v>2E-3</v>
      </c>
    </row>
    <row r="17" spans="1:5" x14ac:dyDescent="0.2">
      <c r="A17" s="111" t="s">
        <v>242</v>
      </c>
      <c r="B17" s="155">
        <v>480</v>
      </c>
      <c r="C17" s="155">
        <v>71</v>
      </c>
      <c r="D17" s="110">
        <v>0.14799999999999999</v>
      </c>
      <c r="E17" s="110">
        <v>1E-3</v>
      </c>
    </row>
    <row r="18" spans="1:5" x14ac:dyDescent="0.2">
      <c r="B18"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4">
    <mergeCell ref="H1:I1"/>
    <mergeCell ref="A6:A7"/>
    <mergeCell ref="B6:B7"/>
    <mergeCell ref="C6:C7"/>
  </mergeCells>
  <hyperlinks>
    <hyperlink ref="H1:I1" location="Index!A1" display="Regresar al Índice" xr:uid="{00000000-0004-0000-04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EDC10-C701-4F67-97AB-8283A80A3C57}">
  <sheetPr codeName="Hoja29"/>
  <dimension ref="A1:I10"/>
  <sheetViews>
    <sheetView workbookViewId="0">
      <selection activeCell="A3" sqref="A3"/>
    </sheetView>
  </sheetViews>
  <sheetFormatPr baseColWidth="10" defaultRowHeight="12.75" x14ac:dyDescent="0.2"/>
  <cols>
    <col min="1" max="1" width="90.7109375" style="324" customWidth="1"/>
    <col min="2" max="2" width="4.7109375" style="324" customWidth="1"/>
    <col min="3" max="5" width="11.7109375" style="324" customWidth="1"/>
    <col min="6" max="16384" width="11.42578125" style="324"/>
  </cols>
  <sheetData>
    <row r="1" spans="1:9" x14ac:dyDescent="0.2">
      <c r="A1" s="120" t="s">
        <v>1674</v>
      </c>
      <c r="H1" s="202" t="s">
        <v>38</v>
      </c>
      <c r="I1" s="202"/>
    </row>
    <row r="2" spans="1:9" x14ac:dyDescent="0.2">
      <c r="A2" s="324" t="s">
        <v>1817</v>
      </c>
    </row>
    <row r="6" spans="1:9" x14ac:dyDescent="0.2">
      <c r="A6" s="343" t="s">
        <v>54</v>
      </c>
      <c r="B6" s="343" t="s">
        <v>54</v>
      </c>
      <c r="C6" s="343" t="s">
        <v>567</v>
      </c>
      <c r="D6" s="343" t="s">
        <v>568</v>
      </c>
      <c r="E6" s="343" t="s">
        <v>569</v>
      </c>
    </row>
    <row r="7" spans="1:9" x14ac:dyDescent="0.2">
      <c r="A7" s="343" t="s">
        <v>630</v>
      </c>
      <c r="B7" s="343" t="s">
        <v>1224</v>
      </c>
      <c r="C7" s="343">
        <v>22.45</v>
      </c>
      <c r="D7" s="343">
        <v>24.87</v>
      </c>
      <c r="E7" s="343">
        <v>23.87</v>
      </c>
    </row>
    <row r="8" spans="1:9" x14ac:dyDescent="0.2">
      <c r="A8" s="343" t="s">
        <v>586</v>
      </c>
      <c r="B8" s="343" t="s">
        <v>1224</v>
      </c>
      <c r="C8" s="343">
        <v>22.52</v>
      </c>
      <c r="D8" s="343">
        <v>24.97</v>
      </c>
      <c r="E8" s="343">
        <v>23.97</v>
      </c>
    </row>
    <row r="9" spans="1:9" x14ac:dyDescent="0.2">
      <c r="A9" s="324" t="s">
        <v>138</v>
      </c>
      <c r="B9" s="324" t="s">
        <v>138</v>
      </c>
      <c r="C9" s="345">
        <v>3.1180400890868901E-3</v>
      </c>
      <c r="D9" s="345">
        <v>4.0209087253717498E-3</v>
      </c>
      <c r="E9" s="345">
        <v>4.1893590280686101E-3</v>
      </c>
    </row>
    <row r="10" spans="1:9" x14ac:dyDescent="0.2">
      <c r="A10" s="324" t="s">
        <v>667</v>
      </c>
      <c r="B10" s="324" t="s">
        <v>667</v>
      </c>
      <c r="C10" s="324">
        <v>7.0000000000000298E-2</v>
      </c>
      <c r="D10" s="324">
        <v>9.9999999999997896E-2</v>
      </c>
      <c r="E10" s="324">
        <v>9.9999999999997896E-2</v>
      </c>
    </row>
  </sheetData>
  <mergeCells count="1">
    <mergeCell ref="H1:I1"/>
  </mergeCells>
  <hyperlinks>
    <hyperlink ref="H1:I1" location="Index!A1" display="Regresar al Índice" xr:uid="{8DC626F1-3521-4E98-A88D-715525C79573}"/>
  </hyperlink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DD55-AA8B-4F08-BA70-311A10198346}">
  <sheetPr codeName="Hoja31"/>
  <dimension ref="A1:M82"/>
  <sheetViews>
    <sheetView workbookViewId="0">
      <selection activeCell="A3" sqref="A3"/>
    </sheetView>
  </sheetViews>
  <sheetFormatPr baseColWidth="10" defaultRowHeight="12.75" x14ac:dyDescent="0.2"/>
  <cols>
    <col min="1" max="1" width="90.7109375" style="324" customWidth="1"/>
    <col min="2" max="2" width="3.7109375" style="324" customWidth="1"/>
    <col min="3" max="8" width="11.7109375" style="324" customWidth="1"/>
    <col min="9" max="17" width="9.140625" style="324" customWidth="1"/>
    <col min="18" max="16384" width="11.42578125" style="324"/>
  </cols>
  <sheetData>
    <row r="1" spans="1:13" x14ac:dyDescent="0.2">
      <c r="A1" s="120" t="s">
        <v>1804</v>
      </c>
      <c r="B1" s="324" t="s">
        <v>54</v>
      </c>
      <c r="C1" s="324" t="s">
        <v>54</v>
      </c>
      <c r="D1" s="324" t="s">
        <v>54</v>
      </c>
      <c r="E1" s="324" t="s">
        <v>54</v>
      </c>
      <c r="F1" s="324" t="s">
        <v>54</v>
      </c>
      <c r="G1" s="324" t="s">
        <v>54</v>
      </c>
      <c r="H1" s="202" t="s">
        <v>38</v>
      </c>
      <c r="I1" s="202"/>
    </row>
    <row r="2" spans="1:13" x14ac:dyDescent="0.2">
      <c r="A2" s="324" t="s">
        <v>1817</v>
      </c>
      <c r="B2" s="324" t="s">
        <v>54</v>
      </c>
      <c r="C2" s="324" t="s">
        <v>54</v>
      </c>
      <c r="D2" s="324" t="s">
        <v>54</v>
      </c>
      <c r="E2" s="324" t="s">
        <v>54</v>
      </c>
      <c r="F2" s="324" t="s">
        <v>54</v>
      </c>
      <c r="G2" s="324" t="s">
        <v>54</v>
      </c>
      <c r="H2" s="324" t="s">
        <v>54</v>
      </c>
    </row>
    <row r="5" spans="1:13" x14ac:dyDescent="0.2">
      <c r="M5" s="343">
        <f>21.86-22.73</f>
        <v>-0.87000000000000099</v>
      </c>
    </row>
    <row r="6" spans="1:13" x14ac:dyDescent="0.2">
      <c r="A6" s="324" t="s">
        <v>446</v>
      </c>
      <c r="B6" s="324" t="s">
        <v>570</v>
      </c>
      <c r="C6" s="324" t="s">
        <v>571</v>
      </c>
      <c r="D6" s="324" t="s">
        <v>572</v>
      </c>
      <c r="E6" s="324" t="s">
        <v>0</v>
      </c>
      <c r="F6" s="324" t="s">
        <v>1</v>
      </c>
      <c r="G6" s="324" t="s">
        <v>739</v>
      </c>
      <c r="H6" s="324" t="s">
        <v>740</v>
      </c>
    </row>
    <row r="7" spans="1:13" x14ac:dyDescent="0.2">
      <c r="A7" s="324" t="s">
        <v>76</v>
      </c>
      <c r="B7" s="324" t="s">
        <v>139</v>
      </c>
      <c r="C7" s="324">
        <v>93.603882444858499</v>
      </c>
      <c r="D7" s="324">
        <v>0.72906465853662294</v>
      </c>
      <c r="E7" s="343">
        <v>16.456392632160899</v>
      </c>
      <c r="F7" s="343">
        <v>16.004980490928599</v>
      </c>
      <c r="G7" s="343">
        <v>22.571924779884601</v>
      </c>
      <c r="H7" s="343">
        <v>21.952758652509399</v>
      </c>
    </row>
    <row r="8" spans="1:13" x14ac:dyDescent="0.2">
      <c r="B8" s="324" t="s">
        <v>140</v>
      </c>
      <c r="C8" s="324">
        <v>94.1447803353567</v>
      </c>
      <c r="D8" s="324">
        <v>0.73327761985338802</v>
      </c>
      <c r="E8" s="343">
        <v>16.4444385250086</v>
      </c>
      <c r="F8" s="343">
        <v>15.8508929874362</v>
      </c>
      <c r="G8" s="343">
        <v>22.4259381164483</v>
      </c>
      <c r="H8" s="343">
        <v>21.6164963422795</v>
      </c>
    </row>
    <row r="9" spans="1:13" x14ac:dyDescent="0.2">
      <c r="B9" s="324" t="s">
        <v>141</v>
      </c>
      <c r="C9" s="324">
        <v>94.722489332291602</v>
      </c>
      <c r="D9" s="324">
        <v>0.73777729659310098</v>
      </c>
      <c r="E9" s="343">
        <v>16.3548961058288</v>
      </c>
      <c r="F9" s="343">
        <v>15.7837102260116</v>
      </c>
      <c r="G9" s="343">
        <v>22.167795324350902</v>
      </c>
      <c r="H9" s="343">
        <v>21.393597090744599</v>
      </c>
    </row>
    <row r="10" spans="1:13" x14ac:dyDescent="0.2">
      <c r="B10" s="324" t="s">
        <v>142</v>
      </c>
      <c r="C10" s="324">
        <v>94.838932628162794</v>
      </c>
      <c r="D10" s="324">
        <v>0.73868425354323797</v>
      </c>
      <c r="E10" s="343">
        <v>16.356097215837099</v>
      </c>
      <c r="F10" s="343">
        <v>15.777774592384599</v>
      </c>
      <c r="G10" s="343">
        <v>22.1422037052801</v>
      </c>
      <c r="H10" s="343">
        <v>21.359294606191401</v>
      </c>
    </row>
    <row r="11" spans="1:13" x14ac:dyDescent="0.2">
      <c r="B11" s="324" t="s">
        <v>143</v>
      </c>
      <c r="C11" s="324">
        <v>94.725494320572096</v>
      </c>
      <c r="D11" s="324">
        <v>0.73780070193374903</v>
      </c>
      <c r="E11" s="343">
        <v>16.239453203925699</v>
      </c>
      <c r="F11" s="343">
        <v>15.6770200598946</v>
      </c>
      <c r="G11" s="343">
        <v>22.0106231416732</v>
      </c>
      <c r="H11" s="343">
        <v>21.248312747339099</v>
      </c>
    </row>
    <row r="12" spans="1:13" x14ac:dyDescent="0.2">
      <c r="B12" s="324" t="s">
        <v>144</v>
      </c>
      <c r="C12" s="324">
        <v>94.963639641805401</v>
      </c>
      <c r="D12" s="324">
        <v>0.73965557518015901</v>
      </c>
      <c r="E12" s="343">
        <v>16.1180677380863</v>
      </c>
      <c r="F12" s="343">
        <v>15.573428010733799</v>
      </c>
      <c r="G12" s="343">
        <v>21.791315145783098</v>
      </c>
      <c r="H12" s="343">
        <v>21.054972791816699</v>
      </c>
    </row>
    <row r="13" spans="1:13" x14ac:dyDescent="0.2">
      <c r="B13" s="324" t="s">
        <v>145</v>
      </c>
      <c r="C13" s="324">
        <v>95.322735741330604</v>
      </c>
      <c r="D13" s="324">
        <v>0.74245251338767804</v>
      </c>
      <c r="E13" s="343">
        <v>16.0274208341791</v>
      </c>
      <c r="F13" s="343">
        <v>15.4830190630821</v>
      </c>
      <c r="G13" s="343">
        <v>21.587132571009601</v>
      </c>
      <c r="H13" s="343">
        <v>20.853884637598998</v>
      </c>
    </row>
    <row r="14" spans="1:13" x14ac:dyDescent="0.2">
      <c r="B14" s="324" t="s">
        <v>146</v>
      </c>
      <c r="C14" s="324">
        <v>95.793767654306095</v>
      </c>
      <c r="D14" s="324">
        <v>0.74612130053436099</v>
      </c>
      <c r="E14" s="343">
        <v>16.091090318572199</v>
      </c>
      <c r="F14" s="343">
        <v>15.559245428145999</v>
      </c>
      <c r="G14" s="343">
        <v>21.566319453750999</v>
      </c>
      <c r="H14" s="343">
        <v>20.853506550479999</v>
      </c>
    </row>
    <row r="15" spans="1:13" x14ac:dyDescent="0.2">
      <c r="B15" s="324" t="s">
        <v>147</v>
      </c>
      <c r="C15" s="324">
        <v>96.093515235290596</v>
      </c>
      <c r="D15" s="324">
        <v>0.74845598326406904</v>
      </c>
      <c r="E15" s="343">
        <v>16.314386868657198</v>
      </c>
      <c r="F15" s="343">
        <v>15.7850845379142</v>
      </c>
      <c r="G15" s="343">
        <v>21.797389871223999</v>
      </c>
      <c r="H15" s="343">
        <v>21.090197541175701</v>
      </c>
    </row>
    <row r="16" spans="1:13" x14ac:dyDescent="0.2">
      <c r="B16" s="324" t="s">
        <v>148</v>
      </c>
      <c r="C16" s="324">
        <v>96.698269126750404</v>
      </c>
      <c r="D16" s="324">
        <v>0.75316630806962004</v>
      </c>
      <c r="E16" s="343">
        <v>16.442916139327501</v>
      </c>
      <c r="F16" s="343">
        <v>15.9176840132329</v>
      </c>
      <c r="G16" s="343">
        <v>21.831720249769301</v>
      </c>
      <c r="H16" s="343">
        <v>21.134354846581299</v>
      </c>
    </row>
    <row r="17" spans="1:8" x14ac:dyDescent="0.2">
      <c r="B17" s="324" t="s">
        <v>149</v>
      </c>
      <c r="C17" s="324">
        <v>97.695173988821495</v>
      </c>
      <c r="D17" s="324">
        <v>0.76093102982982597</v>
      </c>
      <c r="E17" s="343">
        <v>16.522304881777099</v>
      </c>
      <c r="F17" s="343">
        <v>16.017897338022902</v>
      </c>
      <c r="G17" s="343">
        <v>21.713275230045699</v>
      </c>
      <c r="H17" s="343">
        <v>21.050393150092901</v>
      </c>
    </row>
    <row r="18" spans="1:8" x14ac:dyDescent="0.2">
      <c r="B18" s="324" t="s">
        <v>150</v>
      </c>
      <c r="C18" s="324">
        <v>98.272882985756297</v>
      </c>
      <c r="D18" s="324">
        <v>0.76543070656953704</v>
      </c>
      <c r="E18" s="343">
        <v>16.6704789181466</v>
      </c>
      <c r="F18" s="343">
        <v>16.1586334483668</v>
      </c>
      <c r="G18" s="343">
        <v>21.7792136833122</v>
      </c>
      <c r="H18" s="343">
        <v>21.110511127500502</v>
      </c>
    </row>
    <row r="19" spans="1:8" x14ac:dyDescent="0.2">
      <c r="A19" s="324" t="s">
        <v>77</v>
      </c>
      <c r="B19" s="324" t="s">
        <v>139</v>
      </c>
      <c r="C19" s="324">
        <v>98.794999699501204</v>
      </c>
      <c r="D19" s="324">
        <v>0.76949738450724903</v>
      </c>
      <c r="E19" s="343">
        <v>17.285123927708</v>
      </c>
      <c r="F19" s="343">
        <v>16.705832683727301</v>
      </c>
      <c r="G19" s="343">
        <v>22.462875476537999</v>
      </c>
      <c r="H19" s="343">
        <v>21.710057785868901</v>
      </c>
    </row>
    <row r="20" spans="1:8" x14ac:dyDescent="0.2">
      <c r="B20" s="324" t="s">
        <v>140</v>
      </c>
      <c r="C20" s="324">
        <v>99.171374481639504</v>
      </c>
      <c r="D20" s="324">
        <v>0.77242890342349801</v>
      </c>
      <c r="E20" s="343">
        <v>18.083951641280098</v>
      </c>
      <c r="F20" s="343">
        <v>17.3510480320334</v>
      </c>
      <c r="G20" s="343">
        <v>23.411800828697501</v>
      </c>
      <c r="H20" s="343">
        <v>22.462970967465701</v>
      </c>
    </row>
    <row r="21" spans="1:8" x14ac:dyDescent="0.2">
      <c r="B21" s="324" t="s">
        <v>141</v>
      </c>
      <c r="C21" s="324">
        <v>99.492156980587794</v>
      </c>
      <c r="D21" s="324">
        <v>0.77492742353774702</v>
      </c>
      <c r="E21" s="343">
        <v>18.328773522058398</v>
      </c>
      <c r="F21" s="343">
        <v>17.579471355799399</v>
      </c>
      <c r="G21" s="343">
        <v>23.652245313997</v>
      </c>
      <c r="H21" s="343">
        <v>22.685313258813999</v>
      </c>
    </row>
    <row r="22" spans="1:8" x14ac:dyDescent="0.2">
      <c r="B22" s="324" t="s">
        <v>142</v>
      </c>
      <c r="C22" s="324">
        <v>99.154847046096506</v>
      </c>
      <c r="D22" s="324">
        <v>0.77230017404993001</v>
      </c>
      <c r="E22" s="343">
        <v>18.4167612007118</v>
      </c>
      <c r="F22" s="343">
        <v>17.681710016479698</v>
      </c>
      <c r="G22" s="343">
        <v>23.846636087280199</v>
      </c>
      <c r="H22" s="343">
        <v>22.8948673205097</v>
      </c>
    </row>
    <row r="23" spans="1:8" x14ac:dyDescent="0.2">
      <c r="B23" s="324" t="s">
        <v>143</v>
      </c>
      <c r="C23" s="324">
        <v>98.994080173087298</v>
      </c>
      <c r="D23" s="324">
        <v>0.77104798832522503</v>
      </c>
      <c r="E23" s="343">
        <v>18.651850570488801</v>
      </c>
      <c r="F23" s="343">
        <v>17.889366376945802</v>
      </c>
      <c r="G23" s="343">
        <v>24.190259040817999</v>
      </c>
      <c r="H23" s="343">
        <v>23.201365735747299</v>
      </c>
    </row>
    <row r="24" spans="1:8" x14ac:dyDescent="0.2">
      <c r="B24" s="324" t="s">
        <v>144</v>
      </c>
      <c r="C24" s="324">
        <v>99.376464931786799</v>
      </c>
      <c r="D24" s="324">
        <v>0.77402631792277199</v>
      </c>
      <c r="E24" s="343">
        <v>18.941898614520198</v>
      </c>
      <c r="F24" s="343">
        <v>18.095843377263801</v>
      </c>
      <c r="G24" s="343">
        <v>24.471905122494999</v>
      </c>
      <c r="H24" s="343">
        <v>23.3788476673855</v>
      </c>
    </row>
    <row r="25" spans="1:8" x14ac:dyDescent="0.2">
      <c r="B25" s="324" t="s">
        <v>145</v>
      </c>
      <c r="C25" s="324">
        <v>99.909099104513501</v>
      </c>
      <c r="D25" s="324">
        <v>0.778174914552754</v>
      </c>
      <c r="E25" s="343">
        <v>19.2196076400867</v>
      </c>
      <c r="F25" s="343">
        <v>18.451393019182198</v>
      </c>
      <c r="G25" s="343">
        <v>24.698313040755</v>
      </c>
      <c r="H25" s="343">
        <v>23.711112597078401</v>
      </c>
    </row>
    <row r="26" spans="1:8" x14ac:dyDescent="0.2">
      <c r="B26" s="324" t="s">
        <v>146</v>
      </c>
      <c r="C26" s="324">
        <v>100.492</v>
      </c>
      <c r="D26" s="324">
        <v>0.78271503010382504</v>
      </c>
      <c r="E26" s="343">
        <v>19.634224926422402</v>
      </c>
      <c r="F26" s="343">
        <v>18.971086196797899</v>
      </c>
      <c r="G26" s="343">
        <v>25.084767982311501</v>
      </c>
      <c r="H26" s="343">
        <v>24.237539164517401</v>
      </c>
    </row>
    <row r="27" spans="1:8" x14ac:dyDescent="0.2">
      <c r="B27" s="324" t="s">
        <v>147</v>
      </c>
      <c r="C27" s="324">
        <v>100.917</v>
      </c>
      <c r="D27" s="324">
        <v>0.78602528253978099</v>
      </c>
      <c r="E27" s="343">
        <v>19.894079386652599</v>
      </c>
      <c r="F27" s="343">
        <v>19.228593123981401</v>
      </c>
      <c r="G27" s="343">
        <v>25.309719456315001</v>
      </c>
      <c r="H27" s="343">
        <v>24.4630720552023</v>
      </c>
    </row>
    <row r="28" spans="1:8" x14ac:dyDescent="0.2">
      <c r="B28" s="324" t="s">
        <v>148</v>
      </c>
      <c r="C28" s="324">
        <v>101.44</v>
      </c>
      <c r="D28" s="324">
        <v>0.790098840243323</v>
      </c>
      <c r="E28" s="343">
        <v>20.141253942115199</v>
      </c>
      <c r="F28" s="343">
        <v>19.430086776846899</v>
      </c>
      <c r="G28" s="343">
        <v>25.492068733973099</v>
      </c>
      <c r="H28" s="343">
        <v>24.591969747560999</v>
      </c>
    </row>
    <row r="29" spans="1:8" x14ac:dyDescent="0.2">
      <c r="B29" s="324" t="s">
        <v>149</v>
      </c>
      <c r="C29" s="324">
        <v>102.303</v>
      </c>
      <c r="D29" s="324">
        <v>0.79682059989563003</v>
      </c>
      <c r="E29" s="343">
        <v>20.1839990142598</v>
      </c>
      <c r="F29" s="343">
        <v>19.404950840373999</v>
      </c>
      <c r="G29" s="343">
        <v>25.3306691831305</v>
      </c>
      <c r="H29" s="343">
        <v>24.352973358012701</v>
      </c>
    </row>
    <row r="30" spans="1:8" x14ac:dyDescent="0.2">
      <c r="B30" s="324" t="s">
        <v>150</v>
      </c>
      <c r="C30" s="324">
        <v>103.02</v>
      </c>
      <c r="D30" s="324">
        <v>0.80240519047581904</v>
      </c>
      <c r="E30" s="343">
        <v>19.951792481530902</v>
      </c>
      <c r="F30" s="343">
        <v>19.104687517973002</v>
      </c>
      <c r="G30" s="343">
        <v>24.8649843225711</v>
      </c>
      <c r="H30" s="343">
        <v>23.809277089351902</v>
      </c>
    </row>
    <row r="31" spans="1:8" x14ac:dyDescent="0.2">
      <c r="A31" s="324" t="s">
        <v>78</v>
      </c>
      <c r="B31" s="324" t="s">
        <v>139</v>
      </c>
      <c r="C31" s="324">
        <v>103.108</v>
      </c>
      <c r="D31" s="324">
        <v>0.80309060745079397</v>
      </c>
      <c r="E31" s="343">
        <v>19.893147122035298</v>
      </c>
      <c r="F31" s="343">
        <v>18.816270308070301</v>
      </c>
      <c r="G31" s="343">
        <v>24.770738117808399</v>
      </c>
      <c r="H31" s="343">
        <v>23.4298224054664</v>
      </c>
    </row>
    <row r="32" spans="1:8" x14ac:dyDescent="0.2">
      <c r="B32" s="324" t="s">
        <v>140</v>
      </c>
      <c r="C32" s="324">
        <v>103.07899999999999</v>
      </c>
      <c r="D32" s="324">
        <v>0.80286473140222303</v>
      </c>
      <c r="E32" s="343">
        <v>20.301391729917601</v>
      </c>
      <c r="F32" s="343">
        <v>19.238369871747899</v>
      </c>
      <c r="G32" s="343">
        <v>25.286191977147499</v>
      </c>
      <c r="H32" s="343">
        <v>23.962155914044999</v>
      </c>
    </row>
    <row r="33" spans="1:8" x14ac:dyDescent="0.2">
      <c r="B33" s="324" t="s">
        <v>141</v>
      </c>
      <c r="C33" s="324">
        <v>103.476</v>
      </c>
      <c r="D33" s="324">
        <v>0.80595689661886905</v>
      </c>
      <c r="E33" s="343">
        <v>20.774428473064201</v>
      </c>
      <c r="F33" s="343">
        <v>19.740755868351499</v>
      </c>
      <c r="G33" s="343">
        <v>25.776103610772001</v>
      </c>
      <c r="H33" s="343">
        <v>24.4935628085912</v>
      </c>
    </row>
    <row r="34" spans="1:8" x14ac:dyDescent="0.2">
      <c r="B34" s="324" t="s">
        <v>142</v>
      </c>
      <c r="C34" s="324">
        <v>103.53100000000001</v>
      </c>
      <c r="D34" s="324">
        <v>0.80638528222822803</v>
      </c>
      <c r="E34" s="343">
        <v>20.658890675713199</v>
      </c>
      <c r="F34" s="343">
        <v>19.521537383341101</v>
      </c>
      <c r="G34" s="343">
        <v>25.619131612407401</v>
      </c>
      <c r="H34" s="343">
        <v>24.2086975216098</v>
      </c>
    </row>
    <row r="35" spans="1:8" x14ac:dyDescent="0.2">
      <c r="B35" s="324" t="s">
        <v>143</v>
      </c>
      <c r="C35" s="324">
        <v>103.233</v>
      </c>
      <c r="D35" s="324">
        <v>0.80406421110842796</v>
      </c>
      <c r="E35" s="343">
        <v>20.6614093159045</v>
      </c>
      <c r="F35" s="343">
        <v>19.4420275152358</v>
      </c>
      <c r="G35" s="343">
        <v>25.696218076193201</v>
      </c>
      <c r="H35" s="343">
        <v>24.179695161950299</v>
      </c>
    </row>
    <row r="36" spans="1:8" x14ac:dyDescent="0.2">
      <c r="B36" s="324" t="s">
        <v>144</v>
      </c>
      <c r="C36" s="324">
        <v>103.29900000000001</v>
      </c>
      <c r="D36" s="324">
        <v>0.80457827383965896</v>
      </c>
      <c r="E36" s="343">
        <v>20.5192302672233</v>
      </c>
      <c r="F36" s="343">
        <v>19.3298048986649</v>
      </c>
      <c r="G36" s="343">
        <v>25.503087685055402</v>
      </c>
      <c r="H36" s="343">
        <v>24.024766175226201</v>
      </c>
    </row>
    <row r="37" spans="1:8" x14ac:dyDescent="0.2">
      <c r="B37" s="324" t="s">
        <v>145</v>
      </c>
      <c r="C37" s="324">
        <v>103.687</v>
      </c>
      <c r="D37" s="324">
        <v>0.80760033959295596</v>
      </c>
      <c r="E37" s="343">
        <v>20.529053710272301</v>
      </c>
      <c r="F37" s="343">
        <v>19.3989640169521</v>
      </c>
      <c r="G37" s="343">
        <v>25.4198180756329</v>
      </c>
      <c r="H37" s="343">
        <v>24.020500073996299</v>
      </c>
    </row>
    <row r="38" spans="1:8" x14ac:dyDescent="0.2">
      <c r="B38" s="324" t="s">
        <v>146</v>
      </c>
      <c r="C38" s="324">
        <v>103.67</v>
      </c>
      <c r="D38" s="324">
        <v>0.80746792949551704</v>
      </c>
      <c r="E38" s="343">
        <v>20.3882030396639</v>
      </c>
      <c r="F38" s="343">
        <v>19.284820126811301</v>
      </c>
      <c r="G38" s="343">
        <v>25.249551461940801</v>
      </c>
      <c r="H38" s="343">
        <v>23.883078723460699</v>
      </c>
    </row>
    <row r="39" spans="1:8" x14ac:dyDescent="0.2">
      <c r="B39" s="324" t="s">
        <v>147</v>
      </c>
      <c r="C39" s="324">
        <v>103.94199999999999</v>
      </c>
      <c r="D39" s="324">
        <v>0.80958649105452996</v>
      </c>
      <c r="E39" s="343">
        <v>20.369187842913199</v>
      </c>
      <c r="F39" s="343">
        <v>19.3686493233951</v>
      </c>
      <c r="G39" s="343">
        <v>25.159989782415099</v>
      </c>
      <c r="H39" s="343">
        <v>23.9241261278538</v>
      </c>
    </row>
    <row r="40" spans="1:8" x14ac:dyDescent="0.2">
      <c r="B40" s="324" t="s">
        <v>148</v>
      </c>
      <c r="C40" s="324">
        <v>104.503</v>
      </c>
      <c r="D40" s="324">
        <v>0.81395602426999203</v>
      </c>
      <c r="E40" s="343">
        <v>20.348828349988999</v>
      </c>
      <c r="F40" s="343">
        <v>19.327784184716901</v>
      </c>
      <c r="G40" s="343">
        <v>24.999911227684699</v>
      </c>
      <c r="H40" s="343">
        <v>23.7454894471127</v>
      </c>
    </row>
    <row r="41" spans="1:8" x14ac:dyDescent="0.2">
      <c r="B41" s="324" t="s">
        <v>149</v>
      </c>
      <c r="C41" s="324">
        <v>105.346</v>
      </c>
      <c r="D41" s="324">
        <v>0.82052200733707703</v>
      </c>
      <c r="E41" s="343">
        <v>20.338896361588901</v>
      </c>
      <c r="F41" s="343">
        <v>19.319981613210199</v>
      </c>
      <c r="G41" s="343">
        <v>24.7877524060528</v>
      </c>
      <c r="H41" s="343">
        <v>23.545963960078598</v>
      </c>
    </row>
    <row r="42" spans="1:8" x14ac:dyDescent="0.2">
      <c r="B42" s="324" t="s">
        <v>150</v>
      </c>
      <c r="C42" s="324">
        <v>105.934</v>
      </c>
      <c r="D42" s="324">
        <v>0.82510183894258804</v>
      </c>
      <c r="E42" s="343">
        <v>20.4740419699867</v>
      </c>
      <c r="F42" s="343">
        <v>19.4418210937631</v>
      </c>
      <c r="G42" s="343">
        <v>24.813957506415601</v>
      </c>
      <c r="H42" s="343">
        <v>23.562935114384</v>
      </c>
    </row>
    <row r="43" spans="1:8" x14ac:dyDescent="0.2">
      <c r="A43" s="324" t="s">
        <v>79</v>
      </c>
      <c r="B43" s="324" t="s">
        <v>139</v>
      </c>
      <c r="C43" s="324">
        <v>106.447</v>
      </c>
      <c r="D43" s="324">
        <v>0.82909750835351903</v>
      </c>
      <c r="E43" s="343">
        <v>20.578899950059501</v>
      </c>
      <c r="F43" s="343">
        <v>19.5185418298373</v>
      </c>
      <c r="G43" s="343">
        <v>24.820844041524801</v>
      </c>
      <c r="H43" s="343">
        <v>23.541913506167301</v>
      </c>
    </row>
    <row r="44" spans="1:8" x14ac:dyDescent="0.2">
      <c r="B44" s="324" t="s">
        <v>140</v>
      </c>
      <c r="C44" s="324">
        <v>106.889</v>
      </c>
      <c r="D44" s="324">
        <v>0.83254017088691401</v>
      </c>
      <c r="E44" s="343">
        <v>20.427785187324002</v>
      </c>
      <c r="F44" s="343">
        <v>19.404890954363701</v>
      </c>
      <c r="G44" s="343">
        <v>24.536696127902299</v>
      </c>
      <c r="H44" s="343">
        <v>23.308053632645102</v>
      </c>
    </row>
    <row r="45" spans="1:8" x14ac:dyDescent="0.2">
      <c r="B45" s="324" t="s">
        <v>141</v>
      </c>
      <c r="C45" s="324">
        <v>106.83799999999999</v>
      </c>
      <c r="D45" s="324">
        <v>0.83214294059459903</v>
      </c>
      <c r="E45" s="343">
        <v>19.011364567898699</v>
      </c>
      <c r="F45" s="343">
        <v>17.885451920244002</v>
      </c>
      <c r="G45" s="343">
        <v>22.846272726070701</v>
      </c>
      <c r="H45" s="343">
        <v>21.493244787324802</v>
      </c>
    </row>
    <row r="46" spans="1:8" x14ac:dyDescent="0.2">
      <c r="B46" s="324" t="s">
        <v>142</v>
      </c>
      <c r="C46" s="324">
        <v>105.755</v>
      </c>
      <c r="D46" s="324">
        <v>0.82370763850485595</v>
      </c>
      <c r="E46" s="343">
        <v>16.015786981416198</v>
      </c>
      <c r="F46" s="343">
        <v>15.1018600996677</v>
      </c>
      <c r="G46" s="343">
        <v>19.443533400378701</v>
      </c>
      <c r="H46" s="343">
        <v>18.334005166055899</v>
      </c>
    </row>
    <row r="47" spans="1:8" x14ac:dyDescent="0.2">
      <c r="B47" s="324" t="s">
        <v>143</v>
      </c>
      <c r="C47" s="324">
        <v>106.16200000000001</v>
      </c>
      <c r="D47" s="324">
        <v>0.82687769201411299</v>
      </c>
      <c r="E47" s="343">
        <v>17.033472637366302</v>
      </c>
      <c r="F47" s="343">
        <v>16.2544161259429</v>
      </c>
      <c r="G47" s="343">
        <v>20.599748671264798</v>
      </c>
      <c r="H47" s="343">
        <v>19.657582110300101</v>
      </c>
    </row>
    <row r="48" spans="1:8" x14ac:dyDescent="0.2">
      <c r="B48" s="324" t="s">
        <v>144</v>
      </c>
      <c r="C48" s="324">
        <v>106.74299999999999</v>
      </c>
      <c r="D48" s="324">
        <v>0.83140300181479698</v>
      </c>
      <c r="E48" s="343">
        <v>18.372366603082298</v>
      </c>
      <c r="F48" s="343">
        <v>17.653376602343201</v>
      </c>
      <c r="G48" s="343">
        <v>22.098027747047901</v>
      </c>
      <c r="H48" s="343">
        <v>21.233236545705498</v>
      </c>
    </row>
    <row r="49" spans="1:8" x14ac:dyDescent="0.2">
      <c r="B49" s="324" t="s">
        <v>145</v>
      </c>
      <c r="C49" s="324">
        <v>107.444</v>
      </c>
      <c r="D49" s="324">
        <v>0.83686297112680996</v>
      </c>
      <c r="E49" s="343">
        <v>19.387937529456401</v>
      </c>
      <c r="F49" s="343">
        <v>18.600588267834599</v>
      </c>
      <c r="G49" s="343">
        <v>23.167398007049101</v>
      </c>
      <c r="H49" s="343">
        <v>22.2265638576283</v>
      </c>
    </row>
    <row r="50" spans="1:8" x14ac:dyDescent="0.2">
      <c r="B50" s="324" t="s">
        <v>146</v>
      </c>
      <c r="C50" s="324">
        <v>107.867</v>
      </c>
      <c r="D50" s="324">
        <v>0.84015764590424402</v>
      </c>
      <c r="E50" s="343">
        <v>19.352307462252199</v>
      </c>
      <c r="F50" s="343">
        <v>18.600627457198101</v>
      </c>
      <c r="G50" s="343">
        <v>23.034138362716099</v>
      </c>
      <c r="H50" s="343">
        <v>22.139449123478101</v>
      </c>
    </row>
    <row r="51" spans="1:8" x14ac:dyDescent="0.2">
      <c r="B51" s="324" t="s">
        <v>147</v>
      </c>
      <c r="C51" s="324">
        <v>108.114</v>
      </c>
      <c r="D51" s="324">
        <v>0.842081486731729</v>
      </c>
      <c r="E51" s="343">
        <v>19.215378131058799</v>
      </c>
      <c r="F51" s="343">
        <v>18.535020116818199</v>
      </c>
      <c r="G51" s="343">
        <v>22.818905811166999</v>
      </c>
      <c r="H51" s="343">
        <v>22.0109578572449</v>
      </c>
    </row>
    <row r="52" spans="1:8" x14ac:dyDescent="0.2">
      <c r="B52" s="324" t="s">
        <v>148</v>
      </c>
      <c r="C52" s="324">
        <v>108.774</v>
      </c>
      <c r="D52" s="324">
        <v>0.84722211404403802</v>
      </c>
      <c r="E52" s="343">
        <v>19.0440042103472</v>
      </c>
      <c r="F52" s="343">
        <v>18.392541717000199</v>
      </c>
      <c r="G52" s="343">
        <v>22.478171774158</v>
      </c>
      <c r="H52" s="343">
        <v>21.709232339565901</v>
      </c>
    </row>
    <row r="53" spans="1:8" x14ac:dyDescent="0.2">
      <c r="B53" s="324" t="s">
        <v>149</v>
      </c>
      <c r="C53" s="324">
        <v>108.85599999999999</v>
      </c>
      <c r="D53" s="324">
        <v>0.84786079804344605</v>
      </c>
      <c r="E53" s="343">
        <v>18.298773726712302</v>
      </c>
      <c r="F53" s="343">
        <v>17.721554810542202</v>
      </c>
      <c r="G53" s="343">
        <v>21.5822854045607</v>
      </c>
      <c r="H53" s="343">
        <v>20.9014909657778</v>
      </c>
    </row>
    <row r="54" spans="1:8" x14ac:dyDescent="0.2">
      <c r="B54" s="324" t="s">
        <v>150</v>
      </c>
      <c r="C54" s="324">
        <v>109.271</v>
      </c>
      <c r="D54" s="324">
        <v>0.85109316218679198</v>
      </c>
      <c r="E54" s="343">
        <v>18.441531287921698</v>
      </c>
      <c r="F54" s="343">
        <v>17.913536170770701</v>
      </c>
      <c r="G54" s="343">
        <v>21.668052461540402</v>
      </c>
      <c r="H54" s="343">
        <v>21.0476795803926</v>
      </c>
    </row>
    <row r="55" spans="1:8" x14ac:dyDescent="0.2">
      <c r="A55" s="324" t="s">
        <v>458</v>
      </c>
      <c r="B55" s="324" t="s">
        <v>139</v>
      </c>
      <c r="C55" s="324">
        <v>110.21</v>
      </c>
      <c r="D55" s="324">
        <v>0.85840687286294004</v>
      </c>
      <c r="E55" s="343">
        <v>19.407933711383599</v>
      </c>
      <c r="F55" s="343">
        <v>18.924396070714401</v>
      </c>
      <c r="G55" s="343">
        <v>22.609247811186201</v>
      </c>
      <c r="H55" s="343">
        <v>22.0459512487338</v>
      </c>
    </row>
    <row r="56" spans="1:8" x14ac:dyDescent="0.2">
      <c r="B56" s="324" t="s">
        <v>140</v>
      </c>
      <c r="C56" s="324">
        <v>110.907</v>
      </c>
      <c r="D56" s="324">
        <v>0.86383568685790801</v>
      </c>
      <c r="E56" s="343">
        <v>20.2074004150879</v>
      </c>
      <c r="F56" s="343">
        <v>19.7505008653741</v>
      </c>
      <c r="G56" s="343">
        <v>23.392643673462601</v>
      </c>
      <c r="H56" s="343">
        <v>22.863724161725798</v>
      </c>
    </row>
    <row r="57" spans="1:8" x14ac:dyDescent="0.2">
      <c r="B57" s="324" t="s">
        <v>141</v>
      </c>
      <c r="C57" s="324">
        <v>111.824</v>
      </c>
      <c r="D57" s="324">
        <v>0.87097804329031303</v>
      </c>
      <c r="E57" s="343">
        <v>20.696419481761101</v>
      </c>
      <c r="F57" s="343">
        <v>20.1058595572337</v>
      </c>
      <c r="G57" s="343">
        <v>23.7622746534181</v>
      </c>
      <c r="H57" s="343">
        <v>23.084232389233801</v>
      </c>
    </row>
    <row r="58" spans="1:8" x14ac:dyDescent="0.2">
      <c r="B58" s="324" t="s">
        <v>142</v>
      </c>
      <c r="C58" s="324">
        <v>112.19</v>
      </c>
      <c r="D58" s="324">
        <v>0.87382875479986599</v>
      </c>
      <c r="E58" s="343">
        <v>20.730829735878501</v>
      </c>
      <c r="F58" s="343">
        <v>20.187252266965601</v>
      </c>
      <c r="G58" s="343">
        <v>23.724133157676398</v>
      </c>
      <c r="H58" s="343">
        <v>23.102069090858802</v>
      </c>
    </row>
    <row r="59" spans="1:8" x14ac:dyDescent="0.2">
      <c r="B59" s="324" t="s">
        <v>143</v>
      </c>
      <c r="C59" s="324">
        <v>112.419</v>
      </c>
      <c r="D59" s="324">
        <v>0.87561239670065205</v>
      </c>
      <c r="E59" s="343">
        <v>20.784416803161701</v>
      </c>
      <c r="F59" s="343">
        <v>20.223854833905801</v>
      </c>
      <c r="G59" s="343">
        <v>23.737006101647701</v>
      </c>
      <c r="H59" s="343">
        <v>23.0968119114236</v>
      </c>
    </row>
    <row r="60" spans="1:8" x14ac:dyDescent="0.2">
      <c r="B60" s="324" t="s">
        <v>144</v>
      </c>
      <c r="C60" s="324">
        <v>113.018</v>
      </c>
      <c r="D60" s="324">
        <v>0.88027790542803497</v>
      </c>
      <c r="E60" s="343">
        <v>20.786572084234201</v>
      </c>
      <c r="F60" s="343">
        <v>20.269044206434099</v>
      </c>
      <c r="G60" s="343">
        <v>23.613647413002798</v>
      </c>
      <c r="H60" s="343">
        <v>23.025733216123701</v>
      </c>
    </row>
    <row r="61" spans="1:8" x14ac:dyDescent="0.2">
      <c r="B61" s="324" t="s">
        <v>145</v>
      </c>
      <c r="C61" s="324">
        <v>113.682</v>
      </c>
      <c r="D61" s="324">
        <v>0.885449688057388</v>
      </c>
      <c r="E61" s="343">
        <v>20.703444618766301</v>
      </c>
      <c r="F61" s="343">
        <v>20.283476997007099</v>
      </c>
      <c r="G61" s="343">
        <v>23.381841902489299</v>
      </c>
      <c r="H61" s="343">
        <v>22.9075432185283</v>
      </c>
    </row>
    <row r="62" spans="1:8" x14ac:dyDescent="0.2">
      <c r="B62" s="324" t="s">
        <v>146</v>
      </c>
      <c r="C62" s="324">
        <v>113.899</v>
      </c>
      <c r="D62" s="324">
        <v>0.88713986400704103</v>
      </c>
      <c r="E62" s="343">
        <v>20.6232831107389</v>
      </c>
      <c r="F62" s="343">
        <v>20.302700509696901</v>
      </c>
      <c r="G62" s="343">
        <v>23.246935401580899</v>
      </c>
      <c r="H62" s="343">
        <v>22.885568931592701</v>
      </c>
    </row>
    <row r="63" spans="1:8" x14ac:dyDescent="0.2">
      <c r="B63" s="324" t="s">
        <v>147</v>
      </c>
      <c r="C63" s="324">
        <v>114.601</v>
      </c>
      <c r="D63" s="324">
        <v>0.89260762214831502</v>
      </c>
      <c r="E63" s="343">
        <v>20.546471879437199</v>
      </c>
      <c r="F63" s="343">
        <v>20.189056552793598</v>
      </c>
      <c r="G63" s="343">
        <v>23.018481323278699</v>
      </c>
      <c r="H63" s="343">
        <v>22.618064255605301</v>
      </c>
    </row>
    <row r="64" spans="1:8" x14ac:dyDescent="0.2">
      <c r="B64" s="324" t="s">
        <v>148</v>
      </c>
      <c r="C64" s="324">
        <v>115.56100000000001</v>
      </c>
      <c r="D64" s="324">
        <v>0.900084898238946</v>
      </c>
      <c r="E64" s="343">
        <v>20.459216329717201</v>
      </c>
      <c r="F64" s="343">
        <v>20.127537314709301</v>
      </c>
      <c r="G64" s="343">
        <v>22.730318406348701</v>
      </c>
      <c r="H64" s="343">
        <v>22.3618209283254</v>
      </c>
    </row>
    <row r="65" spans="1:8" x14ac:dyDescent="0.2">
      <c r="B65" s="324" t="s">
        <v>149</v>
      </c>
      <c r="C65" s="324">
        <v>116.884</v>
      </c>
      <c r="D65" s="324">
        <v>0.91038951935134604</v>
      </c>
      <c r="E65" s="343">
        <v>20.4366281700018</v>
      </c>
      <c r="F65" s="343">
        <v>20.0649044777706</v>
      </c>
      <c r="G65" s="343">
        <v>22.448224343095401</v>
      </c>
      <c r="H65" s="343">
        <v>22.039911544749401</v>
      </c>
    </row>
    <row r="66" spans="1:8" x14ac:dyDescent="0.2">
      <c r="B66" s="324" t="s">
        <v>150</v>
      </c>
      <c r="C66" s="324">
        <v>117.30800000000001</v>
      </c>
      <c r="D66" s="324">
        <v>0.91369198295804199</v>
      </c>
      <c r="E66" s="343">
        <v>20.777291779911401</v>
      </c>
      <c r="F66" s="343">
        <v>20.276357755143799</v>
      </c>
      <c r="G66" s="343">
        <v>22.7399300502186</v>
      </c>
      <c r="H66" s="343">
        <v>22.191677428863802</v>
      </c>
    </row>
    <row r="67" spans="1:8" x14ac:dyDescent="0.2">
      <c r="A67" s="324" t="s">
        <v>764</v>
      </c>
      <c r="B67" s="324" t="s">
        <v>139</v>
      </c>
      <c r="C67" s="324">
        <v>118.002</v>
      </c>
      <c r="D67" s="324">
        <v>0.91909743046522696</v>
      </c>
      <c r="E67" s="343">
        <v>21.171153207334399</v>
      </c>
      <c r="F67" s="343">
        <v>20.6509258006312</v>
      </c>
      <c r="G67" s="343">
        <v>23.034721353336899</v>
      </c>
      <c r="H67" s="343">
        <v>22.468701484866699</v>
      </c>
    </row>
    <row r="68" spans="1:8" x14ac:dyDescent="0.2">
      <c r="B68" s="324" t="s">
        <v>140</v>
      </c>
      <c r="C68" s="324">
        <v>118.98099999999999</v>
      </c>
      <c r="D68" s="324">
        <v>0.92672269431181797</v>
      </c>
      <c r="E68" s="343">
        <v>21.348090005392599</v>
      </c>
      <c r="F68" s="343">
        <v>20.852547586578002</v>
      </c>
      <c r="G68" s="343">
        <v>23.036114402319299</v>
      </c>
      <c r="H68" s="343">
        <v>22.501388726714101</v>
      </c>
    </row>
    <row r="69" spans="1:8" x14ac:dyDescent="0.2">
      <c r="B69" s="324" t="s">
        <v>141</v>
      </c>
      <c r="C69" s="324">
        <v>120.15900000000001</v>
      </c>
      <c r="D69" s="324">
        <v>0.93589793518136299</v>
      </c>
      <c r="E69" s="343">
        <v>21.9101389749714</v>
      </c>
      <c r="F69" s="343">
        <v>21.276107201715298</v>
      </c>
      <c r="G69" s="343">
        <v>23.410820936073101</v>
      </c>
      <c r="H69" s="343">
        <v>22.733362690443698</v>
      </c>
    </row>
    <row r="70" spans="1:8" x14ac:dyDescent="0.2">
      <c r="B70" s="324" t="s">
        <v>142</v>
      </c>
      <c r="C70" s="324">
        <v>120.809</v>
      </c>
      <c r="D70" s="324">
        <v>0.940960674201061</v>
      </c>
      <c r="E70" s="343">
        <v>22.1314881199953</v>
      </c>
      <c r="F70" s="343">
        <v>21.474077446438098</v>
      </c>
      <c r="G70" s="343">
        <v>23.520098901887</v>
      </c>
      <c r="H70" s="343">
        <v>22.821439870131702</v>
      </c>
    </row>
    <row r="71" spans="1:8" x14ac:dyDescent="0.2">
      <c r="B71" s="324" t="s">
        <v>143</v>
      </c>
      <c r="C71" s="324">
        <v>121.02200000000001</v>
      </c>
      <c r="D71" s="324">
        <v>0.94261969483366903</v>
      </c>
      <c r="E71" s="343">
        <v>22.338542680459302</v>
      </c>
      <c r="F71" s="343">
        <v>21.660877728166799</v>
      </c>
      <c r="G71" s="343">
        <v>23.6983619193328</v>
      </c>
      <c r="H71" s="343">
        <v>22.979445312766298</v>
      </c>
    </row>
    <row r="72" spans="1:8" x14ac:dyDescent="0.2">
      <c r="B72" s="324" t="s">
        <v>144</v>
      </c>
      <c r="C72" s="324">
        <v>122.044</v>
      </c>
      <c r="D72" s="324">
        <v>0.95057987833848701</v>
      </c>
      <c r="E72" s="343">
        <v>22.5843976774147</v>
      </c>
      <c r="F72" s="343">
        <v>21.855251581766399</v>
      </c>
      <c r="G72" s="343">
        <v>23.758548010599402</v>
      </c>
      <c r="H72" s="343">
        <v>22.991494013072401</v>
      </c>
    </row>
    <row r="73" spans="1:8" x14ac:dyDescent="0.2">
      <c r="B73" s="324" t="s">
        <v>145</v>
      </c>
      <c r="C73" s="324">
        <v>122.94799999999999</v>
      </c>
      <c r="D73" s="324">
        <v>0.957620979990498</v>
      </c>
      <c r="E73" s="343">
        <v>22.540508142899</v>
      </c>
      <c r="F73" s="343">
        <v>21.832787439704699</v>
      </c>
      <c r="G73" s="343">
        <v>23.538026645074801</v>
      </c>
      <c r="H73" s="343">
        <v>22.798986129064701</v>
      </c>
    </row>
    <row r="74" spans="1:8" x14ac:dyDescent="0.2">
      <c r="B74" s="324" t="s">
        <v>146</v>
      </c>
      <c r="C74" s="324">
        <v>123.803</v>
      </c>
      <c r="D74" s="324">
        <v>0.96428042900871602</v>
      </c>
      <c r="E74" s="343">
        <v>22.514728752485599</v>
      </c>
      <c r="F74" s="343">
        <v>21.931379001352902</v>
      </c>
      <c r="G74" s="343">
        <v>23.348735570243701</v>
      </c>
      <c r="H74" s="343">
        <v>22.743776956977602</v>
      </c>
    </row>
    <row r="75" spans="1:8" x14ac:dyDescent="0.2">
      <c r="B75" s="324" t="s">
        <v>147</v>
      </c>
      <c r="C75" s="324">
        <v>124.571</v>
      </c>
      <c r="D75" s="324">
        <v>0.97026224988122001</v>
      </c>
      <c r="E75" s="343">
        <v>22.177115486464199</v>
      </c>
      <c r="F75" s="343">
        <v>21.6942532303975</v>
      </c>
      <c r="G75" s="343">
        <v>22.856826068600601</v>
      </c>
      <c r="H75" s="343">
        <v>22.359164476463199</v>
      </c>
    </row>
    <row r="76" spans="1:8" x14ac:dyDescent="0.2">
      <c r="B76" s="324" t="s">
        <v>148</v>
      </c>
      <c r="C76" s="324">
        <v>125.276</v>
      </c>
      <c r="D76" s="324">
        <v>0.97575337451027699</v>
      </c>
      <c r="E76" s="343">
        <v>22.4121530526896</v>
      </c>
      <c r="F76" s="343">
        <v>21.893132641486801</v>
      </c>
      <c r="G76" s="343">
        <v>22.969075627269099</v>
      </c>
      <c r="H76" s="343">
        <v>22.437158008779399</v>
      </c>
    </row>
    <row r="77" spans="1:8" x14ac:dyDescent="0.2">
      <c r="B77" s="324" t="s">
        <v>149</v>
      </c>
      <c r="C77" s="324">
        <v>125.997</v>
      </c>
      <c r="D77" s="324">
        <v>0.98136912040751101</v>
      </c>
      <c r="E77" s="343">
        <v>22.369370548367701</v>
      </c>
      <c r="F77" s="343">
        <v>21.789423268410001</v>
      </c>
      <c r="G77" s="343">
        <v>22.7940436306768</v>
      </c>
      <c r="H77" s="343">
        <v>22.203086295768099</v>
      </c>
    </row>
    <row r="78" spans="1:8" x14ac:dyDescent="0.2">
      <c r="B78" s="324" t="s">
        <v>150</v>
      </c>
      <c r="C78" s="324">
        <v>126.47799999999999</v>
      </c>
      <c r="D78" s="324">
        <v>0.98511554728208806</v>
      </c>
      <c r="E78" s="343">
        <v>22.0885742442224</v>
      </c>
      <c r="F78" s="343">
        <v>21.501598614256601</v>
      </c>
      <c r="G78" s="343">
        <v>22.422318178983399</v>
      </c>
      <c r="H78" s="343">
        <v>21.8264737304969</v>
      </c>
    </row>
    <row r="79" spans="1:8" x14ac:dyDescent="0.2">
      <c r="A79" s="324" t="s">
        <v>1224</v>
      </c>
      <c r="B79" s="324" t="s">
        <v>139</v>
      </c>
      <c r="C79" s="324">
        <v>127.336</v>
      </c>
      <c r="D79" s="324">
        <v>0.99179836278808897</v>
      </c>
      <c r="E79" s="343">
        <v>22.326178861947799</v>
      </c>
      <c r="F79" s="343">
        <v>21.760657387559998</v>
      </c>
      <c r="G79" s="343">
        <v>22.5108043122653</v>
      </c>
      <c r="H79" s="343">
        <v>21.940606280481902</v>
      </c>
    </row>
    <row r="80" spans="1:8" x14ac:dyDescent="0.2">
      <c r="B80" s="324" t="s">
        <v>140</v>
      </c>
      <c r="C80" s="324">
        <v>128.04599999999999</v>
      </c>
      <c r="D80" s="324">
        <v>0.99732843156345197</v>
      </c>
      <c r="E80" s="343">
        <v>22.392877919212498</v>
      </c>
      <c r="F80" s="343">
        <v>21.789886465647701</v>
      </c>
      <c r="G80" s="343">
        <v>22.452862277382899</v>
      </c>
      <c r="H80" s="343">
        <v>21.8482555756372</v>
      </c>
    </row>
    <row r="81" spans="2:9" x14ac:dyDescent="0.2">
      <c r="B81" s="324" t="s">
        <v>141</v>
      </c>
      <c r="C81" s="324">
        <v>128.38900000000001</v>
      </c>
      <c r="D81" s="324">
        <v>1</v>
      </c>
      <c r="E81" s="343">
        <v>22.523750677628101</v>
      </c>
      <c r="F81" s="343">
        <v>21.8620485299293</v>
      </c>
      <c r="G81" s="343">
        <v>22.523750677628101</v>
      </c>
      <c r="H81" s="343">
        <v>21.8620485299293</v>
      </c>
    </row>
    <row r="82" spans="2:9" x14ac:dyDescent="0.2">
      <c r="E82" s="344"/>
      <c r="F82" s="332"/>
      <c r="G82" s="332"/>
      <c r="H82" s="332"/>
      <c r="I82" s="343"/>
    </row>
  </sheetData>
  <mergeCells count="1">
    <mergeCell ref="H1:I1"/>
  </mergeCells>
  <hyperlinks>
    <hyperlink ref="H1:I1" location="Index!A1" display="Regresar al Índice" xr:uid="{954B39E9-265E-4ADC-8BD0-5165F277715A}"/>
  </hyperlink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7170A-B7CD-4336-9B6A-5CACDDBFAE12}">
  <sheetPr codeName="Hoja40"/>
  <dimension ref="A1:I83"/>
  <sheetViews>
    <sheetView topLeftCell="D1" workbookViewId="0">
      <selection activeCell="A3" sqref="A3"/>
    </sheetView>
  </sheetViews>
  <sheetFormatPr baseColWidth="10" defaultRowHeight="12.75" x14ac:dyDescent="0.2"/>
  <cols>
    <col min="1" max="1" width="90.7109375" style="324" customWidth="1"/>
    <col min="2" max="2" width="3.7109375" style="324" customWidth="1"/>
    <col min="3" max="8" width="11.7109375" style="324" customWidth="1"/>
    <col min="9" max="17" width="9.140625" style="324" customWidth="1"/>
    <col min="18" max="16384" width="11.42578125" style="324"/>
  </cols>
  <sheetData>
    <row r="1" spans="1:9" x14ac:dyDescent="0.2">
      <c r="A1" s="120" t="s">
        <v>1805</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446</v>
      </c>
      <c r="B6" s="324" t="s">
        <v>570</v>
      </c>
      <c r="C6" s="324" t="s">
        <v>571</v>
      </c>
      <c r="D6" s="324" t="s">
        <v>572</v>
      </c>
      <c r="E6" s="324" t="s">
        <v>0</v>
      </c>
      <c r="F6" s="324" t="s">
        <v>1</v>
      </c>
      <c r="G6" s="324" t="s">
        <v>739</v>
      </c>
      <c r="H6" s="324" t="s">
        <v>740</v>
      </c>
    </row>
    <row r="7" spans="1:9" x14ac:dyDescent="0.2">
      <c r="A7" s="324" t="s">
        <v>76</v>
      </c>
      <c r="B7" s="324" t="s">
        <v>139</v>
      </c>
      <c r="C7" s="324">
        <v>93.603882444858499</v>
      </c>
      <c r="D7" s="324">
        <v>0.72906465853662294</v>
      </c>
      <c r="E7" s="343">
        <v>18.304750999844799</v>
      </c>
      <c r="F7" s="343">
        <v>17.8167725639798</v>
      </c>
      <c r="G7" s="343">
        <v>25.107170928551199</v>
      </c>
      <c r="H7" s="343">
        <v>24.437849723427298</v>
      </c>
    </row>
    <row r="8" spans="1:9" x14ac:dyDescent="0.2">
      <c r="B8" s="324" t="s">
        <v>140</v>
      </c>
      <c r="C8" s="324">
        <v>94.1447803353567</v>
      </c>
      <c r="D8" s="324">
        <v>0.73327761985338802</v>
      </c>
      <c r="E8" s="343">
        <v>18.292751290365601</v>
      </c>
      <c r="F8" s="343">
        <v>17.7165134606824</v>
      </c>
      <c r="G8" s="343">
        <v>24.946556113389899</v>
      </c>
      <c r="H8" s="343">
        <v>24.160717552275202</v>
      </c>
    </row>
    <row r="9" spans="1:9" x14ac:dyDescent="0.2">
      <c r="B9" s="324" t="s">
        <v>141</v>
      </c>
      <c r="C9" s="324">
        <v>94.722489332291602</v>
      </c>
      <c r="D9" s="324">
        <v>0.73777729659310098</v>
      </c>
      <c r="E9" s="343">
        <v>18.2049051372082</v>
      </c>
      <c r="F9" s="343">
        <v>17.6380595611068</v>
      </c>
      <c r="G9" s="343">
        <v>24.675339321600902</v>
      </c>
      <c r="H9" s="343">
        <v>23.907024033614999</v>
      </c>
    </row>
    <row r="10" spans="1:9" x14ac:dyDescent="0.2">
      <c r="B10" s="324" t="s">
        <v>142</v>
      </c>
      <c r="C10" s="324">
        <v>94.838932628162794</v>
      </c>
      <c r="D10" s="324">
        <v>0.73868425354323797</v>
      </c>
      <c r="E10" s="343">
        <v>18.1811923048406</v>
      </c>
      <c r="F10" s="343">
        <v>17.601157731083401</v>
      </c>
      <c r="G10" s="343">
        <v>24.6129414802482</v>
      </c>
      <c r="H10" s="343">
        <v>23.8277148140848</v>
      </c>
    </row>
    <row r="11" spans="1:9" x14ac:dyDescent="0.2">
      <c r="B11" s="324" t="s">
        <v>143</v>
      </c>
      <c r="C11" s="324">
        <v>94.725494320572096</v>
      </c>
      <c r="D11" s="324">
        <v>0.73780070193374903</v>
      </c>
      <c r="E11" s="343">
        <v>18.108295383600399</v>
      </c>
      <c r="F11" s="343">
        <v>17.531369362613201</v>
      </c>
      <c r="G11" s="343">
        <v>24.5436136562885</v>
      </c>
      <c r="H11" s="343">
        <v>23.7616599125809</v>
      </c>
    </row>
    <row r="12" spans="1:9" x14ac:dyDescent="0.2">
      <c r="B12" s="324" t="s">
        <v>144</v>
      </c>
      <c r="C12" s="324">
        <v>94.963639641805401</v>
      </c>
      <c r="D12" s="324">
        <v>0.73965557518015901</v>
      </c>
      <c r="E12" s="343">
        <v>17.9783785441807</v>
      </c>
      <c r="F12" s="343">
        <v>17.403503717607499</v>
      </c>
      <c r="G12" s="343">
        <v>24.306419294955901</v>
      </c>
      <c r="H12" s="343">
        <v>23.5291996729269</v>
      </c>
    </row>
    <row r="13" spans="1:9" x14ac:dyDescent="0.2">
      <c r="B13" s="324" t="s">
        <v>145</v>
      </c>
      <c r="C13" s="324">
        <v>95.322735741330604</v>
      </c>
      <c r="D13" s="324">
        <v>0.74245251338767804</v>
      </c>
      <c r="E13" s="343">
        <v>17.8771113713502</v>
      </c>
      <c r="F13" s="343">
        <v>17.3030561538725</v>
      </c>
      <c r="G13" s="343">
        <v>24.078457610413601</v>
      </c>
      <c r="H13" s="343">
        <v>23.3052698211253</v>
      </c>
    </row>
    <row r="14" spans="1:9" x14ac:dyDescent="0.2">
      <c r="B14" s="324" t="s">
        <v>146</v>
      </c>
      <c r="C14" s="324">
        <v>95.793767654306095</v>
      </c>
      <c r="D14" s="324">
        <v>0.74612130053436099</v>
      </c>
      <c r="E14" s="343">
        <v>17.9545830945797</v>
      </c>
      <c r="F14" s="343">
        <v>17.3895679098543</v>
      </c>
      <c r="G14" s="343">
        <v>24.0638929376777</v>
      </c>
      <c r="H14" s="343">
        <v>23.306623061692701</v>
      </c>
    </row>
    <row r="15" spans="1:9" x14ac:dyDescent="0.2">
      <c r="B15" s="324" t="s">
        <v>147</v>
      </c>
      <c r="C15" s="324">
        <v>96.093515235290596</v>
      </c>
      <c r="D15" s="324">
        <v>0.74845598326406904</v>
      </c>
      <c r="E15" s="343">
        <v>18.2042669066836</v>
      </c>
      <c r="F15" s="343">
        <v>17.6390110492795</v>
      </c>
      <c r="G15" s="343">
        <v>24.3224281904909</v>
      </c>
      <c r="H15" s="343">
        <v>23.567198931798998</v>
      </c>
    </row>
    <row r="16" spans="1:9" x14ac:dyDescent="0.2">
      <c r="B16" s="324" t="s">
        <v>148</v>
      </c>
      <c r="C16" s="324">
        <v>96.698269126750404</v>
      </c>
      <c r="D16" s="324">
        <v>0.75316630806962004</v>
      </c>
      <c r="E16" s="343">
        <v>18.295529773988399</v>
      </c>
      <c r="F16" s="343">
        <v>17.7402570952788</v>
      </c>
      <c r="G16" s="343">
        <v>24.291487255822901</v>
      </c>
      <c r="H16" s="343">
        <v>23.5542361696283</v>
      </c>
    </row>
    <row r="17" spans="1:8" x14ac:dyDescent="0.2">
      <c r="B17" s="324" t="s">
        <v>149</v>
      </c>
      <c r="C17" s="324">
        <v>97.695173988821495</v>
      </c>
      <c r="D17" s="324">
        <v>0.76093102982982597</v>
      </c>
      <c r="E17" s="343">
        <v>18.396479799622</v>
      </c>
      <c r="F17" s="343">
        <v>17.8530751466045</v>
      </c>
      <c r="G17" s="343">
        <v>24.1762775842328</v>
      </c>
      <c r="H17" s="343">
        <v>23.462146300693099</v>
      </c>
    </row>
    <row r="18" spans="1:8" x14ac:dyDescent="0.2">
      <c r="B18" s="324" t="s">
        <v>150</v>
      </c>
      <c r="C18" s="324">
        <v>98.272882985756297</v>
      </c>
      <c r="D18" s="324">
        <v>0.76543070656953704</v>
      </c>
      <c r="E18" s="343">
        <v>18.523943589996499</v>
      </c>
      <c r="F18" s="343">
        <v>17.975312596087701</v>
      </c>
      <c r="G18" s="343">
        <v>24.200679997561199</v>
      </c>
      <c r="H18" s="343">
        <v>23.483918847008901</v>
      </c>
    </row>
    <row r="19" spans="1:8" x14ac:dyDescent="0.2">
      <c r="A19" s="324" t="s">
        <v>77</v>
      </c>
      <c r="B19" s="324" t="s">
        <v>139</v>
      </c>
      <c r="C19" s="324">
        <v>98.794999699501204</v>
      </c>
      <c r="D19" s="324">
        <v>0.76949738450724903</v>
      </c>
      <c r="E19" s="343">
        <v>19.024288658666499</v>
      </c>
      <c r="F19" s="343">
        <v>18.457378818045701</v>
      </c>
      <c r="G19" s="343">
        <v>24.723006265770199</v>
      </c>
      <c r="H19" s="343">
        <v>23.986278822591402</v>
      </c>
    </row>
    <row r="20" spans="1:8" x14ac:dyDescent="0.2">
      <c r="B20" s="324" t="s">
        <v>140</v>
      </c>
      <c r="C20" s="324">
        <v>99.171374481639504</v>
      </c>
      <c r="D20" s="324">
        <v>0.77242890342349801</v>
      </c>
      <c r="E20" s="343">
        <v>19.672678653362599</v>
      </c>
      <c r="F20" s="343">
        <v>19.000681143001199</v>
      </c>
      <c r="G20" s="343">
        <v>25.4685946708763</v>
      </c>
      <c r="H20" s="343">
        <v>24.598614913020299</v>
      </c>
    </row>
    <row r="21" spans="1:8" x14ac:dyDescent="0.2">
      <c r="B21" s="324" t="s">
        <v>141</v>
      </c>
      <c r="C21" s="324">
        <v>99.492156980587794</v>
      </c>
      <c r="D21" s="324">
        <v>0.77492742353774702</v>
      </c>
      <c r="E21" s="343">
        <v>19.833617385576499</v>
      </c>
      <c r="F21" s="343">
        <v>19.156907630994901</v>
      </c>
      <c r="G21" s="343">
        <v>25.594161186128702</v>
      </c>
      <c r="H21" s="343">
        <v>24.720905531435001</v>
      </c>
    </row>
    <row r="22" spans="1:8" x14ac:dyDescent="0.2">
      <c r="B22" s="324" t="s">
        <v>142</v>
      </c>
      <c r="C22" s="324">
        <v>99.154847046096506</v>
      </c>
      <c r="D22" s="324">
        <v>0.77230017404993001</v>
      </c>
      <c r="E22" s="343">
        <v>19.888948705648801</v>
      </c>
      <c r="F22" s="343">
        <v>19.232866862971601</v>
      </c>
      <c r="G22" s="343">
        <v>25.7528735250071</v>
      </c>
      <c r="H22" s="343">
        <v>24.903356893103901</v>
      </c>
    </row>
    <row r="23" spans="1:8" x14ac:dyDescent="0.2">
      <c r="B23" s="324" t="s">
        <v>143</v>
      </c>
      <c r="C23" s="324">
        <v>98.994080173087298</v>
      </c>
      <c r="D23" s="324">
        <v>0.77104798832522503</v>
      </c>
      <c r="E23" s="343">
        <v>20.096047236078999</v>
      </c>
      <c r="F23" s="343">
        <v>19.3941031740233</v>
      </c>
      <c r="G23" s="343">
        <v>26.063289886442899</v>
      </c>
      <c r="H23" s="343">
        <v>25.1529132656824</v>
      </c>
    </row>
    <row r="24" spans="1:8" x14ac:dyDescent="0.2">
      <c r="B24" s="324" t="s">
        <v>144</v>
      </c>
      <c r="C24" s="324">
        <v>99.376464931786799</v>
      </c>
      <c r="D24" s="324">
        <v>0.77402631792277199</v>
      </c>
      <c r="E24" s="343">
        <v>20.387638871360501</v>
      </c>
      <c r="F24" s="343">
        <v>19.613708460782501</v>
      </c>
      <c r="G24" s="343">
        <v>26.3397230808303</v>
      </c>
      <c r="H24" s="343">
        <v>25.339846987915301</v>
      </c>
    </row>
    <row r="25" spans="1:8" x14ac:dyDescent="0.2">
      <c r="B25" s="324" t="s">
        <v>145</v>
      </c>
      <c r="C25" s="324">
        <v>99.909099104513501</v>
      </c>
      <c r="D25" s="324">
        <v>0.778174914552754</v>
      </c>
      <c r="E25" s="343">
        <v>20.651965053037301</v>
      </c>
      <c r="F25" s="343">
        <v>19.966742706737101</v>
      </c>
      <c r="G25" s="343">
        <v>26.5389755783977</v>
      </c>
      <c r="H25" s="343">
        <v>25.658425031874401</v>
      </c>
    </row>
    <row r="26" spans="1:8" x14ac:dyDescent="0.2">
      <c r="B26" s="324" t="s">
        <v>146</v>
      </c>
      <c r="C26" s="324">
        <v>100.492</v>
      </c>
      <c r="D26" s="324">
        <v>0.78271503010382504</v>
      </c>
      <c r="E26" s="343">
        <v>21.002538750951</v>
      </c>
      <c r="F26" s="343">
        <v>20.469377318415699</v>
      </c>
      <c r="G26" s="343">
        <v>26.832931454203798</v>
      </c>
      <c r="H26" s="343">
        <v>26.1517621754376</v>
      </c>
    </row>
    <row r="27" spans="1:8" x14ac:dyDescent="0.2">
      <c r="B27" s="324" t="s">
        <v>147</v>
      </c>
      <c r="C27" s="324">
        <v>100.917</v>
      </c>
      <c r="D27" s="324">
        <v>0.78602528253978099</v>
      </c>
      <c r="E27" s="343">
        <v>21.2367617556413</v>
      </c>
      <c r="F27" s="343">
        <v>20.700351267900899</v>
      </c>
      <c r="G27" s="343">
        <v>27.017911799251099</v>
      </c>
      <c r="H27" s="343">
        <v>26.335477659210301</v>
      </c>
    </row>
    <row r="28" spans="1:8" x14ac:dyDescent="0.2">
      <c r="B28" s="324" t="s">
        <v>148</v>
      </c>
      <c r="C28" s="324">
        <v>101.44</v>
      </c>
      <c r="D28" s="324">
        <v>0.790098840243323</v>
      </c>
      <c r="E28" s="343">
        <v>21.483532211701601</v>
      </c>
      <c r="F28" s="343">
        <v>20.940549107522699</v>
      </c>
      <c r="G28" s="343">
        <v>27.190942597872201</v>
      </c>
      <c r="H28" s="343">
        <v>26.503708195640201</v>
      </c>
    </row>
    <row r="29" spans="1:8" x14ac:dyDescent="0.2">
      <c r="B29" s="324" t="s">
        <v>149</v>
      </c>
      <c r="C29" s="324">
        <v>102.303</v>
      </c>
      <c r="D29" s="324">
        <v>0.79682059989563003</v>
      </c>
      <c r="E29" s="343">
        <v>21.518779872235601</v>
      </c>
      <c r="F29" s="343">
        <v>20.9440410360925</v>
      </c>
      <c r="G29" s="343">
        <v>27.005802655019501</v>
      </c>
      <c r="H29" s="343">
        <v>26.284512522437101</v>
      </c>
    </row>
    <row r="30" spans="1:8" x14ac:dyDescent="0.2">
      <c r="B30" s="324" t="s">
        <v>150</v>
      </c>
      <c r="C30" s="324">
        <v>103.02</v>
      </c>
      <c r="D30" s="324">
        <v>0.80240519047581904</v>
      </c>
      <c r="E30" s="343">
        <v>21.284876922345301</v>
      </c>
      <c r="F30" s="343">
        <v>20.651064462578798</v>
      </c>
      <c r="G30" s="343">
        <v>26.526345012453799</v>
      </c>
      <c r="H30" s="343">
        <v>25.736454234964398</v>
      </c>
    </row>
    <row r="31" spans="1:8" x14ac:dyDescent="0.2">
      <c r="A31" s="324" t="s">
        <v>78</v>
      </c>
      <c r="B31" s="324" t="s">
        <v>139</v>
      </c>
      <c r="C31" s="324">
        <v>103.108</v>
      </c>
      <c r="D31" s="324">
        <v>0.80309060745079397</v>
      </c>
      <c r="E31" s="343">
        <v>21.106521638174598</v>
      </c>
      <c r="F31" s="343">
        <v>20.199890236574301</v>
      </c>
      <c r="G31" s="343">
        <v>26.281619337040699</v>
      </c>
      <c r="H31" s="343">
        <v>25.1526914263058</v>
      </c>
    </row>
    <row r="32" spans="1:8" x14ac:dyDescent="0.2">
      <c r="B32" s="324" t="s">
        <v>140</v>
      </c>
      <c r="C32" s="324">
        <v>103.07899999999999</v>
      </c>
      <c r="D32" s="324">
        <v>0.80286473140222303</v>
      </c>
      <c r="E32" s="343">
        <v>21.224040062011198</v>
      </c>
      <c r="F32" s="343">
        <v>20.185578709819598</v>
      </c>
      <c r="G32" s="343">
        <v>26.435387222630698</v>
      </c>
      <c r="H32" s="343">
        <v>25.141942247936299</v>
      </c>
    </row>
    <row r="33" spans="1:8" x14ac:dyDescent="0.2">
      <c r="B33" s="324" t="s">
        <v>141</v>
      </c>
      <c r="C33" s="324">
        <v>103.476</v>
      </c>
      <c r="D33" s="324">
        <v>0.80595689661886905</v>
      </c>
      <c r="E33" s="343">
        <v>21.643084682984501</v>
      </c>
      <c r="F33" s="343">
        <v>20.838610197293299</v>
      </c>
      <c r="G33" s="343">
        <v>26.853898482389098</v>
      </c>
      <c r="H33" s="343">
        <v>25.8557378002657</v>
      </c>
    </row>
    <row r="34" spans="1:8" x14ac:dyDescent="0.2">
      <c r="B34" s="324" t="s">
        <v>142</v>
      </c>
      <c r="C34" s="324">
        <v>103.53100000000001</v>
      </c>
      <c r="D34" s="324">
        <v>0.80638528222822803</v>
      </c>
      <c r="E34" s="343">
        <v>21.744275061458499</v>
      </c>
      <c r="F34" s="343">
        <v>20.941999805617201</v>
      </c>
      <c r="G34" s="343">
        <v>26.965118958240499</v>
      </c>
      <c r="H34" s="343">
        <v>25.970215810176501</v>
      </c>
    </row>
    <row r="35" spans="1:8" x14ac:dyDescent="0.2">
      <c r="B35" s="324" t="s">
        <v>143</v>
      </c>
      <c r="C35" s="324">
        <v>103.233</v>
      </c>
      <c r="D35" s="324">
        <v>0.80406421110842796</v>
      </c>
      <c r="E35" s="343">
        <v>21.766378688694498</v>
      </c>
      <c r="F35" s="343">
        <v>20.946684539063199</v>
      </c>
      <c r="G35" s="343">
        <v>27.070448339802201</v>
      </c>
      <c r="H35" s="343">
        <v>26.051009670219599</v>
      </c>
    </row>
    <row r="36" spans="1:8" x14ac:dyDescent="0.2">
      <c r="B36" s="324" t="s">
        <v>144</v>
      </c>
      <c r="C36" s="324">
        <v>103.29900000000001</v>
      </c>
      <c r="D36" s="324">
        <v>0.80457827383965896</v>
      </c>
      <c r="E36" s="343">
        <v>21.750355039393</v>
      </c>
      <c r="F36" s="343">
        <v>20.9520787833364</v>
      </c>
      <c r="G36" s="343">
        <v>27.033236847913599</v>
      </c>
      <c r="H36" s="343">
        <v>26.041069544852999</v>
      </c>
    </row>
    <row r="37" spans="1:8" x14ac:dyDescent="0.2">
      <c r="B37" s="324" t="s">
        <v>145</v>
      </c>
      <c r="C37" s="324">
        <v>103.687</v>
      </c>
      <c r="D37" s="324">
        <v>0.80760033959295596</v>
      </c>
      <c r="E37" s="343">
        <v>21.764494735663401</v>
      </c>
      <c r="F37" s="343">
        <v>20.966359350314502</v>
      </c>
      <c r="G37" s="343">
        <v>26.949585913538701</v>
      </c>
      <c r="H37" s="343">
        <v>25.961305762800801</v>
      </c>
    </row>
    <row r="38" spans="1:8" x14ac:dyDescent="0.2">
      <c r="B38" s="324" t="s">
        <v>146</v>
      </c>
      <c r="C38" s="324">
        <v>103.67</v>
      </c>
      <c r="D38" s="324">
        <v>0.80746792949551704</v>
      </c>
      <c r="E38" s="343">
        <v>21.747309264843199</v>
      </c>
      <c r="F38" s="343">
        <v>20.944220147738399</v>
      </c>
      <c r="G38" s="343">
        <v>26.932721994829301</v>
      </c>
      <c r="H38" s="343">
        <v>25.938144888087098</v>
      </c>
    </row>
    <row r="39" spans="1:8" x14ac:dyDescent="0.2">
      <c r="B39" s="324" t="s">
        <v>147</v>
      </c>
      <c r="C39" s="324">
        <v>103.94199999999999</v>
      </c>
      <c r="D39" s="324">
        <v>0.80958649105452996</v>
      </c>
      <c r="E39" s="343">
        <v>21.753996962319899</v>
      </c>
      <c r="F39" s="343">
        <v>20.9440418045859</v>
      </c>
      <c r="G39" s="343">
        <v>26.8705038963584</v>
      </c>
      <c r="H39" s="343">
        <v>25.870048519837798</v>
      </c>
    </row>
    <row r="40" spans="1:8" x14ac:dyDescent="0.2">
      <c r="B40" s="324" t="s">
        <v>148</v>
      </c>
      <c r="C40" s="324">
        <v>104.503</v>
      </c>
      <c r="D40" s="324">
        <v>0.81395602426999203</v>
      </c>
      <c r="E40" s="343">
        <v>21.745397300140802</v>
      </c>
      <c r="F40" s="343">
        <v>20.892977023114302</v>
      </c>
      <c r="G40" s="343">
        <v>26.715690592306299</v>
      </c>
      <c r="H40" s="343">
        <v>25.668434657575599</v>
      </c>
    </row>
    <row r="41" spans="1:8" x14ac:dyDescent="0.2">
      <c r="B41" s="324" t="s">
        <v>149</v>
      </c>
      <c r="C41" s="324">
        <v>105.346</v>
      </c>
      <c r="D41" s="324">
        <v>0.82052200733707703</v>
      </c>
      <c r="E41" s="343">
        <v>21.709391924084802</v>
      </c>
      <c r="F41" s="343">
        <v>20.730972049745599</v>
      </c>
      <c r="G41" s="343">
        <v>26.458025171732402</v>
      </c>
      <c r="H41" s="343">
        <v>25.265589300920599</v>
      </c>
    </row>
    <row r="42" spans="1:8" x14ac:dyDescent="0.2">
      <c r="B42" s="324" t="s">
        <v>150</v>
      </c>
      <c r="C42" s="324">
        <v>105.934</v>
      </c>
      <c r="D42" s="324">
        <v>0.82510183894258804</v>
      </c>
      <c r="E42" s="343">
        <v>21.760670042574901</v>
      </c>
      <c r="F42" s="343">
        <v>20.776717092973499</v>
      </c>
      <c r="G42" s="343">
        <v>26.3733141965388</v>
      </c>
      <c r="H42" s="343">
        <v>25.1807911610038</v>
      </c>
    </row>
    <row r="43" spans="1:8" x14ac:dyDescent="0.2">
      <c r="A43" s="324" t="s">
        <v>79</v>
      </c>
      <c r="B43" s="324" t="s">
        <v>139</v>
      </c>
      <c r="C43" s="324">
        <v>106.447</v>
      </c>
      <c r="D43" s="324">
        <v>0.82909750835351903</v>
      </c>
      <c r="E43" s="343">
        <v>21.810516789534901</v>
      </c>
      <c r="F43" s="343">
        <v>20.827147521872998</v>
      </c>
      <c r="G43" s="343">
        <v>26.306334984467298</v>
      </c>
      <c r="H43" s="343">
        <v>25.120263071629601</v>
      </c>
    </row>
    <row r="44" spans="1:8" x14ac:dyDescent="0.2">
      <c r="B44" s="324" t="s">
        <v>140</v>
      </c>
      <c r="C44" s="324">
        <v>106.889</v>
      </c>
      <c r="D44" s="324">
        <v>0.83254017088691401</v>
      </c>
      <c r="E44" s="343">
        <v>21.5328682302756</v>
      </c>
      <c r="F44" s="343">
        <v>20.506375511637302</v>
      </c>
      <c r="G44" s="343">
        <v>25.8640591568529</v>
      </c>
      <c r="H44" s="343">
        <v>24.631094364842099</v>
      </c>
    </row>
    <row r="45" spans="1:8" x14ac:dyDescent="0.2">
      <c r="B45" s="324" t="s">
        <v>141</v>
      </c>
      <c r="C45" s="324">
        <v>106.83799999999999</v>
      </c>
      <c r="D45" s="324">
        <v>0.83214294059459903</v>
      </c>
      <c r="E45" s="343">
        <v>20.1297724134579</v>
      </c>
      <c r="F45" s="343">
        <v>19.108611289763399</v>
      </c>
      <c r="G45" s="343">
        <v>24.1902820194261</v>
      </c>
      <c r="H45" s="343">
        <v>22.9631357277507</v>
      </c>
    </row>
    <row r="46" spans="1:8" x14ac:dyDescent="0.2">
      <c r="B46" s="324" t="s">
        <v>142</v>
      </c>
      <c r="C46" s="324">
        <v>105.755</v>
      </c>
      <c r="D46" s="324">
        <v>0.82370763850485595</v>
      </c>
      <c r="E46" s="343">
        <v>17.277065919848901</v>
      </c>
      <c r="F46" s="343">
        <v>16.444850437266801</v>
      </c>
      <c r="G46" s="343">
        <v>20.974755012845499</v>
      </c>
      <c r="H46" s="343">
        <v>19.964426294645701</v>
      </c>
    </row>
    <row r="47" spans="1:8" x14ac:dyDescent="0.2">
      <c r="B47" s="324" t="s">
        <v>143</v>
      </c>
      <c r="C47" s="324">
        <v>106.16200000000001</v>
      </c>
      <c r="D47" s="324">
        <v>0.82687769201411299</v>
      </c>
      <c r="E47" s="343">
        <v>17.7779940960842</v>
      </c>
      <c r="F47" s="343">
        <v>17.061953767463599</v>
      </c>
      <c r="G47" s="343">
        <v>21.500149620411701</v>
      </c>
      <c r="H47" s="343">
        <v>20.634192858564099</v>
      </c>
    </row>
    <row r="48" spans="1:8" x14ac:dyDescent="0.2">
      <c r="B48" s="324" t="s">
        <v>144</v>
      </c>
      <c r="C48" s="324">
        <v>106.74299999999999</v>
      </c>
      <c r="D48" s="324">
        <v>0.83140300181479698</v>
      </c>
      <c r="E48" s="343">
        <v>18.849194387029701</v>
      </c>
      <c r="F48" s="343">
        <v>18.161831372714001</v>
      </c>
      <c r="G48" s="343">
        <v>22.6715495925387</v>
      </c>
      <c r="H48" s="343">
        <v>21.8447988918372</v>
      </c>
    </row>
    <row r="49" spans="1:8" x14ac:dyDescent="0.2">
      <c r="B49" s="324" t="s">
        <v>145</v>
      </c>
      <c r="C49" s="324">
        <v>107.444</v>
      </c>
      <c r="D49" s="324">
        <v>0.83686297112680996</v>
      </c>
      <c r="E49" s="343">
        <v>19.738074946522701</v>
      </c>
      <c r="F49" s="343">
        <v>19.076752334181599</v>
      </c>
      <c r="G49" s="343">
        <v>23.585790777606</v>
      </c>
      <c r="H49" s="343">
        <v>22.795550756051899</v>
      </c>
    </row>
    <row r="50" spans="1:8" x14ac:dyDescent="0.2">
      <c r="B50" s="324" t="s">
        <v>146</v>
      </c>
      <c r="C50" s="324">
        <v>107.867</v>
      </c>
      <c r="D50" s="324">
        <v>0.84015764590424402</v>
      </c>
      <c r="E50" s="343">
        <v>19.716997644168</v>
      </c>
      <c r="F50" s="343">
        <v>19.0867437962678</v>
      </c>
      <c r="G50" s="343">
        <v>23.468211877006699</v>
      </c>
      <c r="H50" s="343">
        <v>22.7180504626904</v>
      </c>
    </row>
    <row r="51" spans="1:8" x14ac:dyDescent="0.2">
      <c r="B51" s="324" t="s">
        <v>147</v>
      </c>
      <c r="C51" s="324">
        <v>108.114</v>
      </c>
      <c r="D51" s="324">
        <v>0.842081486731729</v>
      </c>
      <c r="E51" s="343">
        <v>19.605653190373101</v>
      </c>
      <c r="F51" s="343">
        <v>19.045064756374501</v>
      </c>
      <c r="G51" s="343">
        <v>23.282370529800101</v>
      </c>
      <c r="H51" s="343">
        <v>22.616652968220301</v>
      </c>
    </row>
    <row r="52" spans="1:8" x14ac:dyDescent="0.2">
      <c r="B52" s="324" t="s">
        <v>148</v>
      </c>
      <c r="C52" s="324">
        <v>108.774</v>
      </c>
      <c r="D52" s="324">
        <v>0.84722211404403802</v>
      </c>
      <c r="E52" s="343">
        <v>19.4893057076745</v>
      </c>
      <c r="F52" s="343">
        <v>18.928910366778599</v>
      </c>
      <c r="G52" s="343">
        <v>23.003773608607101</v>
      </c>
      <c r="H52" s="343">
        <v>22.342323285714802</v>
      </c>
    </row>
    <row r="53" spans="1:8" x14ac:dyDescent="0.2">
      <c r="B53" s="324" t="s">
        <v>149</v>
      </c>
      <c r="C53" s="324">
        <v>108.85599999999999</v>
      </c>
      <c r="D53" s="324">
        <v>0.84786079804344605</v>
      </c>
      <c r="E53" s="343">
        <v>18.873631726388201</v>
      </c>
      <c r="F53" s="343">
        <v>18.350083498004501</v>
      </c>
      <c r="G53" s="343">
        <v>22.260295286610301</v>
      </c>
      <c r="H53" s="343">
        <v>21.6428021443494</v>
      </c>
    </row>
    <row r="54" spans="1:8" x14ac:dyDescent="0.2">
      <c r="B54" s="324" t="s">
        <v>150</v>
      </c>
      <c r="C54" s="324">
        <v>109.271</v>
      </c>
      <c r="D54" s="324">
        <v>0.85109316218679198</v>
      </c>
      <c r="E54" s="343">
        <v>18.971048182646999</v>
      </c>
      <c r="F54" s="343">
        <v>18.480435067491499</v>
      </c>
      <c r="G54" s="343">
        <v>22.2902133697126</v>
      </c>
      <c r="H54" s="343">
        <v>21.713762827101199</v>
      </c>
    </row>
    <row r="55" spans="1:8" x14ac:dyDescent="0.2">
      <c r="A55" s="324" t="s">
        <v>458</v>
      </c>
      <c r="B55" s="324" t="s">
        <v>139</v>
      </c>
      <c r="C55" s="324">
        <v>110.21</v>
      </c>
      <c r="D55" s="324">
        <v>0.85840687286294004</v>
      </c>
      <c r="E55" s="343">
        <v>19.868269186177798</v>
      </c>
      <c r="F55" s="343">
        <v>19.437621982825799</v>
      </c>
      <c r="G55" s="343">
        <v>23.145515039871</v>
      </c>
      <c r="H55" s="343">
        <v>22.643833125424401</v>
      </c>
    </row>
    <row r="56" spans="1:8" x14ac:dyDescent="0.2">
      <c r="B56" s="324" t="s">
        <v>140</v>
      </c>
      <c r="C56" s="324">
        <v>110.907</v>
      </c>
      <c r="D56" s="324">
        <v>0.86383568685790801</v>
      </c>
      <c r="E56" s="343">
        <v>20.835731190400399</v>
      </c>
      <c r="F56" s="343">
        <v>20.419306871495301</v>
      </c>
      <c r="G56" s="343">
        <v>24.120016696911001</v>
      </c>
      <c r="H56" s="343">
        <v>23.6379524279298</v>
      </c>
    </row>
    <row r="57" spans="1:8" x14ac:dyDescent="0.2">
      <c r="B57" s="324" t="s">
        <v>141</v>
      </c>
      <c r="C57" s="324">
        <v>111.824</v>
      </c>
      <c r="D57" s="324">
        <v>0.87097804329031303</v>
      </c>
      <c r="E57" s="343">
        <v>22.180721321458801</v>
      </c>
      <c r="F57" s="343">
        <v>21.5910042147887</v>
      </c>
      <c r="G57" s="343">
        <v>25.4664529058232</v>
      </c>
      <c r="H57" s="343">
        <v>24.7893783099559</v>
      </c>
    </row>
    <row r="58" spans="1:8" x14ac:dyDescent="0.2">
      <c r="B58" s="324" t="s">
        <v>142</v>
      </c>
      <c r="C58" s="324">
        <v>112.19</v>
      </c>
      <c r="D58" s="324">
        <v>0.87382875479986599</v>
      </c>
      <c r="E58" s="343">
        <v>22.389114890420402</v>
      </c>
      <c r="F58" s="343">
        <v>21.883869239609702</v>
      </c>
      <c r="G58" s="343">
        <v>25.6218564191655</v>
      </c>
      <c r="H58" s="343">
        <v>25.0436588626816</v>
      </c>
    </row>
    <row r="59" spans="1:8" x14ac:dyDescent="0.2">
      <c r="B59" s="324" t="s">
        <v>143</v>
      </c>
      <c r="C59" s="324">
        <v>112.419</v>
      </c>
      <c r="D59" s="324">
        <v>0.87561239670065205</v>
      </c>
      <c r="E59" s="343">
        <v>22.517753399569699</v>
      </c>
      <c r="F59" s="343">
        <v>22.0150561115614</v>
      </c>
      <c r="G59" s="343">
        <v>25.716576746078101</v>
      </c>
      <c r="H59" s="343">
        <v>25.1424673685699</v>
      </c>
    </row>
    <row r="60" spans="1:8" x14ac:dyDescent="0.2">
      <c r="B60" s="324" t="s">
        <v>144</v>
      </c>
      <c r="C60" s="324">
        <v>113.018</v>
      </c>
      <c r="D60" s="324">
        <v>0.88027790542803497</v>
      </c>
      <c r="E60" s="343">
        <v>22.581968000779</v>
      </c>
      <c r="F60" s="343">
        <v>22.130901638514601</v>
      </c>
      <c r="G60" s="343">
        <v>25.6532259432304</v>
      </c>
      <c r="H60" s="343">
        <v>25.1408123526098</v>
      </c>
    </row>
    <row r="61" spans="1:8" x14ac:dyDescent="0.2">
      <c r="B61" s="324" t="s">
        <v>145</v>
      </c>
      <c r="C61" s="324">
        <v>113.682</v>
      </c>
      <c r="D61" s="324">
        <v>0.885449688057388</v>
      </c>
      <c r="E61" s="343">
        <v>22.627222408865599</v>
      </c>
      <c r="F61" s="343">
        <v>22.208263083998801</v>
      </c>
      <c r="G61" s="343">
        <v>25.554498142642199</v>
      </c>
      <c r="H61" s="343">
        <v>25.081338198584799</v>
      </c>
    </row>
    <row r="62" spans="1:8" x14ac:dyDescent="0.2">
      <c r="B62" s="324" t="s">
        <v>146</v>
      </c>
      <c r="C62" s="324">
        <v>113.899</v>
      </c>
      <c r="D62" s="324">
        <v>0.88713986400704103</v>
      </c>
      <c r="E62" s="343">
        <v>22.668046314627201</v>
      </c>
      <c r="F62" s="343">
        <v>22.291945764375999</v>
      </c>
      <c r="G62" s="343">
        <v>25.551829237207201</v>
      </c>
      <c r="H62" s="343">
        <v>25.127881937001</v>
      </c>
    </row>
    <row r="63" spans="1:8" x14ac:dyDescent="0.2">
      <c r="B63" s="324" t="s">
        <v>147</v>
      </c>
      <c r="C63" s="324">
        <v>114.601</v>
      </c>
      <c r="D63" s="324">
        <v>0.89260762214831502</v>
      </c>
      <c r="E63" s="343">
        <v>22.675699580471299</v>
      </c>
      <c r="F63" s="343">
        <v>22.303797954163802</v>
      </c>
      <c r="G63" s="343">
        <v>25.403882980402699</v>
      </c>
      <c r="H63" s="343">
        <v>24.987236721644098</v>
      </c>
    </row>
    <row r="64" spans="1:8" x14ac:dyDescent="0.2">
      <c r="B64" s="324" t="s">
        <v>148</v>
      </c>
      <c r="C64" s="324">
        <v>115.56100000000001</v>
      </c>
      <c r="D64" s="324">
        <v>0.900084898238946</v>
      </c>
      <c r="E64" s="343">
        <v>22.677796853980698</v>
      </c>
      <c r="F64" s="343">
        <v>22.3590220572557</v>
      </c>
      <c r="G64" s="343">
        <v>25.195175364402498</v>
      </c>
      <c r="H64" s="343">
        <v>24.841014554295999</v>
      </c>
    </row>
    <row r="65" spans="1:8" x14ac:dyDescent="0.2">
      <c r="B65" s="324" t="s">
        <v>149</v>
      </c>
      <c r="C65" s="324">
        <v>116.884</v>
      </c>
      <c r="D65" s="324">
        <v>0.91038951935134604</v>
      </c>
      <c r="E65" s="343">
        <v>22.702372154442902</v>
      </c>
      <c r="F65" s="343">
        <v>22.282630557907499</v>
      </c>
      <c r="G65" s="343">
        <v>24.9369875991305</v>
      </c>
      <c r="H65" s="343">
        <v>24.4759304498407</v>
      </c>
    </row>
    <row r="66" spans="1:8" x14ac:dyDescent="0.2">
      <c r="B66" s="324" t="s">
        <v>150</v>
      </c>
      <c r="C66" s="324">
        <v>117.30800000000001</v>
      </c>
      <c r="D66" s="324">
        <v>0.91369198295804199</v>
      </c>
      <c r="E66" s="343">
        <v>22.9300141945325</v>
      </c>
      <c r="F66" s="343">
        <v>22.449079045557198</v>
      </c>
      <c r="G66" s="343">
        <v>25.0960002081856</v>
      </c>
      <c r="H66" s="343">
        <v>24.569635571146399</v>
      </c>
    </row>
    <row r="67" spans="1:8" x14ac:dyDescent="0.2">
      <c r="A67" s="324" t="s">
        <v>764</v>
      </c>
      <c r="B67" s="324" t="s">
        <v>139</v>
      </c>
      <c r="C67" s="324">
        <v>118.002</v>
      </c>
      <c r="D67" s="324">
        <v>0.91909743046522696</v>
      </c>
      <c r="E67" s="343">
        <v>23.296161951496501</v>
      </c>
      <c r="F67" s="343">
        <v>22.740415324896698</v>
      </c>
      <c r="G67" s="343">
        <v>25.346781722264701</v>
      </c>
      <c r="H67" s="343">
        <v>24.742116092508201</v>
      </c>
    </row>
    <row r="68" spans="1:8" x14ac:dyDescent="0.2">
      <c r="B68" s="324" t="s">
        <v>140</v>
      </c>
      <c r="C68" s="324">
        <v>118.98099999999999</v>
      </c>
      <c r="D68" s="324">
        <v>0.92672269431181797</v>
      </c>
      <c r="E68" s="343">
        <v>23.4826262150575</v>
      </c>
      <c r="F68" s="343">
        <v>22.9529956080865</v>
      </c>
      <c r="G68" s="343">
        <v>25.339431481707301</v>
      </c>
      <c r="H68" s="343">
        <v>24.767922215535499</v>
      </c>
    </row>
    <row r="69" spans="1:8" x14ac:dyDescent="0.2">
      <c r="B69" s="324" t="s">
        <v>141</v>
      </c>
      <c r="C69" s="324">
        <v>120.15900000000001</v>
      </c>
      <c r="D69" s="324">
        <v>0.93589793518136299</v>
      </c>
      <c r="E69" s="343">
        <v>23.876881610192001</v>
      </c>
      <c r="F69" s="343">
        <v>23.2468859664551</v>
      </c>
      <c r="G69" s="343">
        <v>25.512270849881801</v>
      </c>
      <c r="H69" s="343">
        <v>24.8391251786983</v>
      </c>
    </row>
    <row r="70" spans="1:8" x14ac:dyDescent="0.2">
      <c r="B70" s="324" t="s">
        <v>142</v>
      </c>
      <c r="C70" s="324">
        <v>120.809</v>
      </c>
      <c r="D70" s="324">
        <v>0.940960674201061</v>
      </c>
      <c r="E70" s="343">
        <v>24.141919061300499</v>
      </c>
      <c r="F70" s="343">
        <v>23.424182765872899</v>
      </c>
      <c r="G70" s="343">
        <v>25.6566716582483</v>
      </c>
      <c r="H70" s="343">
        <v>24.893901953725798</v>
      </c>
    </row>
    <row r="71" spans="1:8" x14ac:dyDescent="0.2">
      <c r="B71" s="324" t="s">
        <v>143</v>
      </c>
      <c r="C71" s="324">
        <v>121.02200000000001</v>
      </c>
      <c r="D71" s="324">
        <v>0.94261969483366903</v>
      </c>
      <c r="E71" s="343">
        <v>24.4385241312958</v>
      </c>
      <c r="F71" s="343">
        <v>23.692137257473199</v>
      </c>
      <c r="G71" s="343">
        <v>25.926176023309299</v>
      </c>
      <c r="H71" s="343">
        <v>25.1343541699007</v>
      </c>
    </row>
    <row r="72" spans="1:8" x14ac:dyDescent="0.2">
      <c r="B72" s="324" t="s">
        <v>144</v>
      </c>
      <c r="C72" s="324">
        <v>122.044</v>
      </c>
      <c r="D72" s="324">
        <v>0.95057987833848701</v>
      </c>
      <c r="E72" s="343">
        <v>24.673575539488901</v>
      </c>
      <c r="F72" s="343">
        <v>23.850340727118098</v>
      </c>
      <c r="G72" s="343">
        <v>25.956341073214901</v>
      </c>
      <c r="H72" s="343">
        <v>25.090306738667799</v>
      </c>
    </row>
    <row r="73" spans="1:8" x14ac:dyDescent="0.2">
      <c r="B73" s="324" t="s">
        <v>145</v>
      </c>
      <c r="C73" s="324">
        <v>122.94799999999999</v>
      </c>
      <c r="D73" s="324">
        <v>0.957620979990498</v>
      </c>
      <c r="E73" s="343">
        <v>24.653310314900502</v>
      </c>
      <c r="F73" s="343">
        <v>23.883516893704801</v>
      </c>
      <c r="G73" s="343">
        <v>25.7443297818571</v>
      </c>
      <c r="H73" s="343">
        <v>24.9404695518908</v>
      </c>
    </row>
    <row r="74" spans="1:8" x14ac:dyDescent="0.2">
      <c r="B74" s="324" t="s">
        <v>146</v>
      </c>
      <c r="C74" s="324">
        <v>123.803</v>
      </c>
      <c r="D74" s="324">
        <v>0.96428042900871602</v>
      </c>
      <c r="E74" s="343">
        <v>24.694919253942999</v>
      </c>
      <c r="F74" s="343">
        <v>23.993209929694899</v>
      </c>
      <c r="G74" s="343">
        <v>25.609686260385399</v>
      </c>
      <c r="H74" s="343">
        <v>24.8819837133478</v>
      </c>
    </row>
    <row r="75" spans="1:8" x14ac:dyDescent="0.2">
      <c r="B75" s="324" t="s">
        <v>147</v>
      </c>
      <c r="C75" s="324">
        <v>124.571</v>
      </c>
      <c r="D75" s="324">
        <v>0.97026224988122001</v>
      </c>
      <c r="E75" s="343">
        <v>24.6451019147556</v>
      </c>
      <c r="F75" s="343">
        <v>23.9748274810343</v>
      </c>
      <c r="G75" s="343">
        <v>25.400454276946899</v>
      </c>
      <c r="H75" s="343">
        <v>24.709636476086001</v>
      </c>
    </row>
    <row r="76" spans="1:8" x14ac:dyDescent="0.2">
      <c r="B76" s="324" t="s">
        <v>148</v>
      </c>
      <c r="C76" s="324">
        <v>125.276</v>
      </c>
      <c r="D76" s="324">
        <v>0.97575337451027699</v>
      </c>
      <c r="E76" s="343">
        <v>24.772159744600099</v>
      </c>
      <c r="F76" s="343">
        <v>24.1367276902721</v>
      </c>
      <c r="G76" s="343">
        <v>25.387726439617001</v>
      </c>
      <c r="H76" s="343">
        <v>24.7365044495861</v>
      </c>
    </row>
    <row r="77" spans="1:8" x14ac:dyDescent="0.2">
      <c r="B77" s="324" t="s">
        <v>149</v>
      </c>
      <c r="C77" s="324">
        <v>125.997</v>
      </c>
      <c r="D77" s="324">
        <v>0.98136912040751101</v>
      </c>
      <c r="E77" s="343">
        <v>24.871984842716099</v>
      </c>
      <c r="F77" s="343">
        <v>24.1276350351351</v>
      </c>
      <c r="G77" s="343">
        <v>25.3441690037976</v>
      </c>
      <c r="H77" s="343">
        <v>24.585688028492498</v>
      </c>
    </row>
    <row r="78" spans="1:8" x14ac:dyDescent="0.2">
      <c r="B78" s="324" t="s">
        <v>150</v>
      </c>
      <c r="C78" s="324">
        <v>126.47799999999999</v>
      </c>
      <c r="D78" s="324">
        <v>0.98511554728208806</v>
      </c>
      <c r="E78" s="343">
        <v>24.6590477945199</v>
      </c>
      <c r="F78" s="343">
        <v>23.901407755035301</v>
      </c>
      <c r="G78" s="343">
        <v>25.031629906312698</v>
      </c>
      <c r="H78" s="343">
        <v>24.2625424205097</v>
      </c>
    </row>
    <row r="79" spans="1:8" x14ac:dyDescent="0.2">
      <c r="A79" s="324" t="s">
        <v>1224</v>
      </c>
      <c r="B79" s="324" t="s">
        <v>139</v>
      </c>
      <c r="C79" s="324">
        <v>127.336</v>
      </c>
      <c r="D79" s="324">
        <v>0.99179836278808897</v>
      </c>
      <c r="E79" s="343">
        <v>24.7967008395776</v>
      </c>
      <c r="F79" s="343">
        <v>24.033803481285801</v>
      </c>
      <c r="G79" s="343">
        <v>25.0017561733723</v>
      </c>
      <c r="H79" s="343">
        <v>24.2325500656437</v>
      </c>
    </row>
    <row r="80" spans="1:8" x14ac:dyDescent="0.2">
      <c r="B80" s="324" t="s">
        <v>140</v>
      </c>
      <c r="C80" s="324">
        <v>128.04599999999999</v>
      </c>
      <c r="D80" s="324">
        <v>0.99732843156345197</v>
      </c>
      <c r="E80" s="343">
        <v>24.806252517085198</v>
      </c>
      <c r="F80" s="343">
        <v>24.086428378055999</v>
      </c>
      <c r="G80" s="343">
        <v>24.872701641722902</v>
      </c>
      <c r="H80" s="343">
        <v>24.1509492918969</v>
      </c>
    </row>
    <row r="81" spans="2:9" x14ac:dyDescent="0.2">
      <c r="B81" s="324" t="s">
        <v>141</v>
      </c>
      <c r="C81" s="324">
        <v>128.38900000000001</v>
      </c>
      <c r="D81" s="324">
        <v>1</v>
      </c>
      <c r="E81" s="343">
        <v>24.974513483792599</v>
      </c>
      <c r="F81" s="343">
        <v>24.182469948865101</v>
      </c>
      <c r="G81" s="343">
        <v>24.974513483792599</v>
      </c>
      <c r="H81" s="343">
        <v>24.182469948865101</v>
      </c>
    </row>
    <row r="82" spans="2:9" x14ac:dyDescent="0.2">
      <c r="E82" s="344"/>
      <c r="F82" s="332"/>
      <c r="G82" s="332"/>
      <c r="H82" s="332"/>
      <c r="I82" s="343"/>
    </row>
    <row r="83" spans="2:9" x14ac:dyDescent="0.2">
      <c r="E83" s="344"/>
      <c r="H83" s="343"/>
      <c r="I83" s="343"/>
    </row>
  </sheetData>
  <mergeCells count="1">
    <mergeCell ref="H1:I1"/>
  </mergeCells>
  <hyperlinks>
    <hyperlink ref="H1:I1" location="Index!A1" display="Regresar al Índice" xr:uid="{6C2B79CC-0DF7-4600-815A-C5E161456210}"/>
  </hyperlink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1A63-95B0-4745-8AD2-62CF11E33410}">
  <sheetPr codeName="Hoja54"/>
  <dimension ref="A1:I82"/>
  <sheetViews>
    <sheetView workbookViewId="0">
      <selection activeCell="A3" sqref="A3"/>
    </sheetView>
  </sheetViews>
  <sheetFormatPr baseColWidth="10" defaultRowHeight="12.75" x14ac:dyDescent="0.2"/>
  <cols>
    <col min="1" max="1" width="90.7109375" style="324" customWidth="1"/>
    <col min="2" max="2" width="3.7109375" style="324" customWidth="1"/>
    <col min="3" max="8" width="11.7109375" style="324" customWidth="1"/>
    <col min="9" max="17" width="9.140625" style="324" customWidth="1"/>
    <col min="18" max="16384" width="11.42578125" style="324"/>
  </cols>
  <sheetData>
    <row r="1" spans="1:9" x14ac:dyDescent="0.2">
      <c r="A1" s="120" t="s">
        <v>1806</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446</v>
      </c>
      <c r="B6" s="324" t="s">
        <v>570</v>
      </c>
      <c r="C6" s="324" t="s">
        <v>571</v>
      </c>
      <c r="D6" s="324" t="s">
        <v>572</v>
      </c>
      <c r="E6" s="324" t="s">
        <v>0</v>
      </c>
      <c r="F6" s="324" t="s">
        <v>1</v>
      </c>
      <c r="G6" s="324" t="s">
        <v>739</v>
      </c>
      <c r="H6" s="324" t="s">
        <v>740</v>
      </c>
    </row>
    <row r="7" spans="1:9" x14ac:dyDescent="0.2">
      <c r="A7" s="324" t="s">
        <v>76</v>
      </c>
      <c r="B7" s="324" t="s">
        <v>139</v>
      </c>
      <c r="C7" s="324">
        <v>93.603882444858499</v>
      </c>
      <c r="D7" s="324">
        <v>0.72906465853662294</v>
      </c>
      <c r="E7" s="343">
        <v>17.294502752644501</v>
      </c>
      <c r="F7" s="343">
        <v>17.074313615121401</v>
      </c>
      <c r="G7" s="343">
        <v>23.721493766215499</v>
      </c>
      <c r="H7" s="343">
        <v>23.419477840817201</v>
      </c>
    </row>
    <row r="8" spans="1:9" x14ac:dyDescent="0.2">
      <c r="B8" s="324" t="s">
        <v>140</v>
      </c>
      <c r="C8" s="324">
        <v>94.1447803353567</v>
      </c>
      <c r="D8" s="324">
        <v>0.73327761985338802</v>
      </c>
      <c r="E8" s="343">
        <v>17.288462738507501</v>
      </c>
      <c r="F8" s="343">
        <v>17.065597703047501</v>
      </c>
      <c r="G8" s="343">
        <v>23.576967672849701</v>
      </c>
      <c r="H8" s="343">
        <v>23.273037715864799</v>
      </c>
    </row>
    <row r="9" spans="1:9" x14ac:dyDescent="0.2">
      <c r="B9" s="324" t="s">
        <v>141</v>
      </c>
      <c r="C9" s="324">
        <v>94.722489332291602</v>
      </c>
      <c r="D9" s="324">
        <v>0.73777729659310098</v>
      </c>
      <c r="E9" s="343">
        <v>17.164721707315</v>
      </c>
      <c r="F9" s="343">
        <v>16.9498532895533</v>
      </c>
      <c r="G9" s="343">
        <v>23.2654512229884</v>
      </c>
      <c r="H9" s="343">
        <v>22.974213719809601</v>
      </c>
    </row>
    <row r="10" spans="1:9" x14ac:dyDescent="0.2">
      <c r="B10" s="324" t="s">
        <v>142</v>
      </c>
      <c r="C10" s="324">
        <v>94.838932628162794</v>
      </c>
      <c r="D10" s="324">
        <v>0.73868425354323797</v>
      </c>
      <c r="E10" s="343">
        <v>17.095617316134099</v>
      </c>
      <c r="F10" s="343">
        <v>16.883721073636501</v>
      </c>
      <c r="G10" s="343">
        <v>23.143335239829199</v>
      </c>
      <c r="H10" s="343">
        <v>22.8564789254009</v>
      </c>
    </row>
    <row r="11" spans="1:9" x14ac:dyDescent="0.2">
      <c r="B11" s="324" t="s">
        <v>143</v>
      </c>
      <c r="C11" s="324">
        <v>94.725494320572096</v>
      </c>
      <c r="D11" s="324">
        <v>0.73780070193374903</v>
      </c>
      <c r="E11" s="343">
        <v>16.9757140270933</v>
      </c>
      <c r="F11" s="343">
        <v>16.7661412693482</v>
      </c>
      <c r="G11" s="343">
        <v>23.008536021449402</v>
      </c>
      <c r="H11" s="343">
        <v>22.724485386642701</v>
      </c>
    </row>
    <row r="12" spans="1:9" x14ac:dyDescent="0.2">
      <c r="B12" s="324" t="s">
        <v>144</v>
      </c>
      <c r="C12" s="324">
        <v>94.963639641805401</v>
      </c>
      <c r="D12" s="324">
        <v>0.73965557518015901</v>
      </c>
      <c r="E12" s="343">
        <v>16.796238753919098</v>
      </c>
      <c r="F12" s="343">
        <v>16.590894011054701</v>
      </c>
      <c r="G12" s="343">
        <v>22.708189213375402</v>
      </c>
      <c r="H12" s="343">
        <v>22.430567101469698</v>
      </c>
    </row>
    <row r="13" spans="1:9" x14ac:dyDescent="0.2">
      <c r="B13" s="324" t="s">
        <v>145</v>
      </c>
      <c r="C13" s="324">
        <v>95.322735741330604</v>
      </c>
      <c r="D13" s="324">
        <v>0.74245251338767804</v>
      </c>
      <c r="E13" s="343">
        <v>16.670035932285199</v>
      </c>
      <c r="F13" s="343">
        <v>16.4629208193249</v>
      </c>
      <c r="G13" s="343">
        <v>22.452662805628901</v>
      </c>
      <c r="H13" s="343">
        <v>22.1737020516067</v>
      </c>
    </row>
    <row r="14" spans="1:9" x14ac:dyDescent="0.2">
      <c r="B14" s="324" t="s">
        <v>146</v>
      </c>
      <c r="C14" s="324">
        <v>95.793767654306095</v>
      </c>
      <c r="D14" s="324">
        <v>0.74612130053436099</v>
      </c>
      <c r="E14" s="343">
        <v>16.723212340993602</v>
      </c>
      <c r="F14" s="343">
        <v>16.5154317053887</v>
      </c>
      <c r="G14" s="343">
        <v>22.413530251738798</v>
      </c>
      <c r="H14" s="343">
        <v>22.135049211918499</v>
      </c>
    </row>
    <row r="15" spans="1:9" x14ac:dyDescent="0.2">
      <c r="B15" s="324" t="s">
        <v>147</v>
      </c>
      <c r="C15" s="324">
        <v>96.093515235290596</v>
      </c>
      <c r="D15" s="324">
        <v>0.74845598326406904</v>
      </c>
      <c r="E15" s="343">
        <v>16.974701176247599</v>
      </c>
      <c r="F15" s="343">
        <v>16.768190704804798</v>
      </c>
      <c r="G15" s="343">
        <v>22.679625196153498</v>
      </c>
      <c r="H15" s="343">
        <v>22.4037098770693</v>
      </c>
    </row>
    <row r="16" spans="1:9" x14ac:dyDescent="0.2">
      <c r="B16" s="324" t="s">
        <v>148</v>
      </c>
      <c r="C16" s="324">
        <v>96.698269126750404</v>
      </c>
      <c r="D16" s="324">
        <v>0.75316630806962004</v>
      </c>
      <c r="E16" s="343">
        <v>17.166011289959801</v>
      </c>
      <c r="F16" s="343">
        <v>16.9593770088327</v>
      </c>
      <c r="G16" s="343">
        <v>22.7917939318829</v>
      </c>
      <c r="H16" s="343">
        <v>22.517439809940399</v>
      </c>
    </row>
    <row r="17" spans="1:8" x14ac:dyDescent="0.2">
      <c r="B17" s="324" t="s">
        <v>149</v>
      </c>
      <c r="C17" s="324">
        <v>97.695173988821495</v>
      </c>
      <c r="D17" s="324">
        <v>0.76093102982982597</v>
      </c>
      <c r="E17" s="343">
        <v>17.286427085808</v>
      </c>
      <c r="F17" s="343">
        <v>17.083504831977798</v>
      </c>
      <c r="G17" s="343">
        <v>22.717469005927999</v>
      </c>
      <c r="H17" s="343">
        <v>22.450792729267899</v>
      </c>
    </row>
    <row r="18" spans="1:8" x14ac:dyDescent="0.2">
      <c r="B18" s="324" t="s">
        <v>150</v>
      </c>
      <c r="C18" s="324">
        <v>98.272882985756297</v>
      </c>
      <c r="D18" s="324">
        <v>0.76543070656953704</v>
      </c>
      <c r="E18" s="343">
        <v>17.4418023401089</v>
      </c>
      <c r="F18" s="343">
        <v>17.241641537202</v>
      </c>
      <c r="G18" s="343">
        <v>22.786912244843801</v>
      </c>
      <c r="H18" s="343">
        <v>22.525411365418901</v>
      </c>
    </row>
    <row r="19" spans="1:8" x14ac:dyDescent="0.2">
      <c r="A19" s="324" t="s">
        <v>77</v>
      </c>
      <c r="B19" s="324" t="s">
        <v>139</v>
      </c>
      <c r="C19" s="324">
        <v>98.794999699501204</v>
      </c>
      <c r="D19" s="324">
        <v>0.76949738450724903</v>
      </c>
      <c r="E19" s="343">
        <v>18.026870105317599</v>
      </c>
      <c r="F19" s="343">
        <v>17.783892527658899</v>
      </c>
      <c r="G19" s="343">
        <v>23.426811407372298</v>
      </c>
      <c r="H19" s="343">
        <v>23.1110499992757</v>
      </c>
    </row>
    <row r="20" spans="1:8" x14ac:dyDescent="0.2">
      <c r="B20" s="324" t="s">
        <v>140</v>
      </c>
      <c r="C20" s="324">
        <v>99.171374481639504</v>
      </c>
      <c r="D20" s="324">
        <v>0.77242890342349801</v>
      </c>
      <c r="E20" s="343">
        <v>18.783817413091501</v>
      </c>
      <c r="F20" s="343">
        <v>18.447064021845001</v>
      </c>
      <c r="G20" s="343">
        <v>24.317859326391499</v>
      </c>
      <c r="H20" s="343">
        <v>23.881892482383002</v>
      </c>
    </row>
    <row r="21" spans="1:8" x14ac:dyDescent="0.2">
      <c r="B21" s="324" t="s">
        <v>141</v>
      </c>
      <c r="C21" s="324">
        <v>99.492156980587794</v>
      </c>
      <c r="D21" s="324">
        <v>0.77492742353774702</v>
      </c>
      <c r="E21" s="343">
        <v>19.043688534307101</v>
      </c>
      <c r="F21" s="343">
        <v>18.689965982853</v>
      </c>
      <c r="G21" s="343">
        <v>24.574802692318801</v>
      </c>
      <c r="H21" s="343">
        <v>24.118343750861701</v>
      </c>
    </row>
    <row r="22" spans="1:8" x14ac:dyDescent="0.2">
      <c r="B22" s="324" t="s">
        <v>142</v>
      </c>
      <c r="C22" s="324">
        <v>99.154847046096506</v>
      </c>
      <c r="D22" s="324">
        <v>0.77230017404993001</v>
      </c>
      <c r="E22" s="343">
        <v>19.121714415335099</v>
      </c>
      <c r="F22" s="343">
        <v>18.780545247240202</v>
      </c>
      <c r="G22" s="343">
        <v>24.759433000074502</v>
      </c>
      <c r="H22" s="343">
        <v>24.317675792762401</v>
      </c>
    </row>
    <row r="23" spans="1:8" x14ac:dyDescent="0.2">
      <c r="B23" s="324" t="s">
        <v>143</v>
      </c>
      <c r="C23" s="324">
        <v>98.994080173087298</v>
      </c>
      <c r="D23" s="324">
        <v>0.77104798832522503</v>
      </c>
      <c r="E23" s="343">
        <v>19.3331360333347</v>
      </c>
      <c r="F23" s="343">
        <v>18.938496349444002</v>
      </c>
      <c r="G23" s="343">
        <v>25.073842777707998</v>
      </c>
      <c r="H23" s="343">
        <v>24.562020310278999</v>
      </c>
    </row>
    <row r="24" spans="1:8" x14ac:dyDescent="0.2">
      <c r="B24" s="324" t="s">
        <v>144</v>
      </c>
      <c r="C24" s="324">
        <v>99.376464931786799</v>
      </c>
      <c r="D24" s="324">
        <v>0.77402631792277199</v>
      </c>
      <c r="E24" s="343">
        <v>19.6214311331807</v>
      </c>
      <c r="F24" s="343">
        <v>19.174175412531898</v>
      </c>
      <c r="G24" s="343">
        <v>25.3498242615807</v>
      </c>
      <c r="H24" s="343">
        <v>24.771994140960199</v>
      </c>
    </row>
    <row r="25" spans="1:8" x14ac:dyDescent="0.2">
      <c r="B25" s="324" t="s">
        <v>145</v>
      </c>
      <c r="C25" s="324">
        <v>99.909099104513501</v>
      </c>
      <c r="D25" s="324">
        <v>0.778174914552754</v>
      </c>
      <c r="E25" s="343">
        <v>19.913286092365801</v>
      </c>
      <c r="F25" s="343">
        <v>19.532149325649101</v>
      </c>
      <c r="G25" s="343">
        <v>25.589730175009201</v>
      </c>
      <c r="H25" s="343">
        <v>25.099947274546899</v>
      </c>
    </row>
    <row r="26" spans="1:8" x14ac:dyDescent="0.2">
      <c r="B26" s="324" t="s">
        <v>146</v>
      </c>
      <c r="C26" s="324">
        <v>100.492</v>
      </c>
      <c r="D26" s="324">
        <v>0.78271503010382504</v>
      </c>
      <c r="E26" s="343">
        <v>20.344545886245399</v>
      </c>
      <c r="F26" s="343">
        <v>20.045081185363902</v>
      </c>
      <c r="G26" s="343">
        <v>25.992277014977901</v>
      </c>
      <c r="H26" s="343">
        <v>25.609679659153802</v>
      </c>
    </row>
    <row r="27" spans="1:8" x14ac:dyDescent="0.2">
      <c r="B27" s="324" t="s">
        <v>147</v>
      </c>
      <c r="C27" s="324">
        <v>100.917</v>
      </c>
      <c r="D27" s="324">
        <v>0.78602528253978099</v>
      </c>
      <c r="E27" s="343">
        <v>20.591370578587899</v>
      </c>
      <c r="F27" s="343">
        <v>20.3218888119059</v>
      </c>
      <c r="G27" s="343">
        <v>26.196829842487599</v>
      </c>
      <c r="H27" s="343">
        <v>25.853988749881498</v>
      </c>
    </row>
    <row r="28" spans="1:8" x14ac:dyDescent="0.2">
      <c r="B28" s="324" t="s">
        <v>148</v>
      </c>
      <c r="C28" s="324">
        <v>101.44</v>
      </c>
      <c r="D28" s="324">
        <v>0.790098840243323</v>
      </c>
      <c r="E28" s="343">
        <v>20.875385654755299</v>
      </c>
      <c r="F28" s="343">
        <v>20.6111327612014</v>
      </c>
      <c r="G28" s="343">
        <v>26.421233131194601</v>
      </c>
      <c r="H28" s="343">
        <v>26.0867776427237</v>
      </c>
    </row>
    <row r="29" spans="1:8" x14ac:dyDescent="0.2">
      <c r="B29" s="324" t="s">
        <v>149</v>
      </c>
      <c r="C29" s="324">
        <v>102.303</v>
      </c>
      <c r="D29" s="324">
        <v>0.79682059989563003</v>
      </c>
      <c r="E29" s="343">
        <v>21.044528167723399</v>
      </c>
      <c r="F29" s="343">
        <v>20.782250757103199</v>
      </c>
      <c r="G29" s="343">
        <v>26.410622630087499</v>
      </c>
      <c r="H29" s="343">
        <v>26.081467722879299</v>
      </c>
    </row>
    <row r="30" spans="1:8" x14ac:dyDescent="0.2">
      <c r="B30" s="324" t="s">
        <v>150</v>
      </c>
      <c r="C30" s="324">
        <v>103.02</v>
      </c>
      <c r="D30" s="324">
        <v>0.80240519047581904</v>
      </c>
      <c r="E30" s="343">
        <v>20.9323412669665</v>
      </c>
      <c r="F30" s="343">
        <v>20.661376207358298</v>
      </c>
      <c r="G30" s="343">
        <v>26.0869963397842</v>
      </c>
      <c r="H30" s="343">
        <v>25.749305279426601</v>
      </c>
    </row>
    <row r="31" spans="1:8" x14ac:dyDescent="0.2">
      <c r="A31" s="324" t="s">
        <v>78</v>
      </c>
      <c r="B31" s="324" t="s">
        <v>139</v>
      </c>
      <c r="C31" s="324">
        <v>103.108</v>
      </c>
      <c r="D31" s="324">
        <v>0.80309060745079397</v>
      </c>
      <c r="E31" s="343">
        <v>20.943174345428801</v>
      </c>
      <c r="F31" s="343">
        <v>20.5835196329617</v>
      </c>
      <c r="G31" s="343">
        <v>26.0782210016222</v>
      </c>
      <c r="H31" s="343">
        <v>25.6303827264259</v>
      </c>
    </row>
    <row r="32" spans="1:8" x14ac:dyDescent="0.2">
      <c r="B32" s="324" t="s">
        <v>140</v>
      </c>
      <c r="C32" s="324">
        <v>103.07899999999999</v>
      </c>
      <c r="D32" s="324">
        <v>0.80286473140222303</v>
      </c>
      <c r="E32" s="343">
        <v>21.801021079720801</v>
      </c>
      <c r="F32" s="343">
        <v>21.417091525834099</v>
      </c>
      <c r="G32" s="343">
        <v>27.154040060577501</v>
      </c>
      <c r="H32" s="343">
        <v>26.675840509806299</v>
      </c>
    </row>
    <row r="33" spans="1:8" x14ac:dyDescent="0.2">
      <c r="B33" s="324" t="s">
        <v>141</v>
      </c>
      <c r="C33" s="324">
        <v>103.476</v>
      </c>
      <c r="D33" s="324">
        <v>0.80595689661886905</v>
      </c>
      <c r="E33" s="343">
        <v>21.927467088610001</v>
      </c>
      <c r="F33" s="343">
        <v>21.529641308428399</v>
      </c>
      <c r="G33" s="343">
        <v>27.206749120951201</v>
      </c>
      <c r="H33" s="343">
        <v>26.713142351345301</v>
      </c>
    </row>
    <row r="34" spans="1:8" x14ac:dyDescent="0.2">
      <c r="B34" s="324" t="s">
        <v>142</v>
      </c>
      <c r="C34" s="324">
        <v>103.53100000000001</v>
      </c>
      <c r="D34" s="324">
        <v>0.80638528222822803</v>
      </c>
      <c r="E34" s="343">
        <v>21.7386803341271</v>
      </c>
      <c r="F34" s="343">
        <v>21.3335600073774</v>
      </c>
      <c r="G34" s="343">
        <v>26.958180925696102</v>
      </c>
      <c r="H34" s="343">
        <v>26.455790398887</v>
      </c>
    </row>
    <row r="35" spans="1:8" x14ac:dyDescent="0.2">
      <c r="B35" s="324" t="s">
        <v>143</v>
      </c>
      <c r="C35" s="324">
        <v>103.233</v>
      </c>
      <c r="D35" s="324">
        <v>0.80406421110842796</v>
      </c>
      <c r="E35" s="343">
        <v>21.6602215772959</v>
      </c>
      <c r="F35" s="343">
        <v>21.246148929556298</v>
      </c>
      <c r="G35" s="343">
        <v>26.938422675766802</v>
      </c>
      <c r="H35" s="343">
        <v>26.423448072968998</v>
      </c>
    </row>
    <row r="36" spans="1:8" x14ac:dyDescent="0.2">
      <c r="B36" s="324" t="s">
        <v>144</v>
      </c>
      <c r="C36" s="324">
        <v>103.29900000000001</v>
      </c>
      <c r="D36" s="324">
        <v>0.80457827383965896</v>
      </c>
      <c r="E36" s="343">
        <v>21.456055401163201</v>
      </c>
      <c r="F36" s="343">
        <v>21.041225877984001</v>
      </c>
      <c r="G36" s="343">
        <v>26.667455608475802</v>
      </c>
      <c r="H36" s="343">
        <v>26.151869323502499</v>
      </c>
    </row>
    <row r="37" spans="1:8" x14ac:dyDescent="0.2">
      <c r="B37" s="324" t="s">
        <v>145</v>
      </c>
      <c r="C37" s="324">
        <v>103.687</v>
      </c>
      <c r="D37" s="324">
        <v>0.80760033959295596</v>
      </c>
      <c r="E37" s="343">
        <v>21.497953235815</v>
      </c>
      <c r="F37" s="343">
        <v>21.126071217349299</v>
      </c>
      <c r="G37" s="343">
        <v>26.619544571576402</v>
      </c>
      <c r="H37" s="343">
        <v>26.159066782955101</v>
      </c>
    </row>
    <row r="38" spans="1:8" x14ac:dyDescent="0.2">
      <c r="B38" s="324" t="s">
        <v>146</v>
      </c>
      <c r="C38" s="324">
        <v>103.67</v>
      </c>
      <c r="D38" s="324">
        <v>0.80746792949551704</v>
      </c>
      <c r="E38" s="343">
        <v>21.424309671244501</v>
      </c>
      <c r="F38" s="343">
        <v>21.0993802885604</v>
      </c>
      <c r="G38" s="343">
        <v>26.532706611183599</v>
      </c>
      <c r="H38" s="343">
        <v>26.1303013009355</v>
      </c>
    </row>
    <row r="39" spans="1:8" x14ac:dyDescent="0.2">
      <c r="B39" s="324" t="s">
        <v>147</v>
      </c>
      <c r="C39" s="324">
        <v>103.94199999999999</v>
      </c>
      <c r="D39" s="324">
        <v>0.80958649105452996</v>
      </c>
      <c r="E39" s="343">
        <v>21.414000606360901</v>
      </c>
      <c r="F39" s="343">
        <v>21.1508491680876</v>
      </c>
      <c r="G39" s="343">
        <v>26.450540915607501</v>
      </c>
      <c r="H39" s="343">
        <v>26.1254966600758</v>
      </c>
    </row>
    <row r="40" spans="1:8" x14ac:dyDescent="0.2">
      <c r="B40" s="324" t="s">
        <v>148</v>
      </c>
      <c r="C40" s="324">
        <v>104.503</v>
      </c>
      <c r="D40" s="324">
        <v>0.81395602426999203</v>
      </c>
      <c r="E40" s="343">
        <v>21.359036249125101</v>
      </c>
      <c r="F40" s="343">
        <v>21.0837162974059</v>
      </c>
      <c r="G40" s="343">
        <v>26.241019922766998</v>
      </c>
      <c r="H40" s="343">
        <v>25.902770750195199</v>
      </c>
    </row>
    <row r="41" spans="1:8" x14ac:dyDescent="0.2">
      <c r="B41" s="324" t="s">
        <v>149</v>
      </c>
      <c r="C41" s="324">
        <v>105.346</v>
      </c>
      <c r="D41" s="324">
        <v>0.82052200733707703</v>
      </c>
      <c r="E41" s="343">
        <v>21.320472978319302</v>
      </c>
      <c r="F41" s="343">
        <v>21.069014924409899</v>
      </c>
      <c r="G41" s="343">
        <v>25.984035513578501</v>
      </c>
      <c r="H41" s="343">
        <v>25.677574441650101</v>
      </c>
    </row>
    <row r="42" spans="1:8" x14ac:dyDescent="0.2">
      <c r="B42" s="324" t="s">
        <v>150</v>
      </c>
      <c r="C42" s="324">
        <v>105.934</v>
      </c>
      <c r="D42" s="324">
        <v>0.82510183894258804</v>
      </c>
      <c r="E42" s="343">
        <v>21.440107489046699</v>
      </c>
      <c r="F42" s="343">
        <v>21.2124560152897</v>
      </c>
      <c r="G42" s="343">
        <v>25.984801484048699</v>
      </c>
      <c r="H42" s="343">
        <v>25.7088943620276</v>
      </c>
    </row>
    <row r="43" spans="1:8" x14ac:dyDescent="0.2">
      <c r="A43" s="324" t="s">
        <v>79</v>
      </c>
      <c r="B43" s="324" t="s">
        <v>139</v>
      </c>
      <c r="C43" s="324">
        <v>106.447</v>
      </c>
      <c r="D43" s="324">
        <v>0.82909750835351903</v>
      </c>
      <c r="E43" s="343">
        <v>21.5055793335004</v>
      </c>
      <c r="F43" s="343">
        <v>21.279110135076699</v>
      </c>
      <c r="G43" s="343">
        <v>25.938540541760599</v>
      </c>
      <c r="H43" s="343">
        <v>25.665389077497299</v>
      </c>
    </row>
    <row r="44" spans="1:8" x14ac:dyDescent="0.2">
      <c r="B44" s="324" t="s">
        <v>140</v>
      </c>
      <c r="C44" s="324">
        <v>106.889</v>
      </c>
      <c r="D44" s="324">
        <v>0.83254017088691401</v>
      </c>
      <c r="E44" s="343">
        <v>21.310375608076701</v>
      </c>
      <c r="F44" s="343">
        <v>21.020797909078901</v>
      </c>
      <c r="G44" s="343">
        <v>25.5968136472917</v>
      </c>
      <c r="H44" s="343">
        <v>25.2489893510907</v>
      </c>
    </row>
    <row r="45" spans="1:8" x14ac:dyDescent="0.2">
      <c r="B45" s="324" t="s">
        <v>141</v>
      </c>
      <c r="C45" s="324">
        <v>106.83799999999999</v>
      </c>
      <c r="D45" s="324">
        <v>0.83214294059459903</v>
      </c>
      <c r="E45" s="343">
        <v>20.450780596460799</v>
      </c>
      <c r="F45" s="343">
        <v>20.177345112897999</v>
      </c>
      <c r="G45" s="343">
        <v>24.576042887352799</v>
      </c>
      <c r="H45" s="343">
        <v>24.2474509228913</v>
      </c>
    </row>
    <row r="46" spans="1:8" x14ac:dyDescent="0.2">
      <c r="B46" s="324" t="s">
        <v>142</v>
      </c>
      <c r="C46" s="324">
        <v>105.755</v>
      </c>
      <c r="D46" s="324">
        <v>0.82370763850485595</v>
      </c>
      <c r="E46" s="343">
        <v>19.202514951924702</v>
      </c>
      <c r="F46" s="343">
        <v>19.025367992045599</v>
      </c>
      <c r="G46" s="343">
        <v>23.312294380054499</v>
      </c>
      <c r="H46" s="343">
        <v>23.097233900342701</v>
      </c>
    </row>
    <row r="47" spans="1:8" x14ac:dyDescent="0.2">
      <c r="B47" s="324" t="s">
        <v>143</v>
      </c>
      <c r="C47" s="324">
        <v>106.16200000000001</v>
      </c>
      <c r="D47" s="324">
        <v>0.82687769201411299</v>
      </c>
      <c r="E47" s="343">
        <v>18.702259494549899</v>
      </c>
      <c r="F47" s="343">
        <v>18.5671217783141</v>
      </c>
      <c r="G47" s="343">
        <v>22.617927264423901</v>
      </c>
      <c r="H47" s="343">
        <v>22.454495940129</v>
      </c>
    </row>
    <row r="48" spans="1:8" x14ac:dyDescent="0.2">
      <c r="B48" s="324" t="s">
        <v>144</v>
      </c>
      <c r="C48" s="324">
        <v>106.74299999999999</v>
      </c>
      <c r="D48" s="324">
        <v>0.83140300181479698</v>
      </c>
      <c r="E48" s="343">
        <v>19.226384754789098</v>
      </c>
      <c r="F48" s="343">
        <v>19.125712297907299</v>
      </c>
      <c r="G48" s="343">
        <v>23.125228935692402</v>
      </c>
      <c r="H48" s="343">
        <v>23.004141500763801</v>
      </c>
    </row>
    <row r="49" spans="1:8" x14ac:dyDescent="0.2">
      <c r="B49" s="324" t="s">
        <v>145</v>
      </c>
      <c r="C49" s="324">
        <v>107.444</v>
      </c>
      <c r="D49" s="324">
        <v>0.83686297112680996</v>
      </c>
      <c r="E49" s="343">
        <v>19.867464365827502</v>
      </c>
      <c r="F49" s="343">
        <v>19.695218368898601</v>
      </c>
      <c r="G49" s="343">
        <v>23.7404032097113</v>
      </c>
      <c r="H49" s="343">
        <v>23.534579791933702</v>
      </c>
    </row>
    <row r="50" spans="1:8" x14ac:dyDescent="0.2">
      <c r="B50" s="324" t="s">
        <v>146</v>
      </c>
      <c r="C50" s="324">
        <v>107.867</v>
      </c>
      <c r="D50" s="324">
        <v>0.84015764590424402</v>
      </c>
      <c r="E50" s="343">
        <v>19.915712668195301</v>
      </c>
      <c r="F50" s="343">
        <v>19.7027314217781</v>
      </c>
      <c r="G50" s="343">
        <v>23.704732993009198</v>
      </c>
      <c r="H50" s="343">
        <v>23.451231465700001</v>
      </c>
    </row>
    <row r="51" spans="1:8" x14ac:dyDescent="0.2">
      <c r="B51" s="324" t="s">
        <v>147</v>
      </c>
      <c r="C51" s="324">
        <v>108.114</v>
      </c>
      <c r="D51" s="324">
        <v>0.842081486731729</v>
      </c>
      <c r="E51" s="343">
        <v>19.653683905842001</v>
      </c>
      <c r="F51" s="343">
        <v>19.400065610753298</v>
      </c>
      <c r="G51" s="343">
        <v>23.3394086148617</v>
      </c>
      <c r="H51" s="343">
        <v>23.0382283857688</v>
      </c>
    </row>
    <row r="52" spans="1:8" x14ac:dyDescent="0.2">
      <c r="B52" s="324" t="s">
        <v>148</v>
      </c>
      <c r="C52" s="324">
        <v>108.774</v>
      </c>
      <c r="D52" s="324">
        <v>0.84722211404403802</v>
      </c>
      <c r="E52" s="343">
        <v>19.278611743625198</v>
      </c>
      <c r="F52" s="343">
        <v>19.060155858244901</v>
      </c>
      <c r="G52" s="343">
        <v>22.755085619286699</v>
      </c>
      <c r="H52" s="343">
        <v>22.497236016733801</v>
      </c>
    </row>
    <row r="53" spans="1:8" x14ac:dyDescent="0.2">
      <c r="B53" s="324" t="s">
        <v>149</v>
      </c>
      <c r="C53" s="324">
        <v>108.85599999999999</v>
      </c>
      <c r="D53" s="324">
        <v>0.84786079804344605</v>
      </c>
      <c r="E53" s="343">
        <v>18.938829060048199</v>
      </c>
      <c r="F53" s="343">
        <v>18.8019315650339</v>
      </c>
      <c r="G53" s="343">
        <v>22.337191557567198</v>
      </c>
      <c r="H53" s="343">
        <v>22.1757293277646</v>
      </c>
    </row>
    <row r="54" spans="1:8" x14ac:dyDescent="0.2">
      <c r="B54" s="324" t="s">
        <v>150</v>
      </c>
      <c r="C54" s="324">
        <v>109.271</v>
      </c>
      <c r="D54" s="324">
        <v>0.85109316218679198</v>
      </c>
      <c r="E54" s="343">
        <v>19.242656463608899</v>
      </c>
      <c r="F54" s="343">
        <v>19.152073843451699</v>
      </c>
      <c r="G54" s="343">
        <v>22.6093421008894</v>
      </c>
      <c r="H54" s="343">
        <v>22.5029111904066</v>
      </c>
    </row>
    <row r="55" spans="1:8" x14ac:dyDescent="0.2">
      <c r="A55" s="324" t="s">
        <v>458</v>
      </c>
      <c r="B55" s="324" t="s">
        <v>139</v>
      </c>
      <c r="C55" s="324">
        <v>110.21</v>
      </c>
      <c r="D55" s="324">
        <v>0.85840687286294004</v>
      </c>
      <c r="E55" s="343">
        <v>19.9139582142334</v>
      </c>
      <c r="F55" s="343">
        <v>19.870742849603701</v>
      </c>
      <c r="G55" s="343">
        <v>23.198740415272699</v>
      </c>
      <c r="H55" s="343">
        <v>23.148396730947901</v>
      </c>
    </row>
    <row r="56" spans="1:8" x14ac:dyDescent="0.2">
      <c r="B56" s="324" t="s">
        <v>140</v>
      </c>
      <c r="C56" s="324">
        <v>110.907</v>
      </c>
      <c r="D56" s="324">
        <v>0.86383568685790801</v>
      </c>
      <c r="E56" s="343">
        <v>20.715949328495199</v>
      </c>
      <c r="F56" s="343">
        <v>20.745151394540901</v>
      </c>
      <c r="G56" s="343">
        <v>23.981353912162199</v>
      </c>
      <c r="H56" s="343">
        <v>24.015159028679101</v>
      </c>
    </row>
    <row r="57" spans="1:8" x14ac:dyDescent="0.2">
      <c r="B57" s="324" t="s">
        <v>141</v>
      </c>
      <c r="C57" s="324">
        <v>111.824</v>
      </c>
      <c r="D57" s="324">
        <v>0.87097804329031303</v>
      </c>
      <c r="E57" s="343">
        <v>21.483003992284601</v>
      </c>
      <c r="F57" s="343">
        <v>21.427620911797899</v>
      </c>
      <c r="G57" s="343">
        <v>24.665379521081501</v>
      </c>
      <c r="H57" s="343">
        <v>24.601792291858899</v>
      </c>
    </row>
    <row r="58" spans="1:8" x14ac:dyDescent="0.2">
      <c r="B58" s="324" t="s">
        <v>142</v>
      </c>
      <c r="C58" s="324">
        <v>112.19</v>
      </c>
      <c r="D58" s="324">
        <v>0.87382875479986599</v>
      </c>
      <c r="E58" s="343">
        <v>21.6496451613442</v>
      </c>
      <c r="F58" s="343">
        <v>21.549174451317501</v>
      </c>
      <c r="G58" s="343">
        <v>24.775615407966999</v>
      </c>
      <c r="H58" s="343">
        <v>24.6606378343008</v>
      </c>
    </row>
    <row r="59" spans="1:8" x14ac:dyDescent="0.2">
      <c r="B59" s="324" t="s">
        <v>143</v>
      </c>
      <c r="C59" s="324">
        <v>112.419</v>
      </c>
      <c r="D59" s="324">
        <v>0.87561239670065205</v>
      </c>
      <c r="E59" s="343">
        <v>21.817251381957099</v>
      </c>
      <c r="F59" s="343">
        <v>21.685154052528201</v>
      </c>
      <c r="G59" s="343">
        <v>24.9165629268903</v>
      </c>
      <c r="H59" s="343">
        <v>24.765700136543099</v>
      </c>
    </row>
    <row r="60" spans="1:8" x14ac:dyDescent="0.2">
      <c r="B60" s="324" t="s">
        <v>144</v>
      </c>
      <c r="C60" s="324">
        <v>113.018</v>
      </c>
      <c r="D60" s="324">
        <v>0.88027790542803497</v>
      </c>
      <c r="E60" s="343">
        <v>21.805548520361501</v>
      </c>
      <c r="F60" s="343">
        <v>21.732751381016001</v>
      </c>
      <c r="G60" s="343">
        <v>24.771209621305399</v>
      </c>
      <c r="H60" s="343">
        <v>24.688511715454698</v>
      </c>
    </row>
    <row r="61" spans="1:8" x14ac:dyDescent="0.2">
      <c r="B61" s="324" t="s">
        <v>145</v>
      </c>
      <c r="C61" s="324">
        <v>113.682</v>
      </c>
      <c r="D61" s="324">
        <v>0.885449688057388</v>
      </c>
      <c r="E61" s="343">
        <v>21.801951594903802</v>
      </c>
      <c r="F61" s="343">
        <v>21.735496353358901</v>
      </c>
      <c r="G61" s="343">
        <v>24.6224623363251</v>
      </c>
      <c r="H61" s="343">
        <v>24.547409803763099</v>
      </c>
    </row>
    <row r="62" spans="1:8" x14ac:dyDescent="0.2">
      <c r="B62" s="324" t="s">
        <v>146</v>
      </c>
      <c r="C62" s="324">
        <v>113.899</v>
      </c>
      <c r="D62" s="324">
        <v>0.88713986400704103</v>
      </c>
      <c r="E62" s="343">
        <v>21.796883780698401</v>
      </c>
      <c r="F62" s="343">
        <v>21.7870390921737</v>
      </c>
      <c r="G62" s="343">
        <v>24.5698391708451</v>
      </c>
      <c r="H62" s="343">
        <v>24.558742060993399</v>
      </c>
    </row>
    <row r="63" spans="1:8" x14ac:dyDescent="0.2">
      <c r="B63" s="324" t="s">
        <v>147</v>
      </c>
      <c r="C63" s="324">
        <v>114.601</v>
      </c>
      <c r="D63" s="324">
        <v>0.89260762214831502</v>
      </c>
      <c r="E63" s="343">
        <v>21.753087666921701</v>
      </c>
      <c r="F63" s="343">
        <v>21.725235413032099</v>
      </c>
      <c r="G63" s="343">
        <v>24.370268780101402</v>
      </c>
      <c r="H63" s="343">
        <v>24.339065535586801</v>
      </c>
    </row>
    <row r="64" spans="1:8" x14ac:dyDescent="0.2">
      <c r="B64" s="324" t="s">
        <v>148</v>
      </c>
      <c r="C64" s="324">
        <v>115.56100000000001</v>
      </c>
      <c r="D64" s="324">
        <v>0.900084898238946</v>
      </c>
      <c r="E64" s="343">
        <v>21.6736414388951</v>
      </c>
      <c r="F64" s="343">
        <v>21.708185384478099</v>
      </c>
      <c r="G64" s="343">
        <v>24.079552363672001</v>
      </c>
      <c r="H64" s="343">
        <v>24.117930905130201</v>
      </c>
    </row>
    <row r="65" spans="1:8" x14ac:dyDescent="0.2">
      <c r="B65" s="324" t="s">
        <v>149</v>
      </c>
      <c r="C65" s="324">
        <v>116.884</v>
      </c>
      <c r="D65" s="324">
        <v>0.91038951935134604</v>
      </c>
      <c r="E65" s="343">
        <v>21.6298265670886</v>
      </c>
      <c r="F65" s="343">
        <v>21.642098937403901</v>
      </c>
      <c r="G65" s="343">
        <v>23.7588703596894</v>
      </c>
      <c r="H65" s="343">
        <v>23.772350710741801</v>
      </c>
    </row>
    <row r="66" spans="1:8" x14ac:dyDescent="0.2">
      <c r="B66" s="324" t="s">
        <v>150</v>
      </c>
      <c r="C66" s="324">
        <v>117.30800000000001</v>
      </c>
      <c r="D66" s="324">
        <v>0.91369198295804199</v>
      </c>
      <c r="E66" s="343">
        <v>21.899960807089599</v>
      </c>
      <c r="F66" s="343">
        <v>21.819912303908101</v>
      </c>
      <c r="G66" s="343">
        <v>23.968647219809601</v>
      </c>
      <c r="H66" s="343">
        <v>23.881037276114601</v>
      </c>
    </row>
    <row r="67" spans="1:8" x14ac:dyDescent="0.2">
      <c r="A67" s="324" t="s">
        <v>764</v>
      </c>
      <c r="B67" s="324" t="s">
        <v>139</v>
      </c>
      <c r="C67" s="324">
        <v>118.002</v>
      </c>
      <c r="D67" s="324">
        <v>0.91909743046522696</v>
      </c>
      <c r="E67" s="343">
        <v>22.308198951586299</v>
      </c>
      <c r="F67" s="343">
        <v>22.1629026447476</v>
      </c>
      <c r="G67" s="343">
        <v>24.271854334631701</v>
      </c>
      <c r="H67" s="343">
        <v>24.113768475589399</v>
      </c>
    </row>
    <row r="68" spans="1:8" x14ac:dyDescent="0.2">
      <c r="B68" s="324" t="s">
        <v>140</v>
      </c>
      <c r="C68" s="324">
        <v>118.98099999999999</v>
      </c>
      <c r="D68" s="324">
        <v>0.92672269431181797</v>
      </c>
      <c r="E68" s="343">
        <v>22.473735671219501</v>
      </c>
      <c r="F68" s="343">
        <v>22.328281175691199</v>
      </c>
      <c r="G68" s="343">
        <v>24.2507665013086</v>
      </c>
      <c r="H68" s="343">
        <v>24.093810708145199</v>
      </c>
    </row>
    <row r="69" spans="1:8" x14ac:dyDescent="0.2">
      <c r="B69" s="324" t="s">
        <v>141</v>
      </c>
      <c r="C69" s="324">
        <v>120.15900000000001</v>
      </c>
      <c r="D69" s="324">
        <v>0.93589793518136299</v>
      </c>
      <c r="E69" s="343">
        <v>22.964378965453601</v>
      </c>
      <c r="F69" s="343">
        <v>22.726783175680001</v>
      </c>
      <c r="G69" s="343">
        <v>24.537268544142499</v>
      </c>
      <c r="H69" s="343">
        <v>24.283399205572401</v>
      </c>
    </row>
    <row r="70" spans="1:8" x14ac:dyDescent="0.2">
      <c r="B70" s="324" t="s">
        <v>142</v>
      </c>
      <c r="C70" s="324">
        <v>120.809</v>
      </c>
      <c r="D70" s="324">
        <v>0.940960674201061</v>
      </c>
      <c r="E70" s="343">
        <v>23.378970699477701</v>
      </c>
      <c r="F70" s="343">
        <v>23.135019494209601</v>
      </c>
      <c r="G70" s="343">
        <v>24.8458531163675</v>
      </c>
      <c r="H70" s="343">
        <v>24.586595517238599</v>
      </c>
    </row>
    <row r="71" spans="1:8" x14ac:dyDescent="0.2">
      <c r="B71" s="324" t="s">
        <v>143</v>
      </c>
      <c r="C71" s="324">
        <v>121.02200000000001</v>
      </c>
      <c r="D71" s="324">
        <v>0.94261969483366903</v>
      </c>
      <c r="E71" s="343">
        <v>23.4994266820039</v>
      </c>
      <c r="F71" s="343">
        <v>23.292570064022701</v>
      </c>
      <c r="G71" s="343">
        <v>24.929912679312899</v>
      </c>
      <c r="H71" s="343">
        <v>24.710464030918502</v>
      </c>
    </row>
    <row r="72" spans="1:8" x14ac:dyDescent="0.2">
      <c r="B72" s="324" t="s">
        <v>144</v>
      </c>
      <c r="C72" s="324">
        <v>122.044</v>
      </c>
      <c r="D72" s="324">
        <v>0.95057987833848701</v>
      </c>
      <c r="E72" s="343">
        <v>23.5705058066474</v>
      </c>
      <c r="F72" s="343">
        <v>23.383301165543401</v>
      </c>
      <c r="G72" s="343">
        <v>24.7959233555903</v>
      </c>
      <c r="H72" s="343">
        <v>24.598986048826301</v>
      </c>
    </row>
    <row r="73" spans="1:8" x14ac:dyDescent="0.2">
      <c r="B73" s="324" t="s">
        <v>145</v>
      </c>
      <c r="C73" s="324">
        <v>122.94799999999999</v>
      </c>
      <c r="D73" s="324">
        <v>0.957620979990498</v>
      </c>
      <c r="E73" s="343">
        <v>23.6649591174615</v>
      </c>
      <c r="F73" s="343">
        <v>23.455411415909701</v>
      </c>
      <c r="G73" s="343">
        <v>24.712239614566801</v>
      </c>
      <c r="H73" s="343">
        <v>24.493418488118799</v>
      </c>
    </row>
    <row r="74" spans="1:8" x14ac:dyDescent="0.2">
      <c r="B74" s="324" t="s">
        <v>146</v>
      </c>
      <c r="C74" s="324">
        <v>123.803</v>
      </c>
      <c r="D74" s="324">
        <v>0.96428042900871602</v>
      </c>
      <c r="E74" s="343">
        <v>23.738189488513999</v>
      </c>
      <c r="F74" s="343">
        <v>23.529055755759298</v>
      </c>
      <c r="G74" s="343">
        <v>24.6175166210902</v>
      </c>
      <c r="H74" s="343">
        <v>24.400636005801001</v>
      </c>
    </row>
    <row r="75" spans="1:8" x14ac:dyDescent="0.2">
      <c r="B75" s="324" t="s">
        <v>147</v>
      </c>
      <c r="C75" s="324">
        <v>124.571</v>
      </c>
      <c r="D75" s="324">
        <v>0.97026224988122001</v>
      </c>
      <c r="E75" s="343">
        <v>23.778538268713401</v>
      </c>
      <c r="F75" s="343">
        <v>23.569318492322399</v>
      </c>
      <c r="G75" s="343">
        <v>24.5073311587918</v>
      </c>
      <c r="H75" s="343">
        <v>24.2916989661381</v>
      </c>
    </row>
    <row r="76" spans="1:8" x14ac:dyDescent="0.2">
      <c r="B76" s="324" t="s">
        <v>148</v>
      </c>
      <c r="C76" s="324">
        <v>125.276</v>
      </c>
      <c r="D76" s="324">
        <v>0.97575337451027699</v>
      </c>
      <c r="E76" s="343">
        <v>23.847880182090702</v>
      </c>
      <c r="F76" s="343">
        <v>23.647235709832099</v>
      </c>
      <c r="G76" s="343">
        <v>24.4404793312242</v>
      </c>
      <c r="H76" s="343">
        <v>24.2348490177658</v>
      </c>
    </row>
    <row r="77" spans="1:8" x14ac:dyDescent="0.2">
      <c r="B77" s="324" t="s">
        <v>149</v>
      </c>
      <c r="C77" s="324">
        <v>125.997</v>
      </c>
      <c r="D77" s="324">
        <v>0.98136912040751101</v>
      </c>
      <c r="E77" s="343">
        <v>23.915267238280599</v>
      </c>
      <c r="F77" s="343">
        <v>23.7345106519887</v>
      </c>
      <c r="G77" s="343">
        <v>24.369288518422</v>
      </c>
      <c r="H77" s="343">
        <v>24.185100344438201</v>
      </c>
    </row>
    <row r="78" spans="1:8" x14ac:dyDescent="0.2">
      <c r="B78" s="324" t="s">
        <v>150</v>
      </c>
      <c r="C78" s="324">
        <v>126.47799999999999</v>
      </c>
      <c r="D78" s="324">
        <v>0.98511554728208806</v>
      </c>
      <c r="E78" s="343">
        <v>23.8343366106572</v>
      </c>
      <c r="F78" s="343">
        <v>23.6626882880369</v>
      </c>
      <c r="G78" s="343">
        <v>24.194457874932102</v>
      </c>
      <c r="H78" s="343">
        <v>24.0202160582296</v>
      </c>
    </row>
    <row r="79" spans="1:8" x14ac:dyDescent="0.2">
      <c r="A79" s="324" t="s">
        <v>1224</v>
      </c>
      <c r="B79" s="324" t="s">
        <v>139</v>
      </c>
      <c r="C79" s="324">
        <v>127.336</v>
      </c>
      <c r="D79" s="324">
        <v>0.99179836278808897</v>
      </c>
      <c r="E79" s="343">
        <v>23.923705678786501</v>
      </c>
      <c r="F79" s="343">
        <v>23.741436130713399</v>
      </c>
      <c r="G79" s="343">
        <v>24.121541813734702</v>
      </c>
      <c r="H79" s="343">
        <v>23.937764994865301</v>
      </c>
    </row>
    <row r="80" spans="1:8" x14ac:dyDescent="0.2">
      <c r="B80" s="324" t="s">
        <v>140</v>
      </c>
      <c r="C80" s="324">
        <v>128.04599999999999</v>
      </c>
      <c r="D80" s="324">
        <v>0.99732843156345197</v>
      </c>
      <c r="E80" s="343">
        <v>23.8097106622658</v>
      </c>
      <c r="F80" s="343">
        <v>23.6311561758415</v>
      </c>
      <c r="G80" s="343">
        <v>23.873490325489598</v>
      </c>
      <c r="H80" s="343">
        <v>23.694457540728401</v>
      </c>
    </row>
    <row r="81" spans="2:9" x14ac:dyDescent="0.2">
      <c r="B81" s="324" t="s">
        <v>141</v>
      </c>
      <c r="C81" s="324">
        <v>128.38900000000001</v>
      </c>
      <c r="D81" s="324">
        <v>1</v>
      </c>
      <c r="E81" s="343">
        <v>23.968715240332099</v>
      </c>
      <c r="F81" s="343">
        <v>23.716998445227802</v>
      </c>
      <c r="G81" s="343">
        <v>23.968715240332099</v>
      </c>
      <c r="H81" s="343">
        <v>23.716998445227802</v>
      </c>
    </row>
    <row r="82" spans="2:9" x14ac:dyDescent="0.2">
      <c r="E82" s="344"/>
      <c r="F82" s="332"/>
      <c r="G82" s="332"/>
      <c r="H82" s="332"/>
      <c r="I82" s="343"/>
    </row>
  </sheetData>
  <mergeCells count="1">
    <mergeCell ref="H1:I1"/>
  </mergeCells>
  <hyperlinks>
    <hyperlink ref="H1:I1" location="Index!A1" display="Regresar al Índice" xr:uid="{33477A88-1842-4CAA-A45A-222757B0B5F5}"/>
  </hyperlink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61CA5-AF6F-4FD8-98A1-D03C672DDB06}">
  <sheetPr codeName="Hoja56"/>
  <dimension ref="A1:I39"/>
  <sheetViews>
    <sheetView workbookViewId="0">
      <selection activeCell="A3" sqref="A3"/>
    </sheetView>
  </sheetViews>
  <sheetFormatPr baseColWidth="10" defaultRowHeight="12.75" x14ac:dyDescent="0.2"/>
  <cols>
    <col min="1" max="1" width="90.7109375" style="324" customWidth="1"/>
    <col min="2" max="4" width="11.7109375" style="324" customWidth="1"/>
    <col min="5" max="16384" width="11.42578125" style="324"/>
  </cols>
  <sheetData>
    <row r="1" spans="1:9" x14ac:dyDescent="0.2">
      <c r="A1" s="120" t="s">
        <v>1675</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2</v>
      </c>
      <c r="B6" s="324" t="s">
        <v>567</v>
      </c>
      <c r="C6" s="324" t="s">
        <v>568</v>
      </c>
      <c r="D6" s="324" t="s">
        <v>569</v>
      </c>
    </row>
    <row r="7" spans="1:9" x14ac:dyDescent="0.2">
      <c r="A7" s="324" t="s">
        <v>29</v>
      </c>
      <c r="B7" s="343">
        <v>19.103732056442201</v>
      </c>
      <c r="C7" s="343">
        <v>21.7265578447414</v>
      </c>
      <c r="D7" s="343">
        <v>22.900981522080201</v>
      </c>
    </row>
    <row r="8" spans="1:9" x14ac:dyDescent="0.2">
      <c r="A8" s="324" t="s">
        <v>8</v>
      </c>
      <c r="B8" s="343">
        <v>19.749877222919402</v>
      </c>
      <c r="C8" s="343">
        <v>22.3543429268016</v>
      </c>
      <c r="D8" s="343">
        <v>23.134916597099</v>
      </c>
    </row>
    <row r="9" spans="1:9" x14ac:dyDescent="0.2">
      <c r="A9" s="324" t="s">
        <v>23</v>
      </c>
      <c r="B9" s="343">
        <v>21.139675748667599</v>
      </c>
      <c r="C9" s="343">
        <v>23.277368721293101</v>
      </c>
      <c r="D9" s="343">
        <v>23.0733112822831</v>
      </c>
    </row>
    <row r="10" spans="1:9" x14ac:dyDescent="0.2">
      <c r="A10" s="324" t="s">
        <v>4</v>
      </c>
      <c r="B10" s="343">
        <v>21.170472533458</v>
      </c>
      <c r="C10" s="343">
        <v>23.680857505253002</v>
      </c>
      <c r="D10" s="343">
        <v>22.7626867548117</v>
      </c>
    </row>
    <row r="11" spans="1:9" x14ac:dyDescent="0.2">
      <c r="A11" s="324" t="s">
        <v>27</v>
      </c>
      <c r="B11" s="343">
        <v>21.267024066835301</v>
      </c>
      <c r="C11" s="343">
        <v>24.0618179019135</v>
      </c>
      <c r="D11" s="343">
        <v>24.037095201637499</v>
      </c>
    </row>
    <row r="12" spans="1:9" x14ac:dyDescent="0.2">
      <c r="A12" s="324" t="s">
        <v>10</v>
      </c>
      <c r="B12" s="343">
        <v>21.397025862405901</v>
      </c>
      <c r="C12" s="343">
        <v>23.999415926768702</v>
      </c>
      <c r="D12" s="343">
        <v>23.718489410855</v>
      </c>
    </row>
    <row r="13" spans="1:9" x14ac:dyDescent="0.2">
      <c r="A13" s="324" t="s">
        <v>16</v>
      </c>
      <c r="B13" s="343">
        <v>21.4483720600509</v>
      </c>
      <c r="C13" s="343">
        <v>23.5996225400174</v>
      </c>
      <c r="D13" s="343">
        <v>23.219970188254202</v>
      </c>
    </row>
    <row r="14" spans="1:9" x14ac:dyDescent="0.2">
      <c r="A14" s="324" t="s">
        <v>22</v>
      </c>
      <c r="B14" s="343">
        <v>21.4591078604657</v>
      </c>
      <c r="C14" s="343">
        <v>23.548317536927399</v>
      </c>
      <c r="D14" s="343">
        <v>23.2598664295041</v>
      </c>
    </row>
    <row r="15" spans="1:9" x14ac:dyDescent="0.2">
      <c r="A15" s="324" t="s">
        <v>30</v>
      </c>
      <c r="B15" s="343">
        <v>21.460570432258201</v>
      </c>
      <c r="C15" s="343">
        <v>23.682642631041599</v>
      </c>
      <c r="D15" s="343">
        <v>23.138749232734501</v>
      </c>
    </row>
    <row r="16" spans="1:9" x14ac:dyDescent="0.2">
      <c r="A16" s="324" t="s">
        <v>31</v>
      </c>
      <c r="B16" s="343">
        <v>21.603948935574401</v>
      </c>
      <c r="C16" s="343">
        <v>23.423982013909701</v>
      </c>
      <c r="D16" s="343">
        <v>23.468071993240699</v>
      </c>
    </row>
    <row r="17" spans="1:4" x14ac:dyDescent="0.2">
      <c r="A17" s="324" t="s">
        <v>28</v>
      </c>
      <c r="B17" s="343">
        <v>21.621611764966499</v>
      </c>
      <c r="C17" s="343">
        <v>23.6240177709969</v>
      </c>
      <c r="D17" s="343">
        <v>23.529537031524399</v>
      </c>
    </row>
    <row r="18" spans="1:4" x14ac:dyDescent="0.2">
      <c r="A18" s="324" t="s">
        <v>18</v>
      </c>
      <c r="B18" s="343">
        <v>21.625473100015</v>
      </c>
      <c r="C18" s="343">
        <v>23.581898615888601</v>
      </c>
      <c r="D18" s="343">
        <v>23.3923597019126</v>
      </c>
    </row>
    <row r="19" spans="1:4" x14ac:dyDescent="0.2">
      <c r="A19" s="324" t="s">
        <v>3</v>
      </c>
      <c r="B19" s="343">
        <v>21.631633841923001</v>
      </c>
      <c r="C19" s="343">
        <v>24.2054402118778</v>
      </c>
      <c r="D19" s="343">
        <v>23.5737861066224</v>
      </c>
    </row>
    <row r="20" spans="1:4" x14ac:dyDescent="0.2">
      <c r="A20" s="324" t="s">
        <v>7</v>
      </c>
      <c r="B20" s="343">
        <v>21.8230633058105</v>
      </c>
      <c r="C20" s="343">
        <v>23.763158003173501</v>
      </c>
      <c r="D20" s="343">
        <v>23.8507951760159</v>
      </c>
    </row>
    <row r="21" spans="1:4" x14ac:dyDescent="0.2">
      <c r="A21" s="324" t="s">
        <v>1</v>
      </c>
      <c r="B21" s="343">
        <v>21.8620485299293</v>
      </c>
      <c r="C21" s="343">
        <v>24.182469948865101</v>
      </c>
      <c r="D21" s="343">
        <v>23.716998445227802</v>
      </c>
    </row>
    <row r="22" spans="1:4" x14ac:dyDescent="0.2">
      <c r="A22" s="324" t="s">
        <v>51</v>
      </c>
      <c r="B22" s="343">
        <v>21.885907460942601</v>
      </c>
      <c r="C22" s="343">
        <v>24.252152119558001</v>
      </c>
      <c r="D22" s="343">
        <v>23.317665308067099</v>
      </c>
    </row>
    <row r="23" spans="1:4" x14ac:dyDescent="0.2">
      <c r="A23" s="324" t="s">
        <v>14</v>
      </c>
      <c r="B23" s="343">
        <v>22.050838393978001</v>
      </c>
      <c r="C23" s="343">
        <v>24.566926254243501</v>
      </c>
      <c r="D23" s="343">
        <v>23.968661523439199</v>
      </c>
    </row>
    <row r="24" spans="1:4" x14ac:dyDescent="0.2">
      <c r="A24" s="324" t="s">
        <v>25</v>
      </c>
      <c r="B24" s="343">
        <v>22.132300391983801</v>
      </c>
      <c r="C24" s="343">
        <v>24.388838832647998</v>
      </c>
      <c r="D24" s="343">
        <v>23.965685579316101</v>
      </c>
    </row>
    <row r="25" spans="1:4" x14ac:dyDescent="0.2">
      <c r="A25" s="324" t="s">
        <v>33</v>
      </c>
      <c r="B25" s="343">
        <v>22.1562596051225</v>
      </c>
      <c r="C25" s="343">
        <v>24.293507103949398</v>
      </c>
      <c r="D25" s="343">
        <v>23.872849853518002</v>
      </c>
    </row>
    <row r="26" spans="1:4" x14ac:dyDescent="0.2">
      <c r="A26" s="324" t="s">
        <v>11</v>
      </c>
      <c r="B26" s="343">
        <v>22.253248338404902</v>
      </c>
      <c r="C26" s="343">
        <v>24.3987479612355</v>
      </c>
      <c r="D26" s="343">
        <v>23.886307969769</v>
      </c>
    </row>
    <row r="27" spans="1:4" x14ac:dyDescent="0.2">
      <c r="A27" s="324" t="s">
        <v>12</v>
      </c>
      <c r="B27" s="343">
        <v>22.278223004845401</v>
      </c>
      <c r="C27" s="343">
        <v>24.700092786034102</v>
      </c>
      <c r="D27" s="343">
        <v>24.1215836368814</v>
      </c>
    </row>
    <row r="28" spans="1:4" x14ac:dyDescent="0.2">
      <c r="A28" s="324" t="s">
        <v>26</v>
      </c>
      <c r="B28" s="343">
        <v>22.344648035475601</v>
      </c>
      <c r="C28" s="343">
        <v>24.406336690998</v>
      </c>
      <c r="D28" s="343">
        <v>23.8310672099737</v>
      </c>
    </row>
    <row r="29" spans="1:4" x14ac:dyDescent="0.2">
      <c r="A29" s="324" t="s">
        <v>17</v>
      </c>
      <c r="B29" s="343">
        <v>22.473584620575199</v>
      </c>
      <c r="C29" s="343">
        <v>24.5324829812049</v>
      </c>
      <c r="D29" s="343">
        <v>24.187478445369401</v>
      </c>
    </row>
    <row r="30" spans="1:4" x14ac:dyDescent="0.2">
      <c r="A30" s="324" t="s">
        <v>0</v>
      </c>
      <c r="B30" s="343">
        <v>22.523750677628101</v>
      </c>
      <c r="C30" s="343">
        <v>24.974513483792599</v>
      </c>
      <c r="D30" s="343">
        <v>23.968715240332099</v>
      </c>
    </row>
    <row r="31" spans="1:4" x14ac:dyDescent="0.2">
      <c r="A31" s="324" t="s">
        <v>32</v>
      </c>
      <c r="B31" s="343">
        <v>22.523989957488901</v>
      </c>
      <c r="C31" s="343">
        <v>24.207862792214101</v>
      </c>
      <c r="D31" s="343">
        <v>24.2710999263868</v>
      </c>
    </row>
    <row r="32" spans="1:4" x14ac:dyDescent="0.2">
      <c r="A32" s="324" t="s">
        <v>9</v>
      </c>
      <c r="B32" s="343">
        <v>22.549940227676199</v>
      </c>
      <c r="C32" s="343">
        <v>24.949481811374302</v>
      </c>
      <c r="D32" s="343">
        <v>23.633731102871199</v>
      </c>
    </row>
    <row r="33" spans="1:4" x14ac:dyDescent="0.2">
      <c r="A33" s="324" t="s">
        <v>19</v>
      </c>
      <c r="B33" s="343">
        <v>22.620435266752999</v>
      </c>
      <c r="C33" s="343">
        <v>24.8234485475305</v>
      </c>
      <c r="D33" s="343">
        <v>24.2768969785891</v>
      </c>
    </row>
    <row r="34" spans="1:4" x14ac:dyDescent="0.2">
      <c r="A34" s="324" t="s">
        <v>21</v>
      </c>
      <c r="B34" s="343">
        <v>22.822935820687299</v>
      </c>
      <c r="C34" s="343">
        <v>24.663738769226299</v>
      </c>
      <c r="D34" s="343">
        <v>24.457643649339101</v>
      </c>
    </row>
    <row r="35" spans="1:4" x14ac:dyDescent="0.2">
      <c r="A35" s="324" t="s">
        <v>6</v>
      </c>
      <c r="B35" s="343">
        <v>22.982120592295001</v>
      </c>
      <c r="C35" s="343">
        <v>24.368816962030401</v>
      </c>
      <c r="D35" s="343">
        <v>24.329218202748901</v>
      </c>
    </row>
    <row r="36" spans="1:4" x14ac:dyDescent="0.2">
      <c r="A36" s="324" t="s">
        <v>5</v>
      </c>
      <c r="B36" s="343">
        <v>23.0504602486393</v>
      </c>
      <c r="C36" s="343">
        <v>25.138221134005899</v>
      </c>
      <c r="D36" s="343">
        <v>24.475949142935001</v>
      </c>
    </row>
    <row r="37" spans="1:4" x14ac:dyDescent="0.2">
      <c r="A37" s="324" t="s">
        <v>20</v>
      </c>
      <c r="B37" s="343">
        <v>23.326334311183299</v>
      </c>
      <c r="C37" s="343">
        <v>25.678323018915101</v>
      </c>
      <c r="D37" s="343">
        <v>24.114578553297399</v>
      </c>
    </row>
    <row r="38" spans="1:4" x14ac:dyDescent="0.2">
      <c r="A38" s="324" t="s">
        <v>24</v>
      </c>
      <c r="B38" s="343">
        <v>23.389159768779098</v>
      </c>
      <c r="C38" s="343">
        <v>24.729390433761001</v>
      </c>
      <c r="D38" s="343">
        <v>24.662670403249901</v>
      </c>
    </row>
    <row r="39" spans="1:4" x14ac:dyDescent="0.2">
      <c r="A39" s="324" t="s">
        <v>15</v>
      </c>
      <c r="B39" s="343">
        <v>23.391366102442401</v>
      </c>
      <c r="C39" s="343">
        <v>24.8721675863348</v>
      </c>
      <c r="D39" s="343">
        <v>24.8579635025289</v>
      </c>
    </row>
  </sheetData>
  <autoFilter ref="A6:D39" xr:uid="{567CE1DA-A8E3-446E-840E-62B31304C182}">
    <sortState ref="A7:D39">
      <sortCondition ref="B6:B39"/>
    </sortState>
  </autoFilter>
  <mergeCells count="1">
    <mergeCell ref="H1:I1"/>
  </mergeCells>
  <hyperlinks>
    <hyperlink ref="H1:I1" location="Index!A1" display="Regresar al Índice" xr:uid="{A3D109CF-4772-498A-9E81-2B1E0A732C7A}"/>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886C2-B4E4-4D82-BA0F-C8EE0074DF64}">
  <sheetPr codeName="Hoja57"/>
  <dimension ref="A1:I473"/>
  <sheetViews>
    <sheetView topLeftCell="A264" zoomScaleNormal="100" workbookViewId="0">
      <selection activeCell="A3" sqref="A3"/>
    </sheetView>
  </sheetViews>
  <sheetFormatPr baseColWidth="10" defaultColWidth="9.140625" defaultRowHeight="12.75" x14ac:dyDescent="0.2"/>
  <cols>
    <col min="1" max="2" width="9.140625" style="324"/>
    <col min="3" max="3" width="60.7109375" style="326" customWidth="1" collapsed="1"/>
    <col min="4" max="4" width="7.7109375" style="332" customWidth="1" collapsed="1"/>
    <col min="5" max="5" width="11.7109375" style="332" customWidth="1" collapsed="1"/>
    <col min="6" max="6" width="11.7109375" style="326" customWidth="1" collapsed="1"/>
    <col min="7" max="7" width="4.7109375" style="326" customWidth="1" collapsed="1"/>
    <col min="8" max="8" width="11.5703125" style="326" bestFit="1" customWidth="1" collapsed="1"/>
    <col min="9" max="16384" width="9.140625" style="324"/>
  </cols>
  <sheetData>
    <row r="1" spans="1:9" x14ac:dyDescent="0.2">
      <c r="A1" s="120" t="s">
        <v>1676</v>
      </c>
      <c r="C1" s="324"/>
      <c r="D1" s="324" t="s">
        <v>54</v>
      </c>
      <c r="E1" s="324" t="s">
        <v>54</v>
      </c>
      <c r="F1" s="324" t="s">
        <v>54</v>
      </c>
      <c r="G1" s="324" t="s">
        <v>54</v>
      </c>
      <c r="H1" s="202" t="s">
        <v>38</v>
      </c>
      <c r="I1" s="202"/>
    </row>
    <row r="2" spans="1:9" x14ac:dyDescent="0.2">
      <c r="A2" s="324" t="s">
        <v>1817</v>
      </c>
      <c r="C2" s="324"/>
      <c r="D2" s="324" t="s">
        <v>54</v>
      </c>
      <c r="E2" s="324" t="s">
        <v>54</v>
      </c>
      <c r="F2" s="324" t="s">
        <v>54</v>
      </c>
      <c r="G2" s="324" t="s">
        <v>54</v>
      </c>
      <c r="H2" s="324" t="s">
        <v>54</v>
      </c>
    </row>
    <row r="3" spans="1:9" x14ac:dyDescent="0.2">
      <c r="C3" s="324"/>
      <c r="D3" s="324"/>
      <c r="E3" s="324"/>
      <c r="F3" s="324"/>
      <c r="G3" s="324"/>
      <c r="H3" s="324"/>
    </row>
    <row r="4" spans="1:9" x14ac:dyDescent="0.2">
      <c r="C4" s="324"/>
      <c r="D4" s="324"/>
      <c r="E4" s="324"/>
      <c r="F4" s="324"/>
      <c r="G4" s="324"/>
      <c r="H4" s="324"/>
    </row>
    <row r="5" spans="1:9" x14ac:dyDescent="0.2">
      <c r="C5" s="324"/>
      <c r="D5" s="324"/>
      <c r="E5" s="324"/>
      <c r="F5" s="324"/>
      <c r="G5" s="324"/>
      <c r="H5" s="324"/>
    </row>
    <row r="6" spans="1:9" x14ac:dyDescent="0.2">
      <c r="A6" s="324" t="s">
        <v>573</v>
      </c>
      <c r="B6" s="324" t="s">
        <v>407</v>
      </c>
      <c r="C6" s="324" t="s">
        <v>0</v>
      </c>
      <c r="D6" s="324" t="s">
        <v>574</v>
      </c>
      <c r="E6" s="324" t="s">
        <v>575</v>
      </c>
      <c r="F6" s="324" t="s">
        <v>576</v>
      </c>
      <c r="G6" s="324" t="s">
        <v>577</v>
      </c>
      <c r="H6" s="324" t="s">
        <v>578</v>
      </c>
    </row>
    <row r="7" spans="1:9" x14ac:dyDescent="0.2">
      <c r="A7" s="339" t="s">
        <v>765</v>
      </c>
      <c r="B7" s="324" t="s">
        <v>629</v>
      </c>
      <c r="C7" s="340">
        <v>986809</v>
      </c>
      <c r="D7" s="324"/>
      <c r="E7" s="324"/>
      <c r="F7" s="336">
        <v>688</v>
      </c>
      <c r="G7" s="326">
        <v>1</v>
      </c>
      <c r="H7" s="326">
        <v>688</v>
      </c>
    </row>
    <row r="8" spans="1:9" x14ac:dyDescent="0.2">
      <c r="A8" s="339" t="s">
        <v>54</v>
      </c>
      <c r="B8" s="324" t="s">
        <v>630</v>
      </c>
      <c r="C8" s="340">
        <v>995832</v>
      </c>
      <c r="D8" s="332">
        <v>9.1436134044176054E-3</v>
      </c>
      <c r="E8" s="324"/>
      <c r="F8" s="336">
        <v>9023</v>
      </c>
      <c r="G8" s="326">
        <v>2</v>
      </c>
      <c r="H8" s="326">
        <v>9711</v>
      </c>
    </row>
    <row r="9" spans="1:9" x14ac:dyDescent="0.2">
      <c r="A9" s="339" t="s">
        <v>54</v>
      </c>
      <c r="B9" s="324" t="s">
        <v>586</v>
      </c>
      <c r="C9" s="340">
        <v>1001069</v>
      </c>
      <c r="D9" s="332">
        <v>5.258919175122001E-3</v>
      </c>
      <c r="E9" s="324"/>
      <c r="F9" s="336">
        <v>5237</v>
      </c>
      <c r="G9" s="326">
        <v>3</v>
      </c>
      <c r="H9" s="326">
        <v>14948</v>
      </c>
    </row>
    <row r="10" spans="1:9" x14ac:dyDescent="0.2">
      <c r="A10" s="339" t="s">
        <v>54</v>
      </c>
      <c r="B10" s="324" t="s">
        <v>626</v>
      </c>
      <c r="C10" s="340">
        <v>999403</v>
      </c>
      <c r="D10" s="332">
        <v>-1.6642209478068271E-3</v>
      </c>
      <c r="E10" s="324"/>
      <c r="F10" s="336">
        <v>-1666</v>
      </c>
      <c r="G10" s="326">
        <v>4</v>
      </c>
      <c r="H10" s="326">
        <v>13282</v>
      </c>
    </row>
    <row r="11" spans="1:9" x14ac:dyDescent="0.2">
      <c r="A11" s="339" t="s">
        <v>54</v>
      </c>
      <c r="B11" s="324" t="s">
        <v>628</v>
      </c>
      <c r="C11" s="340">
        <v>1002441</v>
      </c>
      <c r="D11" s="332">
        <v>3.0398147694172817E-3</v>
      </c>
      <c r="E11" s="324"/>
      <c r="F11" s="336">
        <v>3038</v>
      </c>
      <c r="G11" s="326">
        <v>5</v>
      </c>
      <c r="H11" s="326">
        <v>16320</v>
      </c>
    </row>
    <row r="12" spans="1:9" x14ac:dyDescent="0.2">
      <c r="A12" s="339" t="s">
        <v>54</v>
      </c>
      <c r="B12" s="324" t="s">
        <v>631</v>
      </c>
      <c r="C12" s="340">
        <v>1006280</v>
      </c>
      <c r="D12" s="332">
        <v>3.8296518199076868E-3</v>
      </c>
      <c r="E12" s="324"/>
      <c r="F12" s="336">
        <v>3839</v>
      </c>
      <c r="G12" s="326">
        <v>6</v>
      </c>
      <c r="H12" s="326">
        <v>20159</v>
      </c>
    </row>
    <row r="13" spans="1:9" x14ac:dyDescent="0.2">
      <c r="A13" s="339" t="s">
        <v>54</v>
      </c>
      <c r="B13" s="324" t="s">
        <v>632</v>
      </c>
      <c r="C13" s="340">
        <v>1019506</v>
      </c>
      <c r="D13" s="332">
        <v>1.3143459076996544E-2</v>
      </c>
      <c r="E13" s="324"/>
      <c r="F13" s="336">
        <v>13226</v>
      </c>
      <c r="G13" s="326">
        <v>7</v>
      </c>
      <c r="H13" s="326">
        <v>33385</v>
      </c>
    </row>
    <row r="14" spans="1:9" x14ac:dyDescent="0.2">
      <c r="A14" s="339" t="s">
        <v>54</v>
      </c>
      <c r="B14" s="324" t="s">
        <v>633</v>
      </c>
      <c r="C14" s="340">
        <v>1028391</v>
      </c>
      <c r="D14" s="332">
        <v>8.7150051103181969E-3</v>
      </c>
      <c r="E14" s="324"/>
      <c r="F14" s="336">
        <v>8885</v>
      </c>
      <c r="G14" s="326">
        <v>8</v>
      </c>
      <c r="H14" s="326">
        <v>42270</v>
      </c>
    </row>
    <row r="15" spans="1:9" x14ac:dyDescent="0.2">
      <c r="A15" s="339" t="s">
        <v>54</v>
      </c>
      <c r="B15" s="324" t="s">
        <v>634</v>
      </c>
      <c r="C15" s="340">
        <v>1035137</v>
      </c>
      <c r="D15" s="332">
        <v>6.559761802660713E-3</v>
      </c>
      <c r="E15" s="324"/>
      <c r="F15" s="336">
        <v>6746</v>
      </c>
      <c r="G15" s="326">
        <v>9</v>
      </c>
      <c r="H15" s="326">
        <v>49016</v>
      </c>
    </row>
    <row r="16" spans="1:9" x14ac:dyDescent="0.2">
      <c r="A16" s="339" t="s">
        <v>54</v>
      </c>
      <c r="B16" s="324" t="s">
        <v>635</v>
      </c>
      <c r="C16" s="340">
        <v>1046247</v>
      </c>
      <c r="D16" s="332">
        <v>1.0732878836327897E-2</v>
      </c>
      <c r="E16" s="324"/>
      <c r="F16" s="336">
        <v>11110</v>
      </c>
      <c r="G16" s="326">
        <v>10</v>
      </c>
      <c r="H16" s="326">
        <v>60126</v>
      </c>
    </row>
    <row r="17" spans="1:8" x14ac:dyDescent="0.2">
      <c r="A17" s="339" t="s">
        <v>54</v>
      </c>
      <c r="B17" s="324" t="s">
        <v>636</v>
      </c>
      <c r="C17" s="340">
        <v>1054346</v>
      </c>
      <c r="D17" s="332">
        <v>7.7410018857879681E-3</v>
      </c>
      <c r="E17" s="324"/>
      <c r="F17" s="336">
        <v>8099</v>
      </c>
      <c r="G17" s="326">
        <v>11</v>
      </c>
      <c r="H17" s="326">
        <v>68225</v>
      </c>
    </row>
    <row r="18" spans="1:8" x14ac:dyDescent="0.2">
      <c r="A18" s="339" t="s">
        <v>54</v>
      </c>
      <c r="B18" s="324" t="s">
        <v>637</v>
      </c>
      <c r="C18" s="340">
        <v>1034215</v>
      </c>
      <c r="D18" s="332">
        <v>-1.909335265652834E-2</v>
      </c>
      <c r="E18" s="324"/>
      <c r="F18" s="336">
        <v>-20131</v>
      </c>
      <c r="G18" s="326">
        <v>12</v>
      </c>
      <c r="H18" s="326">
        <v>48094</v>
      </c>
    </row>
    <row r="19" spans="1:8" x14ac:dyDescent="0.2">
      <c r="A19" s="339" t="s">
        <v>766</v>
      </c>
      <c r="B19" s="324" t="s">
        <v>629</v>
      </c>
      <c r="C19" s="340">
        <v>1034052</v>
      </c>
      <c r="D19" s="332">
        <v>-1.5760746073112397E-4</v>
      </c>
      <c r="E19" s="332">
        <v>4.7874512696985949E-2</v>
      </c>
      <c r="F19" s="336">
        <v>-163</v>
      </c>
      <c r="G19" s="326">
        <v>1</v>
      </c>
      <c r="H19" s="326">
        <v>-163</v>
      </c>
    </row>
    <row r="20" spans="1:8" x14ac:dyDescent="0.2">
      <c r="A20" s="339" t="s">
        <v>54</v>
      </c>
      <c r="B20" s="324" t="s">
        <v>630</v>
      </c>
      <c r="C20" s="340">
        <v>1033583</v>
      </c>
      <c r="D20" s="332">
        <v>-4.5355552718817638E-4</v>
      </c>
      <c r="E20" s="332">
        <v>3.7909004731721874E-2</v>
      </c>
      <c r="F20" s="336">
        <v>-469</v>
      </c>
      <c r="G20" s="326">
        <v>2</v>
      </c>
      <c r="H20" s="326">
        <v>-632</v>
      </c>
    </row>
    <row r="21" spans="1:8" x14ac:dyDescent="0.2">
      <c r="A21" s="339" t="s">
        <v>54</v>
      </c>
      <c r="B21" s="324" t="s">
        <v>586</v>
      </c>
      <c r="C21" s="340">
        <v>1026253</v>
      </c>
      <c r="D21" s="332">
        <v>-7.0918349082753629E-3</v>
      </c>
      <c r="E21" s="332">
        <v>2.5157107052560912E-2</v>
      </c>
      <c r="F21" s="336">
        <v>-7330</v>
      </c>
      <c r="G21" s="326">
        <v>3</v>
      </c>
      <c r="H21" s="326">
        <v>-7962</v>
      </c>
    </row>
    <row r="22" spans="1:8" x14ac:dyDescent="0.2">
      <c r="A22" s="339" t="s">
        <v>54</v>
      </c>
      <c r="B22" s="324" t="s">
        <v>626</v>
      </c>
      <c r="C22" s="340">
        <v>1021573</v>
      </c>
      <c r="D22" s="332">
        <v>-4.5602789955303535E-3</v>
      </c>
      <c r="E22" s="332">
        <v>2.2183243396307617E-2</v>
      </c>
      <c r="F22" s="336">
        <v>-4680</v>
      </c>
      <c r="G22" s="326">
        <v>4</v>
      </c>
      <c r="H22" s="326">
        <v>-12642</v>
      </c>
    </row>
    <row r="23" spans="1:8" x14ac:dyDescent="0.2">
      <c r="A23" s="339" t="s">
        <v>54</v>
      </c>
      <c r="B23" s="324" t="s">
        <v>628</v>
      </c>
      <c r="C23" s="340">
        <v>1017168</v>
      </c>
      <c r="D23" s="332">
        <v>-4.3119777049707153E-3</v>
      </c>
      <c r="E23" s="332">
        <v>1.4691138929872283E-2</v>
      </c>
      <c r="F23" s="336">
        <v>-4405</v>
      </c>
      <c r="G23" s="326">
        <v>5</v>
      </c>
      <c r="H23" s="326">
        <v>-17047</v>
      </c>
    </row>
    <row r="24" spans="1:8" x14ac:dyDescent="0.2">
      <c r="A24" s="339" t="s">
        <v>54</v>
      </c>
      <c r="B24" s="324" t="s">
        <v>631</v>
      </c>
      <c r="C24" s="340">
        <v>1012668</v>
      </c>
      <c r="D24" s="332">
        <v>-4.42404794488227E-3</v>
      </c>
      <c r="E24" s="332">
        <v>6.3481337202369037E-3</v>
      </c>
      <c r="F24" s="336">
        <v>-4500</v>
      </c>
      <c r="G24" s="326">
        <v>6</v>
      </c>
      <c r="H24" s="326">
        <v>-21547</v>
      </c>
    </row>
    <row r="25" spans="1:8" x14ac:dyDescent="0.2">
      <c r="A25" s="339" t="s">
        <v>54</v>
      </c>
      <c r="B25" s="324" t="s">
        <v>632</v>
      </c>
      <c r="C25" s="340">
        <v>1015524</v>
      </c>
      <c r="D25" s="332">
        <v>2.8202727843675834E-3</v>
      </c>
      <c r="E25" s="332">
        <v>-3.9058132075731056E-3</v>
      </c>
      <c r="F25" s="336">
        <v>2856</v>
      </c>
      <c r="G25" s="326">
        <v>7</v>
      </c>
      <c r="H25" s="326">
        <v>-18691</v>
      </c>
    </row>
    <row r="26" spans="1:8" x14ac:dyDescent="0.2">
      <c r="A26" s="339" t="s">
        <v>54</v>
      </c>
      <c r="B26" s="324" t="s">
        <v>633</v>
      </c>
      <c r="C26" s="340">
        <v>1017448</v>
      </c>
      <c r="D26" s="332">
        <v>1.8945884095304955E-3</v>
      </c>
      <c r="E26" s="332">
        <v>-1.0640894367998199E-2</v>
      </c>
      <c r="F26" s="336">
        <v>1924</v>
      </c>
      <c r="G26" s="326">
        <v>8</v>
      </c>
      <c r="H26" s="326">
        <v>-16767</v>
      </c>
    </row>
    <row r="27" spans="1:8" x14ac:dyDescent="0.2">
      <c r="A27" s="339" t="s">
        <v>54</v>
      </c>
      <c r="B27" s="324" t="s">
        <v>634</v>
      </c>
      <c r="C27" s="340">
        <v>1015693</v>
      </c>
      <c r="D27" s="332">
        <v>-1.7249038771514069E-3</v>
      </c>
      <c r="E27" s="332">
        <v>-1.8783987047125139E-2</v>
      </c>
      <c r="F27" s="336">
        <v>-1755</v>
      </c>
      <c r="G27" s="326">
        <v>9</v>
      </c>
      <c r="H27" s="326">
        <v>-18522</v>
      </c>
    </row>
    <row r="28" spans="1:8" x14ac:dyDescent="0.2">
      <c r="A28" s="339" t="s">
        <v>54</v>
      </c>
      <c r="B28" s="324" t="s">
        <v>635</v>
      </c>
      <c r="C28" s="340">
        <v>1023232</v>
      </c>
      <c r="D28" s="332">
        <v>7.4225184184590898E-3</v>
      </c>
      <c r="E28" s="332">
        <v>-2.1997673589506106E-2</v>
      </c>
      <c r="F28" s="336">
        <v>7539</v>
      </c>
      <c r="G28" s="326">
        <v>10</v>
      </c>
      <c r="H28" s="326">
        <v>-10983</v>
      </c>
    </row>
    <row r="29" spans="1:8" x14ac:dyDescent="0.2">
      <c r="A29" s="339" t="s">
        <v>54</v>
      </c>
      <c r="B29" s="324" t="s">
        <v>636</v>
      </c>
      <c r="C29" s="340">
        <v>1028481</v>
      </c>
      <c r="D29" s="332">
        <v>5.1298239304478077E-3</v>
      </c>
      <c r="E29" s="332">
        <v>-2.453179506537706E-2</v>
      </c>
      <c r="F29" s="336">
        <v>5249</v>
      </c>
      <c r="G29" s="326">
        <v>11</v>
      </c>
      <c r="H29" s="326">
        <v>-5734</v>
      </c>
    </row>
    <row r="30" spans="1:8" x14ac:dyDescent="0.2">
      <c r="A30" s="339" t="s">
        <v>54</v>
      </c>
      <c r="B30" s="324" t="s">
        <v>637</v>
      </c>
      <c r="C30" s="340">
        <v>1011723</v>
      </c>
      <c r="D30" s="332">
        <v>-1.6293932508232967E-2</v>
      </c>
      <c r="E30" s="332">
        <v>-2.1747895747015855E-2</v>
      </c>
      <c r="F30" s="336">
        <v>-16758</v>
      </c>
      <c r="G30" s="326">
        <v>12</v>
      </c>
      <c r="H30" s="326">
        <v>-22492</v>
      </c>
    </row>
    <row r="31" spans="1:8" x14ac:dyDescent="0.2">
      <c r="A31" s="339" t="s">
        <v>767</v>
      </c>
      <c r="B31" s="324" t="s">
        <v>629</v>
      </c>
      <c r="C31" s="340">
        <v>1011211</v>
      </c>
      <c r="D31" s="332">
        <v>-5.0606737219571762E-4</v>
      </c>
      <c r="E31" s="332">
        <v>-2.208883112261284E-2</v>
      </c>
      <c r="F31" s="336">
        <v>-512</v>
      </c>
      <c r="G31" s="326">
        <v>1</v>
      </c>
      <c r="H31" s="326">
        <v>-512</v>
      </c>
    </row>
    <row r="32" spans="1:8" x14ac:dyDescent="0.2">
      <c r="A32" s="339" t="s">
        <v>54</v>
      </c>
      <c r="B32" s="324" t="s">
        <v>630</v>
      </c>
      <c r="C32" s="340">
        <v>1021306</v>
      </c>
      <c r="D32" s="332">
        <v>9.9830796935556076E-3</v>
      </c>
      <c r="E32" s="332">
        <v>-1.1878097840231527E-2</v>
      </c>
      <c r="F32" s="336">
        <v>10095</v>
      </c>
      <c r="G32" s="326">
        <v>2</v>
      </c>
      <c r="H32" s="326">
        <v>9583</v>
      </c>
    </row>
    <row r="33" spans="1:8" x14ac:dyDescent="0.2">
      <c r="A33" s="339" t="s">
        <v>54</v>
      </c>
      <c r="B33" s="324" t="s">
        <v>586</v>
      </c>
      <c r="C33" s="340">
        <v>1017902</v>
      </c>
      <c r="D33" s="332">
        <v>-3.3329873710719049E-3</v>
      </c>
      <c r="E33" s="332">
        <v>-8.137369634973024E-3</v>
      </c>
      <c r="F33" s="336">
        <v>-3404</v>
      </c>
      <c r="G33" s="326">
        <v>3</v>
      </c>
      <c r="H33" s="326">
        <v>6179</v>
      </c>
    </row>
    <row r="34" spans="1:8" x14ac:dyDescent="0.2">
      <c r="A34" s="339" t="s">
        <v>54</v>
      </c>
      <c r="B34" s="324" t="s">
        <v>626</v>
      </c>
      <c r="C34" s="340">
        <v>1025252</v>
      </c>
      <c r="D34" s="332">
        <v>7.2207344125465589E-3</v>
      </c>
      <c r="E34" s="332">
        <v>3.6013089617676908E-3</v>
      </c>
      <c r="F34" s="336">
        <v>7350</v>
      </c>
      <c r="G34" s="326">
        <v>4</v>
      </c>
      <c r="H34" s="326">
        <v>13529</v>
      </c>
    </row>
    <row r="35" spans="1:8" x14ac:dyDescent="0.2">
      <c r="A35" s="339" t="s">
        <v>54</v>
      </c>
      <c r="B35" s="324" t="s">
        <v>628</v>
      </c>
      <c r="C35" s="340">
        <v>1020616</v>
      </c>
      <c r="D35" s="332">
        <v>-4.5218151244766913E-3</v>
      </c>
      <c r="E35" s="332">
        <v>3.3898038475452807E-3</v>
      </c>
      <c r="F35" s="336">
        <v>-4636</v>
      </c>
      <c r="G35" s="326">
        <v>5</v>
      </c>
      <c r="H35" s="326">
        <v>8893</v>
      </c>
    </row>
    <row r="36" spans="1:8" x14ac:dyDescent="0.2">
      <c r="A36" s="339" t="s">
        <v>54</v>
      </c>
      <c r="B36" s="324" t="s">
        <v>631</v>
      </c>
      <c r="C36" s="340">
        <v>1017493</v>
      </c>
      <c r="D36" s="332">
        <v>-3.0599167561551344E-3</v>
      </c>
      <c r="E36" s="332">
        <v>4.7646415212092563E-3</v>
      </c>
      <c r="F36" s="336">
        <v>-3123</v>
      </c>
      <c r="G36" s="326">
        <v>6</v>
      </c>
      <c r="H36" s="326">
        <v>5770</v>
      </c>
    </row>
    <row r="37" spans="1:8" x14ac:dyDescent="0.2">
      <c r="A37" s="339" t="s">
        <v>54</v>
      </c>
      <c r="B37" s="324" t="s">
        <v>632</v>
      </c>
      <c r="C37" s="340">
        <v>1023783</v>
      </c>
      <c r="D37" s="332">
        <v>6.1818607105896817E-3</v>
      </c>
      <c r="E37" s="332">
        <v>8.1327472319709937E-3</v>
      </c>
      <c r="F37" s="336">
        <v>6290</v>
      </c>
      <c r="G37" s="326">
        <v>7</v>
      </c>
      <c r="H37" s="326">
        <v>12060</v>
      </c>
    </row>
    <row r="38" spans="1:8" x14ac:dyDescent="0.2">
      <c r="A38" s="339" t="s">
        <v>54</v>
      </c>
      <c r="B38" s="324" t="s">
        <v>633</v>
      </c>
      <c r="C38" s="340">
        <v>1022753</v>
      </c>
      <c r="D38" s="332">
        <v>-1.0060725759267752E-3</v>
      </c>
      <c r="E38" s="332">
        <v>5.2140256799364515E-3</v>
      </c>
      <c r="F38" s="336">
        <v>-1030</v>
      </c>
      <c r="G38" s="326">
        <v>8</v>
      </c>
      <c r="H38" s="326">
        <v>11030</v>
      </c>
    </row>
    <row r="39" spans="1:8" x14ac:dyDescent="0.2">
      <c r="A39" s="339" t="s">
        <v>54</v>
      </c>
      <c r="B39" s="324" t="s">
        <v>634</v>
      </c>
      <c r="C39" s="340">
        <v>1029827</v>
      </c>
      <c r="D39" s="332">
        <v>6.9166260084301268E-3</v>
      </c>
      <c r="E39" s="332">
        <v>1.3915622141729811E-2</v>
      </c>
      <c r="F39" s="336">
        <v>7074</v>
      </c>
      <c r="G39" s="326">
        <v>9</v>
      </c>
      <c r="H39" s="326">
        <v>18104</v>
      </c>
    </row>
    <row r="40" spans="1:8" x14ac:dyDescent="0.2">
      <c r="A40" s="339" t="s">
        <v>54</v>
      </c>
      <c r="B40" s="324" t="s">
        <v>635</v>
      </c>
      <c r="C40" s="340">
        <v>1038774</v>
      </c>
      <c r="D40" s="332">
        <v>8.6878669912520134E-3</v>
      </c>
      <c r="E40" s="332">
        <v>1.5189126219664839E-2</v>
      </c>
      <c r="F40" s="336">
        <v>8947</v>
      </c>
      <c r="G40" s="326">
        <v>10</v>
      </c>
      <c r="H40" s="326">
        <v>27051</v>
      </c>
    </row>
    <row r="41" spans="1:8" x14ac:dyDescent="0.2">
      <c r="A41" s="339" t="s">
        <v>54</v>
      </c>
      <c r="B41" s="324" t="s">
        <v>636</v>
      </c>
      <c r="C41" s="340">
        <v>1046838</v>
      </c>
      <c r="D41" s="332">
        <v>7.7629975336310775E-3</v>
      </c>
      <c r="E41" s="332">
        <v>1.7848652527368003E-2</v>
      </c>
      <c r="F41" s="336">
        <v>8064</v>
      </c>
      <c r="G41" s="326">
        <v>11</v>
      </c>
      <c r="H41" s="326">
        <v>35115</v>
      </c>
    </row>
    <row r="42" spans="1:8" x14ac:dyDescent="0.2">
      <c r="A42" s="339" t="s">
        <v>54</v>
      </c>
      <c r="B42" s="324" t="s">
        <v>637</v>
      </c>
      <c r="C42" s="340">
        <v>1029691</v>
      </c>
      <c r="D42" s="332">
        <v>-1.6379802796612219E-2</v>
      </c>
      <c r="E42" s="332">
        <v>1.7759801842994527E-2</v>
      </c>
      <c r="F42" s="336">
        <v>-17147</v>
      </c>
      <c r="G42" s="326">
        <v>12</v>
      </c>
      <c r="H42" s="326">
        <v>17968</v>
      </c>
    </row>
    <row r="43" spans="1:8" x14ac:dyDescent="0.2">
      <c r="A43" s="339" t="s">
        <v>768</v>
      </c>
      <c r="B43" s="324" t="s">
        <v>629</v>
      </c>
      <c r="C43" s="340">
        <v>1031082</v>
      </c>
      <c r="D43" s="332">
        <v>1.3508907041044349E-3</v>
      </c>
      <c r="E43" s="332">
        <v>1.9650696046621396E-2</v>
      </c>
      <c r="F43" s="336">
        <v>1391</v>
      </c>
      <c r="G43" s="326">
        <v>1</v>
      </c>
      <c r="H43" s="326">
        <v>1391</v>
      </c>
    </row>
    <row r="44" spans="1:8" x14ac:dyDescent="0.2">
      <c r="A44" s="339" t="s">
        <v>54</v>
      </c>
      <c r="B44" s="324" t="s">
        <v>630</v>
      </c>
      <c r="C44" s="340">
        <v>1034757</v>
      </c>
      <c r="D44" s="332">
        <v>3.5642170069887236E-3</v>
      </c>
      <c r="E44" s="332">
        <v>1.3170391635807466E-2</v>
      </c>
      <c r="F44" s="336">
        <v>3675</v>
      </c>
      <c r="G44" s="326">
        <v>2</v>
      </c>
      <c r="H44" s="326">
        <v>5066</v>
      </c>
    </row>
    <row r="45" spans="1:8" x14ac:dyDescent="0.2">
      <c r="A45" s="339" t="s">
        <v>54</v>
      </c>
      <c r="B45" s="324" t="s">
        <v>586</v>
      </c>
      <c r="C45" s="340">
        <v>1034228</v>
      </c>
      <c r="D45" s="332">
        <v>-5.1123113929163466E-4</v>
      </c>
      <c r="E45" s="332">
        <v>1.60388721114606E-2</v>
      </c>
      <c r="F45" s="336">
        <v>-529</v>
      </c>
      <c r="G45" s="326">
        <v>3</v>
      </c>
      <c r="H45" s="326">
        <v>4537</v>
      </c>
    </row>
    <row r="46" spans="1:8" x14ac:dyDescent="0.2">
      <c r="A46" s="339" t="s">
        <v>54</v>
      </c>
      <c r="B46" s="324" t="s">
        <v>626</v>
      </c>
      <c r="C46" s="340">
        <v>1034680</v>
      </c>
      <c r="D46" s="332">
        <v>4.3704096195429365E-4</v>
      </c>
      <c r="E46" s="332">
        <v>9.1957879623740801E-3</v>
      </c>
      <c r="F46" s="336">
        <v>452</v>
      </c>
      <c r="G46" s="326">
        <v>4</v>
      </c>
      <c r="H46" s="326">
        <v>4989</v>
      </c>
    </row>
    <row r="47" spans="1:8" x14ac:dyDescent="0.2">
      <c r="A47" s="339" t="s">
        <v>54</v>
      </c>
      <c r="B47" s="324" t="s">
        <v>628</v>
      </c>
      <c r="C47" s="340">
        <v>1026751</v>
      </c>
      <c r="D47" s="332">
        <v>-7.6632388757876813E-3</v>
      </c>
      <c r="E47" s="332">
        <v>6.0110756641087448E-3</v>
      </c>
      <c r="F47" s="336">
        <v>-7929</v>
      </c>
      <c r="G47" s="326">
        <v>5</v>
      </c>
      <c r="H47" s="326">
        <v>-2940</v>
      </c>
    </row>
    <row r="48" spans="1:8" x14ac:dyDescent="0.2">
      <c r="A48" s="339" t="s">
        <v>54</v>
      </c>
      <c r="B48" s="324" t="s">
        <v>631</v>
      </c>
      <c r="C48" s="340">
        <v>1025662</v>
      </c>
      <c r="D48" s="332">
        <v>-1.0606271627687791E-3</v>
      </c>
      <c r="E48" s="332">
        <v>8.0285564618134408E-3</v>
      </c>
      <c r="F48" s="336">
        <v>-1089</v>
      </c>
      <c r="G48" s="326">
        <v>6</v>
      </c>
      <c r="H48" s="326">
        <v>-4029</v>
      </c>
    </row>
    <row r="49" spans="1:8" x14ac:dyDescent="0.2">
      <c r="A49" s="339" t="s">
        <v>54</v>
      </c>
      <c r="B49" s="324" t="s">
        <v>632</v>
      </c>
      <c r="C49" s="340">
        <v>1028176</v>
      </c>
      <c r="D49" s="332">
        <v>2.4510998750075785E-3</v>
      </c>
      <c r="E49" s="332">
        <v>4.2909483748021504E-3</v>
      </c>
      <c r="F49" s="336">
        <v>2514</v>
      </c>
      <c r="G49" s="326">
        <v>7</v>
      </c>
      <c r="H49" s="326">
        <v>-1515</v>
      </c>
    </row>
    <row r="50" spans="1:8" x14ac:dyDescent="0.2">
      <c r="A50" s="339" t="s">
        <v>54</v>
      </c>
      <c r="B50" s="324" t="s">
        <v>633</v>
      </c>
      <c r="C50" s="340">
        <v>1027412</v>
      </c>
      <c r="D50" s="332">
        <v>-7.430634443907902E-4</v>
      </c>
      <c r="E50" s="332">
        <v>4.5553520742545039E-3</v>
      </c>
      <c r="F50" s="336">
        <v>-764</v>
      </c>
      <c r="G50" s="326">
        <v>8</v>
      </c>
      <c r="H50" s="326">
        <v>-2279</v>
      </c>
    </row>
    <row r="51" spans="1:8" x14ac:dyDescent="0.2">
      <c r="A51" s="339" t="s">
        <v>54</v>
      </c>
      <c r="B51" s="324" t="s">
        <v>634</v>
      </c>
      <c r="C51" s="340">
        <v>1035397</v>
      </c>
      <c r="D51" s="332">
        <v>7.7719551650166085E-3</v>
      </c>
      <c r="E51" s="332">
        <v>5.4086754377191681E-3</v>
      </c>
      <c r="F51" s="336">
        <v>7985</v>
      </c>
      <c r="G51" s="326">
        <v>9</v>
      </c>
      <c r="H51" s="326">
        <v>5706</v>
      </c>
    </row>
    <row r="52" spans="1:8" x14ac:dyDescent="0.2">
      <c r="A52" s="339" t="s">
        <v>54</v>
      </c>
      <c r="B52" s="324" t="s">
        <v>635</v>
      </c>
      <c r="C52" s="340">
        <v>1044767</v>
      </c>
      <c r="D52" s="332">
        <v>9.0496688709740258E-3</v>
      </c>
      <c r="E52" s="332">
        <v>5.7693011184338783E-3</v>
      </c>
      <c r="F52" s="336">
        <v>9370</v>
      </c>
      <c r="G52" s="326">
        <v>10</v>
      </c>
      <c r="H52" s="326">
        <v>15076</v>
      </c>
    </row>
    <row r="53" spans="1:8" x14ac:dyDescent="0.2">
      <c r="A53" s="339" t="s">
        <v>54</v>
      </c>
      <c r="B53" s="324" t="s">
        <v>636</v>
      </c>
      <c r="C53" s="340">
        <v>1047273</v>
      </c>
      <c r="D53" s="332">
        <v>2.3986209365340905E-3</v>
      </c>
      <c r="E53" s="332">
        <v>4.1553707450425748E-4</v>
      </c>
      <c r="F53" s="336">
        <v>2506</v>
      </c>
      <c r="G53" s="326">
        <v>11</v>
      </c>
      <c r="H53" s="326">
        <v>17582</v>
      </c>
    </row>
    <row r="54" spans="1:8" x14ac:dyDescent="0.2">
      <c r="A54" s="339" t="s">
        <v>54</v>
      </c>
      <c r="B54" s="324" t="s">
        <v>637</v>
      </c>
      <c r="C54" s="340">
        <v>1041281</v>
      </c>
      <c r="D54" s="332">
        <v>-5.7215262877969852E-3</v>
      </c>
      <c r="E54" s="332">
        <v>1.1255803925643626E-2</v>
      </c>
      <c r="F54" s="336">
        <v>-5992</v>
      </c>
      <c r="G54" s="326">
        <v>12</v>
      </c>
      <c r="H54" s="326">
        <v>11590</v>
      </c>
    </row>
    <row r="55" spans="1:8" x14ac:dyDescent="0.2">
      <c r="A55" s="339" t="s">
        <v>769</v>
      </c>
      <c r="B55" s="324" t="s">
        <v>629</v>
      </c>
      <c r="C55" s="340">
        <v>1040993</v>
      </c>
      <c r="D55" s="332">
        <v>-2.7658240186845262E-4</v>
      </c>
      <c r="E55" s="332">
        <v>9.6122325867389335E-3</v>
      </c>
      <c r="F55" s="336">
        <v>-288</v>
      </c>
      <c r="G55" s="326">
        <v>1</v>
      </c>
      <c r="H55" s="326">
        <v>-288</v>
      </c>
    </row>
    <row r="56" spans="1:8" x14ac:dyDescent="0.2">
      <c r="A56" s="339" t="s">
        <v>54</v>
      </c>
      <c r="B56" s="324" t="s">
        <v>630</v>
      </c>
      <c r="C56" s="340">
        <v>1045612</v>
      </c>
      <c r="D56" s="332">
        <v>4.437109567499542E-3</v>
      </c>
      <c r="E56" s="332">
        <v>1.0490385665426816E-2</v>
      </c>
      <c r="F56" s="336">
        <v>4619</v>
      </c>
      <c r="G56" s="326">
        <v>2</v>
      </c>
      <c r="H56" s="326">
        <v>4331</v>
      </c>
    </row>
    <row r="57" spans="1:8" x14ac:dyDescent="0.2">
      <c r="A57" s="339" t="s">
        <v>54</v>
      </c>
      <c r="B57" s="324" t="s">
        <v>586</v>
      </c>
      <c r="C57" s="340">
        <v>1056463</v>
      </c>
      <c r="D57" s="332">
        <v>1.0377654426307226E-2</v>
      </c>
      <c r="E57" s="332">
        <v>2.149912785188568E-2</v>
      </c>
      <c r="F57" s="336">
        <v>10851</v>
      </c>
      <c r="G57" s="326">
        <v>3</v>
      </c>
      <c r="H57" s="326">
        <v>15182</v>
      </c>
    </row>
    <row r="58" spans="1:8" x14ac:dyDescent="0.2">
      <c r="A58" s="339" t="s">
        <v>54</v>
      </c>
      <c r="B58" s="324" t="s">
        <v>626</v>
      </c>
      <c r="C58" s="340">
        <v>1058029</v>
      </c>
      <c r="D58" s="332">
        <v>1.4823046334797585E-3</v>
      </c>
      <c r="E58" s="332">
        <v>2.2566397340240352E-2</v>
      </c>
      <c r="F58" s="336">
        <v>1566</v>
      </c>
      <c r="G58" s="326">
        <v>4</v>
      </c>
      <c r="H58" s="326">
        <v>16748</v>
      </c>
    </row>
    <row r="59" spans="1:8" x14ac:dyDescent="0.2">
      <c r="A59" s="339" t="s">
        <v>54</v>
      </c>
      <c r="B59" s="324" t="s">
        <v>628</v>
      </c>
      <c r="C59" s="340">
        <v>1053918</v>
      </c>
      <c r="D59" s="332">
        <v>-3.8855267672247562E-3</v>
      </c>
      <c r="E59" s="332">
        <v>2.6459190202882787E-2</v>
      </c>
      <c r="F59" s="336">
        <v>-4111</v>
      </c>
      <c r="G59" s="326">
        <v>5</v>
      </c>
      <c r="H59" s="326">
        <v>12637</v>
      </c>
    </row>
    <row r="60" spans="1:8" x14ac:dyDescent="0.2">
      <c r="A60" s="339" t="s">
        <v>54</v>
      </c>
      <c r="B60" s="324" t="s">
        <v>631</v>
      </c>
      <c r="C60" s="340">
        <v>1052893</v>
      </c>
      <c r="D60" s="332">
        <v>-9.7256143267310247E-4</v>
      </c>
      <c r="E60" s="332">
        <v>2.6549682059001878E-2</v>
      </c>
      <c r="F60" s="336">
        <v>-1025</v>
      </c>
      <c r="G60" s="326">
        <v>6</v>
      </c>
      <c r="H60" s="326">
        <v>11612</v>
      </c>
    </row>
    <row r="61" spans="1:8" x14ac:dyDescent="0.2">
      <c r="A61" s="339" t="s">
        <v>54</v>
      </c>
      <c r="B61" s="324" t="s">
        <v>632</v>
      </c>
      <c r="C61" s="340">
        <v>1056562</v>
      </c>
      <c r="D61" s="332">
        <v>3.4846845785849734E-3</v>
      </c>
      <c r="E61" s="332">
        <v>2.7608113785966504E-2</v>
      </c>
      <c r="F61" s="336">
        <v>3669</v>
      </c>
      <c r="G61" s="326">
        <v>7</v>
      </c>
      <c r="H61" s="326">
        <v>15281</v>
      </c>
    </row>
    <row r="62" spans="1:8" x14ac:dyDescent="0.2">
      <c r="A62" s="339" t="s">
        <v>54</v>
      </c>
      <c r="B62" s="324" t="s">
        <v>633</v>
      </c>
      <c r="C62" s="340">
        <v>1056251</v>
      </c>
      <c r="D62" s="332">
        <v>-2.9435092308827127E-4</v>
      </c>
      <c r="E62" s="332">
        <v>2.8069557295417935E-2</v>
      </c>
      <c r="F62" s="336">
        <v>-311</v>
      </c>
      <c r="G62" s="326">
        <v>8</v>
      </c>
      <c r="H62" s="326">
        <v>14970</v>
      </c>
    </row>
    <row r="63" spans="1:8" x14ac:dyDescent="0.2">
      <c r="A63" s="339" t="s">
        <v>54</v>
      </c>
      <c r="B63" s="324" t="s">
        <v>634</v>
      </c>
      <c r="C63" s="340">
        <v>1060955</v>
      </c>
      <c r="D63" s="332">
        <v>4.4534869079413397E-3</v>
      </c>
      <c r="E63" s="332">
        <v>2.4684251547957059E-2</v>
      </c>
      <c r="F63" s="336">
        <v>4704</v>
      </c>
      <c r="G63" s="326">
        <v>9</v>
      </c>
      <c r="H63" s="326">
        <v>19674</v>
      </c>
    </row>
    <row r="64" spans="1:8" x14ac:dyDescent="0.2">
      <c r="A64" s="339" t="s">
        <v>54</v>
      </c>
      <c r="B64" s="324" t="s">
        <v>635</v>
      </c>
      <c r="C64" s="340">
        <v>1064156</v>
      </c>
      <c r="D64" s="332">
        <v>3.0170930906587845E-3</v>
      </c>
      <c r="E64" s="332">
        <v>1.8558204843759363E-2</v>
      </c>
      <c r="F64" s="336">
        <v>3201</v>
      </c>
      <c r="G64" s="326">
        <v>10</v>
      </c>
      <c r="H64" s="326">
        <v>22875</v>
      </c>
    </row>
    <row r="65" spans="1:8" x14ac:dyDescent="0.2">
      <c r="A65" s="339" t="s">
        <v>54</v>
      </c>
      <c r="B65" s="324" t="s">
        <v>636</v>
      </c>
      <c r="C65" s="340">
        <v>1075523</v>
      </c>
      <c r="D65" s="332">
        <v>1.0681704562113037E-2</v>
      </c>
      <c r="E65" s="332">
        <v>2.6974819364196323E-2</v>
      </c>
      <c r="F65" s="336">
        <v>11367</v>
      </c>
      <c r="G65" s="326">
        <v>11</v>
      </c>
      <c r="H65" s="326">
        <v>34242</v>
      </c>
    </row>
    <row r="66" spans="1:8" x14ac:dyDescent="0.2">
      <c r="A66" s="339" t="s">
        <v>54</v>
      </c>
      <c r="B66" s="324" t="s">
        <v>637</v>
      </c>
      <c r="C66" s="340">
        <v>1062895</v>
      </c>
      <c r="D66" s="332">
        <v>-1.1741264482489022E-2</v>
      </c>
      <c r="E66" s="332">
        <v>2.075712511800365E-2</v>
      </c>
      <c r="F66" s="336">
        <v>-12628</v>
      </c>
      <c r="G66" s="326">
        <v>12</v>
      </c>
      <c r="H66" s="326">
        <v>21614</v>
      </c>
    </row>
    <row r="67" spans="1:8" x14ac:dyDescent="0.2">
      <c r="A67" s="339" t="s">
        <v>756</v>
      </c>
      <c r="B67" s="324" t="s">
        <v>629</v>
      </c>
      <c r="C67" s="340">
        <v>1067563</v>
      </c>
      <c r="D67" s="332">
        <v>4.3917790562566505E-3</v>
      </c>
      <c r="E67" s="332">
        <v>2.5523706691591652E-2</v>
      </c>
      <c r="F67" s="336">
        <v>4668</v>
      </c>
      <c r="G67" s="326">
        <v>1</v>
      </c>
      <c r="H67" s="326">
        <v>4668</v>
      </c>
    </row>
    <row r="68" spans="1:8" x14ac:dyDescent="0.2">
      <c r="A68" s="339" t="s">
        <v>54</v>
      </c>
      <c r="B68" s="324" t="s">
        <v>630</v>
      </c>
      <c r="C68" s="340">
        <v>1073734</v>
      </c>
      <c r="D68" s="332">
        <v>5.7804551113143088E-3</v>
      </c>
      <c r="E68" s="332">
        <v>2.6895253688748788E-2</v>
      </c>
      <c r="F68" s="336">
        <v>6171</v>
      </c>
      <c r="G68" s="326">
        <v>2</v>
      </c>
      <c r="H68" s="326">
        <v>10839</v>
      </c>
    </row>
    <row r="69" spans="1:8" x14ac:dyDescent="0.2">
      <c r="A69" s="339" t="s">
        <v>54</v>
      </c>
      <c r="B69" s="324" t="s">
        <v>586</v>
      </c>
      <c r="C69" s="340">
        <v>1074159</v>
      </c>
      <c r="D69" s="332">
        <v>3.9581497838381274E-4</v>
      </c>
      <c r="E69" s="332">
        <v>1.6750231669258708E-2</v>
      </c>
      <c r="F69" s="336">
        <v>425</v>
      </c>
      <c r="G69" s="326">
        <v>3</v>
      </c>
      <c r="H69" s="326">
        <v>11264</v>
      </c>
    </row>
    <row r="70" spans="1:8" x14ac:dyDescent="0.2">
      <c r="A70" s="339" t="s">
        <v>54</v>
      </c>
      <c r="B70" s="324" t="s">
        <v>626</v>
      </c>
      <c r="C70" s="340">
        <v>1074608</v>
      </c>
      <c r="D70" s="332">
        <v>4.1800143181780491E-4</v>
      </c>
      <c r="E70" s="332">
        <v>1.5669702815329201E-2</v>
      </c>
      <c r="F70" s="336">
        <v>449</v>
      </c>
      <c r="G70" s="326">
        <v>4</v>
      </c>
      <c r="H70" s="326">
        <v>11713</v>
      </c>
    </row>
    <row r="71" spans="1:8" x14ac:dyDescent="0.2">
      <c r="A71" s="339" t="s">
        <v>54</v>
      </c>
      <c r="B71" s="324" t="s">
        <v>628</v>
      </c>
      <c r="C71" s="340">
        <v>1076803</v>
      </c>
      <c r="D71" s="332">
        <v>2.0426053035154101E-3</v>
      </c>
      <c r="E71" s="332">
        <v>2.1714213060219034E-2</v>
      </c>
      <c r="F71" s="336">
        <v>2195</v>
      </c>
      <c r="G71" s="326">
        <v>5</v>
      </c>
      <c r="H71" s="326">
        <v>13908</v>
      </c>
    </row>
    <row r="72" spans="1:8" x14ac:dyDescent="0.2">
      <c r="A72" s="339" t="s">
        <v>54</v>
      </c>
      <c r="B72" s="324" t="s">
        <v>631</v>
      </c>
      <c r="C72" s="340">
        <v>1077808</v>
      </c>
      <c r="D72" s="332">
        <v>9.3331835071031044E-4</v>
      </c>
      <c r="E72" s="332">
        <v>2.3663373201265436E-2</v>
      </c>
      <c r="F72" s="336">
        <v>1005</v>
      </c>
      <c r="G72" s="326">
        <v>6</v>
      </c>
      <c r="H72" s="326">
        <v>14913</v>
      </c>
    </row>
    <row r="73" spans="1:8" x14ac:dyDescent="0.2">
      <c r="A73" s="339" t="s">
        <v>54</v>
      </c>
      <c r="B73" s="324" t="s">
        <v>632</v>
      </c>
      <c r="C73" s="340">
        <v>1077279</v>
      </c>
      <c r="D73" s="332">
        <v>-4.9081097932102136E-4</v>
      </c>
      <c r="E73" s="332">
        <v>1.9607935928038334E-2</v>
      </c>
      <c r="F73" s="336">
        <v>-529</v>
      </c>
      <c r="G73" s="326">
        <v>7</v>
      </c>
      <c r="H73" s="326">
        <v>14384</v>
      </c>
    </row>
    <row r="74" spans="1:8" x14ac:dyDescent="0.2">
      <c r="A74" s="339" t="s">
        <v>54</v>
      </c>
      <c r="B74" s="324" t="s">
        <v>633</v>
      </c>
      <c r="C74" s="340">
        <v>1079119</v>
      </c>
      <c r="D74" s="332">
        <v>1.7080069322803482E-3</v>
      </c>
      <c r="E74" s="332">
        <v>2.1650157017602867E-2</v>
      </c>
      <c r="F74" s="336">
        <v>1840</v>
      </c>
      <c r="G74" s="326">
        <v>8</v>
      </c>
      <c r="H74" s="326">
        <v>16224</v>
      </c>
    </row>
    <row r="75" spans="1:8" x14ac:dyDescent="0.2">
      <c r="A75" s="339" t="s">
        <v>54</v>
      </c>
      <c r="B75" s="324" t="s">
        <v>634</v>
      </c>
      <c r="C75" s="340">
        <v>1088567</v>
      </c>
      <c r="D75" s="332">
        <v>8.7552901950571638E-3</v>
      </c>
      <c r="E75" s="332">
        <v>2.6025609003209382E-2</v>
      </c>
      <c r="F75" s="336">
        <v>9448</v>
      </c>
      <c r="G75" s="326">
        <v>9</v>
      </c>
      <c r="H75" s="326">
        <v>25672</v>
      </c>
    </row>
    <row r="76" spans="1:8" x14ac:dyDescent="0.2">
      <c r="A76" s="339" t="s">
        <v>54</v>
      </c>
      <c r="B76" s="324" t="s">
        <v>635</v>
      </c>
      <c r="C76" s="340">
        <v>1099330</v>
      </c>
      <c r="D76" s="332">
        <v>9.8873105651742232E-3</v>
      </c>
      <c r="E76" s="332">
        <v>3.3053424497911932E-2</v>
      </c>
      <c r="F76" s="336">
        <v>10763</v>
      </c>
      <c r="G76" s="326">
        <v>10</v>
      </c>
      <c r="H76" s="326">
        <v>36435</v>
      </c>
    </row>
    <row r="77" spans="1:8" x14ac:dyDescent="0.2">
      <c r="A77" s="339" t="s">
        <v>54</v>
      </c>
      <c r="B77" s="324" t="s">
        <v>636</v>
      </c>
      <c r="C77" s="340">
        <v>1113239</v>
      </c>
      <c r="D77" s="332">
        <v>1.2652251826112293E-2</v>
      </c>
      <c r="E77" s="332">
        <v>3.5067590372311885E-2</v>
      </c>
      <c r="F77" s="336">
        <v>13909</v>
      </c>
      <c r="G77" s="326">
        <v>11</v>
      </c>
      <c r="H77" s="326">
        <v>50344</v>
      </c>
    </row>
    <row r="78" spans="1:8" x14ac:dyDescent="0.2">
      <c r="A78" s="339" t="s">
        <v>54</v>
      </c>
      <c r="B78" s="324" t="s">
        <v>637</v>
      </c>
      <c r="C78" s="340">
        <v>1095746</v>
      </c>
      <c r="D78" s="332">
        <v>-1.5713606871480379E-2</v>
      </c>
      <c r="E78" s="332">
        <v>3.0907098067071592E-2</v>
      </c>
      <c r="F78" s="336">
        <v>-17493</v>
      </c>
      <c r="G78" s="326">
        <v>12</v>
      </c>
      <c r="H78" s="326">
        <v>32851</v>
      </c>
    </row>
    <row r="79" spans="1:8" x14ac:dyDescent="0.2">
      <c r="A79" s="339" t="s">
        <v>757</v>
      </c>
      <c r="B79" s="324" t="s">
        <v>629</v>
      </c>
      <c r="C79" s="340">
        <v>1101257</v>
      </c>
      <c r="D79" s="332">
        <v>5.0294502558074772E-3</v>
      </c>
      <c r="E79" s="332">
        <v>3.1561603390151127E-2</v>
      </c>
      <c r="F79" s="336">
        <v>5511</v>
      </c>
      <c r="G79" s="326">
        <v>1</v>
      </c>
      <c r="H79" s="326">
        <v>5511</v>
      </c>
    </row>
    <row r="80" spans="1:8" x14ac:dyDescent="0.2">
      <c r="A80" s="339" t="s">
        <v>54</v>
      </c>
      <c r="B80" s="324" t="s">
        <v>630</v>
      </c>
      <c r="C80" s="340">
        <v>1109025</v>
      </c>
      <c r="D80" s="332">
        <v>7.0537576605642638E-3</v>
      </c>
      <c r="E80" s="332">
        <v>3.286754447563367E-2</v>
      </c>
      <c r="F80" s="336">
        <v>7768</v>
      </c>
      <c r="G80" s="326">
        <v>2</v>
      </c>
      <c r="H80" s="326">
        <v>13279</v>
      </c>
    </row>
    <row r="81" spans="1:8" x14ac:dyDescent="0.2">
      <c r="A81" s="339" t="s">
        <v>54</v>
      </c>
      <c r="B81" s="324" t="s">
        <v>586</v>
      </c>
      <c r="C81" s="340">
        <v>1119209</v>
      </c>
      <c r="D81" s="332">
        <v>9.1828407835712333E-3</v>
      </c>
      <c r="E81" s="332">
        <v>4.1939787312679E-2</v>
      </c>
      <c r="F81" s="336">
        <v>10184</v>
      </c>
      <c r="G81" s="326">
        <v>3</v>
      </c>
      <c r="H81" s="326">
        <v>23463</v>
      </c>
    </row>
    <row r="82" spans="1:8" x14ac:dyDescent="0.2">
      <c r="A82" s="339" t="s">
        <v>54</v>
      </c>
      <c r="B82" s="324" t="s">
        <v>626</v>
      </c>
      <c r="C82" s="340">
        <v>1116487</v>
      </c>
      <c r="D82" s="332">
        <v>-2.432074795681638E-3</v>
      </c>
      <c r="E82" s="332">
        <v>3.8971420276044944E-2</v>
      </c>
      <c r="F82" s="336">
        <v>-2722</v>
      </c>
      <c r="G82" s="326">
        <v>4</v>
      </c>
      <c r="H82" s="326">
        <v>20741</v>
      </c>
    </row>
    <row r="83" spans="1:8" x14ac:dyDescent="0.2">
      <c r="A83" s="339" t="s">
        <v>54</v>
      </c>
      <c r="B83" s="324" t="s">
        <v>628</v>
      </c>
      <c r="C83" s="340">
        <v>1121279</v>
      </c>
      <c r="D83" s="332">
        <v>4.2920338526108992E-3</v>
      </c>
      <c r="E83" s="332">
        <v>4.1303748225069992E-2</v>
      </c>
      <c r="F83" s="336">
        <v>4792</v>
      </c>
      <c r="G83" s="326">
        <v>5</v>
      </c>
      <c r="H83" s="326">
        <v>25533</v>
      </c>
    </row>
    <row r="84" spans="1:8" x14ac:dyDescent="0.2">
      <c r="A84" s="339" t="s">
        <v>54</v>
      </c>
      <c r="B84" s="324" t="s">
        <v>631</v>
      </c>
      <c r="C84" s="340">
        <v>1129262</v>
      </c>
      <c r="D84" s="332">
        <v>7.1195483015378258E-3</v>
      </c>
      <c r="E84" s="332">
        <v>4.7739486068019588E-2</v>
      </c>
      <c r="F84" s="336">
        <v>7983</v>
      </c>
      <c r="G84" s="326">
        <v>6</v>
      </c>
      <c r="H84" s="326">
        <v>33516</v>
      </c>
    </row>
    <row r="85" spans="1:8" x14ac:dyDescent="0.2">
      <c r="A85" s="339" t="s">
        <v>54</v>
      </c>
      <c r="B85" s="324" t="s">
        <v>632</v>
      </c>
      <c r="C85" s="340">
        <v>1132219</v>
      </c>
      <c r="D85" s="332">
        <v>2.6185243105674161E-3</v>
      </c>
      <c r="E85" s="332">
        <v>5.0998859162761034E-2</v>
      </c>
      <c r="F85" s="336">
        <v>2957</v>
      </c>
      <c r="G85" s="326">
        <v>7</v>
      </c>
      <c r="H85" s="326">
        <v>36473</v>
      </c>
    </row>
    <row r="86" spans="1:8" x14ac:dyDescent="0.2">
      <c r="A86" s="339" t="s">
        <v>54</v>
      </c>
      <c r="B86" s="324" t="s">
        <v>633</v>
      </c>
      <c r="C86" s="340">
        <v>1138666</v>
      </c>
      <c r="D86" s="332">
        <v>5.694128079461569E-3</v>
      </c>
      <c r="E86" s="332">
        <v>5.5181124602569298E-2</v>
      </c>
      <c r="F86" s="336">
        <v>6447</v>
      </c>
      <c r="G86" s="326">
        <v>8</v>
      </c>
      <c r="H86" s="326">
        <v>42920</v>
      </c>
    </row>
    <row r="87" spans="1:8" x14ac:dyDescent="0.2">
      <c r="A87" s="339" t="s">
        <v>54</v>
      </c>
      <c r="B87" s="324" t="s">
        <v>634</v>
      </c>
      <c r="C87" s="340">
        <v>1147420</v>
      </c>
      <c r="D87" s="332">
        <v>7.6879436112082811E-3</v>
      </c>
      <c r="E87" s="332">
        <v>5.4064655643612181E-2</v>
      </c>
      <c r="F87" s="336">
        <v>8754</v>
      </c>
      <c r="G87" s="326">
        <v>9</v>
      </c>
      <c r="H87" s="326">
        <v>51674</v>
      </c>
    </row>
    <row r="88" spans="1:8" x14ac:dyDescent="0.2">
      <c r="A88" s="339" t="s">
        <v>54</v>
      </c>
      <c r="B88" s="324" t="s">
        <v>635</v>
      </c>
      <c r="C88" s="340">
        <v>1157739</v>
      </c>
      <c r="D88" s="332">
        <v>8.9932195708632978E-3</v>
      </c>
      <c r="E88" s="332">
        <v>5.3131452793974576E-2</v>
      </c>
      <c r="F88" s="336">
        <v>10319</v>
      </c>
      <c r="G88" s="326">
        <v>10</v>
      </c>
      <c r="H88" s="326">
        <v>61993</v>
      </c>
    </row>
    <row r="89" spans="1:8" x14ac:dyDescent="0.2">
      <c r="A89" s="339" t="s">
        <v>54</v>
      </c>
      <c r="B89" s="324" t="s">
        <v>636</v>
      </c>
      <c r="C89" s="340">
        <v>1168371</v>
      </c>
      <c r="D89" s="332">
        <v>9.1834169877667016E-3</v>
      </c>
      <c r="E89" s="332">
        <v>4.9523956670580072E-2</v>
      </c>
      <c r="F89" s="336">
        <v>10632</v>
      </c>
      <c r="G89" s="326">
        <v>11</v>
      </c>
      <c r="H89" s="326">
        <v>72625</v>
      </c>
    </row>
    <row r="90" spans="1:8" x14ac:dyDescent="0.2">
      <c r="A90" s="339" t="s">
        <v>54</v>
      </c>
      <c r="B90" s="324" t="s">
        <v>637</v>
      </c>
      <c r="C90" s="340">
        <v>1147143</v>
      </c>
      <c r="D90" s="332">
        <v>-1.8168886423918451E-2</v>
      </c>
      <c r="E90" s="332">
        <v>4.6905943530708649E-2</v>
      </c>
      <c r="F90" s="336">
        <v>-21228</v>
      </c>
      <c r="G90" s="326">
        <v>12</v>
      </c>
      <c r="H90" s="326">
        <v>51397</v>
      </c>
    </row>
    <row r="91" spans="1:8" x14ac:dyDescent="0.2">
      <c r="A91" s="339" t="s">
        <v>758</v>
      </c>
      <c r="B91" s="324" t="s">
        <v>629</v>
      </c>
      <c r="C91" s="340">
        <v>1159470</v>
      </c>
      <c r="D91" s="332">
        <v>1.0745826806248138E-2</v>
      </c>
      <c r="E91" s="332">
        <v>5.2860503951393634E-2</v>
      </c>
      <c r="F91" s="336">
        <v>12327</v>
      </c>
      <c r="G91" s="326">
        <v>1</v>
      </c>
      <c r="H91" s="326">
        <v>12327</v>
      </c>
    </row>
    <row r="92" spans="1:8" x14ac:dyDescent="0.2">
      <c r="A92" s="339" t="s">
        <v>54</v>
      </c>
      <c r="B92" s="324" t="s">
        <v>630</v>
      </c>
      <c r="C92" s="340">
        <v>1167071</v>
      </c>
      <c r="D92" s="332">
        <v>6.5555814294462333E-3</v>
      </c>
      <c r="E92" s="332">
        <v>5.2339667726155836E-2</v>
      </c>
      <c r="F92" s="336">
        <v>7601</v>
      </c>
      <c r="G92" s="326">
        <v>2</v>
      </c>
      <c r="H92" s="326">
        <v>19928</v>
      </c>
    </row>
    <row r="93" spans="1:8" x14ac:dyDescent="0.2">
      <c r="A93" s="339" t="s">
        <v>54</v>
      </c>
      <c r="B93" s="324" t="s">
        <v>586</v>
      </c>
      <c r="C93" s="340">
        <v>1173248</v>
      </c>
      <c r="D93" s="332">
        <v>5.2927371171076487E-3</v>
      </c>
      <c r="E93" s="332">
        <v>4.8283207157912456E-2</v>
      </c>
      <c r="F93" s="336">
        <v>6177</v>
      </c>
      <c r="G93" s="326">
        <v>3</v>
      </c>
      <c r="H93" s="326">
        <v>26105</v>
      </c>
    </row>
    <row r="94" spans="1:8" x14ac:dyDescent="0.2">
      <c r="A94" s="339" t="s">
        <v>54</v>
      </c>
      <c r="B94" s="324" t="s">
        <v>626</v>
      </c>
      <c r="C94" s="340">
        <v>1175642</v>
      </c>
      <c r="D94" s="332">
        <v>2.0404893083132425E-3</v>
      </c>
      <c r="E94" s="332">
        <v>5.2983151617528979E-2</v>
      </c>
      <c r="F94" s="336">
        <v>2394</v>
      </c>
      <c r="G94" s="326">
        <v>4</v>
      </c>
      <c r="H94" s="326">
        <v>28499</v>
      </c>
    </row>
    <row r="95" spans="1:8" x14ac:dyDescent="0.2">
      <c r="A95" s="339" t="s">
        <v>54</v>
      </c>
      <c r="B95" s="324" t="s">
        <v>628</v>
      </c>
      <c r="C95" s="340">
        <v>1177550</v>
      </c>
      <c r="D95" s="332">
        <v>1.6229430387821875E-3</v>
      </c>
      <c r="E95" s="332">
        <v>5.0184655201783057E-2</v>
      </c>
      <c r="F95" s="336">
        <v>1908</v>
      </c>
      <c r="G95" s="326">
        <v>5</v>
      </c>
      <c r="H95" s="326">
        <v>30407</v>
      </c>
    </row>
    <row r="96" spans="1:8" x14ac:dyDescent="0.2">
      <c r="A96" s="339" t="s">
        <v>54</v>
      </c>
      <c r="B96" s="324" t="s">
        <v>631</v>
      </c>
      <c r="C96" s="340">
        <v>1181306</v>
      </c>
      <c r="D96" s="332">
        <v>3.1896734745870958E-3</v>
      </c>
      <c r="E96" s="332">
        <v>4.6086736293260655E-2</v>
      </c>
      <c r="F96" s="336">
        <v>3756</v>
      </c>
      <c r="G96" s="326">
        <v>6</v>
      </c>
      <c r="H96" s="326">
        <v>34163</v>
      </c>
    </row>
    <row r="97" spans="1:8" x14ac:dyDescent="0.2">
      <c r="A97" s="339" t="s">
        <v>54</v>
      </c>
      <c r="B97" s="324" t="s">
        <v>632</v>
      </c>
      <c r="C97" s="340">
        <v>1186605</v>
      </c>
      <c r="D97" s="332">
        <v>4.4857132698894464E-3</v>
      </c>
      <c r="E97" s="332">
        <v>4.8034876644889479E-2</v>
      </c>
      <c r="F97" s="336">
        <v>5299</v>
      </c>
      <c r="G97" s="326">
        <v>7</v>
      </c>
      <c r="H97" s="326">
        <v>39462</v>
      </c>
    </row>
    <row r="98" spans="1:8" x14ac:dyDescent="0.2">
      <c r="A98" s="339" t="s">
        <v>54</v>
      </c>
      <c r="B98" s="324" t="s">
        <v>633</v>
      </c>
      <c r="C98" s="340">
        <v>1191437</v>
      </c>
      <c r="D98" s="332">
        <v>4.0721217254267028E-3</v>
      </c>
      <c r="E98" s="332">
        <v>4.6344582168959203E-2</v>
      </c>
      <c r="F98" s="336">
        <v>4832</v>
      </c>
      <c r="G98" s="326">
        <v>8</v>
      </c>
      <c r="H98" s="326">
        <v>44294</v>
      </c>
    </row>
    <row r="99" spans="1:8" x14ac:dyDescent="0.2">
      <c r="A99" s="339" t="s">
        <v>54</v>
      </c>
      <c r="B99" s="324" t="s">
        <v>634</v>
      </c>
      <c r="C99" s="340">
        <v>1196379</v>
      </c>
      <c r="D99" s="332">
        <v>4.1479322868098745E-3</v>
      </c>
      <c r="E99" s="332">
        <v>4.2668769936030415E-2</v>
      </c>
      <c r="F99" s="336">
        <v>4942</v>
      </c>
      <c r="G99" s="326">
        <v>9</v>
      </c>
      <c r="H99" s="326">
        <v>49236</v>
      </c>
    </row>
    <row r="100" spans="1:8" x14ac:dyDescent="0.2">
      <c r="A100" s="339" t="s">
        <v>54</v>
      </c>
      <c r="B100" s="324" t="s">
        <v>635</v>
      </c>
      <c r="C100" s="340">
        <v>1210081</v>
      </c>
      <c r="D100" s="332">
        <v>1.1452892436259798E-2</v>
      </c>
      <c r="E100" s="332">
        <v>4.521053536246078E-2</v>
      </c>
      <c r="F100" s="336">
        <v>13702</v>
      </c>
      <c r="G100" s="326">
        <v>10</v>
      </c>
      <c r="H100" s="326">
        <v>62938</v>
      </c>
    </row>
    <row r="101" spans="1:8" x14ac:dyDescent="0.2">
      <c r="A101" s="339" t="s">
        <v>54</v>
      </c>
      <c r="B101" s="324" t="s">
        <v>636</v>
      </c>
      <c r="C101" s="340">
        <v>1219614</v>
      </c>
      <c r="D101" s="332">
        <v>7.8779850274486307E-3</v>
      </c>
      <c r="E101" s="332">
        <v>4.3858500424950542E-2</v>
      </c>
      <c r="F101" s="336">
        <v>9533</v>
      </c>
      <c r="G101" s="326">
        <v>11</v>
      </c>
      <c r="H101" s="326">
        <v>72471</v>
      </c>
    </row>
    <row r="102" spans="1:8" x14ac:dyDescent="0.2">
      <c r="A102" s="339" t="s">
        <v>54</v>
      </c>
      <c r="B102" s="324" t="s">
        <v>637</v>
      </c>
      <c r="C102" s="340">
        <v>1194386</v>
      </c>
      <c r="D102" s="332">
        <v>-2.0685233196732766E-2</v>
      </c>
      <c r="E102" s="332">
        <v>4.1183182916166405E-2</v>
      </c>
      <c r="F102" s="336">
        <v>-25228</v>
      </c>
      <c r="G102" s="326">
        <v>12</v>
      </c>
      <c r="H102" s="326">
        <v>47243</v>
      </c>
    </row>
    <row r="103" spans="1:8" x14ac:dyDescent="0.2">
      <c r="A103" s="339" t="s">
        <v>759</v>
      </c>
      <c r="B103" s="324" t="s">
        <v>629</v>
      </c>
      <c r="C103" s="340">
        <v>1206391</v>
      </c>
      <c r="D103" s="332">
        <v>1.0051189481457445E-2</v>
      </c>
      <c r="E103" s="332">
        <v>4.0467627450473165E-2</v>
      </c>
      <c r="F103" s="336">
        <v>12005</v>
      </c>
      <c r="G103" s="326">
        <v>1</v>
      </c>
      <c r="H103" s="326">
        <v>12005</v>
      </c>
    </row>
    <row r="104" spans="1:8" x14ac:dyDescent="0.2">
      <c r="A104" s="339" t="s">
        <v>54</v>
      </c>
      <c r="B104" s="324" t="s">
        <v>630</v>
      </c>
      <c r="C104" s="340">
        <v>1214066</v>
      </c>
      <c r="D104" s="332">
        <v>6.3619506445256047E-3</v>
      </c>
      <c r="E104" s="332">
        <v>4.0267473015780597E-2</v>
      </c>
      <c r="F104" s="336">
        <v>7675</v>
      </c>
      <c r="G104" s="326">
        <v>2</v>
      </c>
      <c r="H104" s="326">
        <v>19680</v>
      </c>
    </row>
    <row r="105" spans="1:8" x14ac:dyDescent="0.2">
      <c r="A105" s="339" t="s">
        <v>54</v>
      </c>
      <c r="B105" s="324" t="s">
        <v>586</v>
      </c>
      <c r="C105" s="340">
        <v>1214015</v>
      </c>
      <c r="D105" s="332">
        <v>-4.2007600904780951E-5</v>
      </c>
      <c r="E105" s="332">
        <v>3.4747129336679006E-2</v>
      </c>
      <c r="F105" s="336">
        <v>-51</v>
      </c>
      <c r="G105" s="326">
        <v>3</v>
      </c>
      <c r="H105" s="326">
        <v>19629</v>
      </c>
    </row>
    <row r="106" spans="1:8" x14ac:dyDescent="0.2">
      <c r="A106" s="339" t="s">
        <v>54</v>
      </c>
      <c r="B106" s="324" t="s">
        <v>626</v>
      </c>
      <c r="C106" s="340">
        <v>1218746</v>
      </c>
      <c r="D106" s="332">
        <v>3.8969864458018311E-3</v>
      </c>
      <c r="E106" s="332">
        <v>3.6664222611985542E-2</v>
      </c>
      <c r="F106" s="336">
        <v>4731</v>
      </c>
      <c r="G106" s="326">
        <v>4</v>
      </c>
      <c r="H106" s="326">
        <v>24360</v>
      </c>
    </row>
    <row r="107" spans="1:8" x14ac:dyDescent="0.2">
      <c r="A107" s="339" t="s">
        <v>54</v>
      </c>
      <c r="B107" s="324" t="s">
        <v>628</v>
      </c>
      <c r="C107" s="340">
        <v>1216016</v>
      </c>
      <c r="D107" s="332">
        <v>-2.2400073518189512E-3</v>
      </c>
      <c r="E107" s="332">
        <v>3.2666128826801311E-2</v>
      </c>
      <c r="F107" s="336">
        <v>-2730</v>
      </c>
      <c r="G107" s="326">
        <v>5</v>
      </c>
      <c r="H107" s="326">
        <v>21630</v>
      </c>
    </row>
    <row r="108" spans="1:8" x14ac:dyDescent="0.2">
      <c r="A108" s="339" t="s">
        <v>54</v>
      </c>
      <c r="B108" s="324" t="s">
        <v>631</v>
      </c>
      <c r="C108" s="340">
        <v>1219272</v>
      </c>
      <c r="D108" s="332">
        <v>2.6775963474163778E-3</v>
      </c>
      <c r="E108" s="332">
        <v>3.2139005473603044E-2</v>
      </c>
      <c r="F108" s="336">
        <v>3256</v>
      </c>
      <c r="G108" s="326">
        <v>6</v>
      </c>
      <c r="H108" s="326">
        <v>24886</v>
      </c>
    </row>
    <row r="109" spans="1:8" x14ac:dyDescent="0.2">
      <c r="A109" s="339" t="s">
        <v>54</v>
      </c>
      <c r="B109" s="324" t="s">
        <v>632</v>
      </c>
      <c r="C109" s="340">
        <v>1220144</v>
      </c>
      <c r="D109" s="332">
        <v>7.1518086202249087E-4</v>
      </c>
      <c r="E109" s="332">
        <v>2.8264671057344204E-2</v>
      </c>
      <c r="F109" s="336">
        <v>872</v>
      </c>
      <c r="G109" s="326">
        <v>7</v>
      </c>
      <c r="H109" s="326">
        <v>25758</v>
      </c>
    </row>
    <row r="110" spans="1:8" x14ac:dyDescent="0.2">
      <c r="A110" s="339" t="s">
        <v>54</v>
      </c>
      <c r="B110" s="324" t="s">
        <v>633</v>
      </c>
      <c r="C110" s="340">
        <v>1222971</v>
      </c>
      <c r="D110" s="332">
        <v>2.3169396399114195E-3</v>
      </c>
      <c r="E110" s="332">
        <v>2.6467198853149521E-2</v>
      </c>
      <c r="F110" s="336">
        <v>2827</v>
      </c>
      <c r="G110" s="326">
        <v>8</v>
      </c>
      <c r="H110" s="326">
        <v>28585</v>
      </c>
    </row>
    <row r="111" spans="1:8" x14ac:dyDescent="0.2">
      <c r="A111" s="339" t="s">
        <v>54</v>
      </c>
      <c r="B111" s="324" t="s">
        <v>634</v>
      </c>
      <c r="C111" s="340">
        <v>1226715</v>
      </c>
      <c r="D111" s="332">
        <v>3.0613972040220983E-3</v>
      </c>
      <c r="E111" s="332">
        <v>2.5356513278818937E-2</v>
      </c>
      <c r="F111" s="336">
        <v>3744</v>
      </c>
      <c r="G111" s="326">
        <v>9</v>
      </c>
      <c r="H111" s="326">
        <v>32329</v>
      </c>
    </row>
    <row r="112" spans="1:8" x14ac:dyDescent="0.2">
      <c r="A112" s="339" t="s">
        <v>54</v>
      </c>
      <c r="B112" s="324" t="s">
        <v>635</v>
      </c>
      <c r="C112" s="340">
        <v>1228030</v>
      </c>
      <c r="D112" s="332">
        <v>1.0719686316706944E-3</v>
      </c>
      <c r="E112" s="332">
        <v>1.4832891351901134E-2</v>
      </c>
      <c r="F112" s="336">
        <v>1315</v>
      </c>
      <c r="G112" s="326">
        <v>10</v>
      </c>
      <c r="H112" s="326">
        <v>33644</v>
      </c>
    </row>
    <row r="113" spans="1:8" x14ac:dyDescent="0.2">
      <c r="A113" s="339" t="s">
        <v>54</v>
      </c>
      <c r="B113" s="324" t="s">
        <v>636</v>
      </c>
      <c r="C113" s="340">
        <v>1225338</v>
      </c>
      <c r="D113" s="332">
        <v>-2.1921288567868791E-3</v>
      </c>
      <c r="E113" s="332">
        <v>4.6932882043007051E-3</v>
      </c>
      <c r="F113" s="336">
        <v>-2692</v>
      </c>
      <c r="G113" s="326">
        <v>11</v>
      </c>
      <c r="H113" s="326">
        <v>30952</v>
      </c>
    </row>
    <row r="114" spans="1:8" x14ac:dyDescent="0.2">
      <c r="A114" s="339" t="s">
        <v>54</v>
      </c>
      <c r="B114" s="324" t="s">
        <v>637</v>
      </c>
      <c r="C114" s="340">
        <v>1204590</v>
      </c>
      <c r="D114" s="332">
        <v>-1.6932470877423222E-2</v>
      </c>
      <c r="E114" s="332">
        <v>8.5433017466716166E-3</v>
      </c>
      <c r="F114" s="336">
        <v>-20748</v>
      </c>
      <c r="G114" s="326">
        <v>12</v>
      </c>
      <c r="H114" s="326">
        <v>10204</v>
      </c>
    </row>
    <row r="115" spans="1:8" x14ac:dyDescent="0.2">
      <c r="A115" s="339" t="s">
        <v>760</v>
      </c>
      <c r="B115" s="324" t="s">
        <v>629</v>
      </c>
      <c r="C115" s="340">
        <v>1200192</v>
      </c>
      <c r="D115" s="332">
        <v>-3.6510347919208597E-3</v>
      </c>
      <c r="E115" s="332">
        <v>-5.1384667160149222E-3</v>
      </c>
      <c r="F115" s="336">
        <v>-4398</v>
      </c>
      <c r="G115" s="326">
        <v>1</v>
      </c>
      <c r="H115" s="326">
        <v>-4398</v>
      </c>
    </row>
    <row r="116" spans="1:8" x14ac:dyDescent="0.2">
      <c r="A116" s="339" t="s">
        <v>54</v>
      </c>
      <c r="B116" s="324" t="s">
        <v>630</v>
      </c>
      <c r="C116" s="340">
        <v>1194715</v>
      </c>
      <c r="D116" s="332">
        <v>-4.5634365168240043E-3</v>
      </c>
      <c r="E116" s="332">
        <v>-1.593900166877249E-2</v>
      </c>
      <c r="F116" s="336">
        <v>-5477</v>
      </c>
      <c r="G116" s="326">
        <v>2</v>
      </c>
      <c r="H116" s="326">
        <v>-9875</v>
      </c>
    </row>
    <row r="117" spans="1:8" x14ac:dyDescent="0.2">
      <c r="A117" s="339" t="s">
        <v>54</v>
      </c>
      <c r="B117" s="324" t="s">
        <v>586</v>
      </c>
      <c r="C117" s="340">
        <v>1198805</v>
      </c>
      <c r="D117" s="332">
        <v>3.4234106042025925E-3</v>
      </c>
      <c r="E117" s="332">
        <v>-1.2528675510599108E-2</v>
      </c>
      <c r="F117" s="336">
        <v>4090</v>
      </c>
      <c r="G117" s="326">
        <v>3</v>
      </c>
      <c r="H117" s="326">
        <v>-5785</v>
      </c>
    </row>
    <row r="118" spans="1:8" x14ac:dyDescent="0.2">
      <c r="A118" s="339" t="s">
        <v>54</v>
      </c>
      <c r="B118" s="324" t="s">
        <v>626</v>
      </c>
      <c r="C118" s="340">
        <v>1193947</v>
      </c>
      <c r="D118" s="332">
        <v>-4.0523688172805494E-3</v>
      </c>
      <c r="E118" s="332">
        <v>-2.0347964218959458E-2</v>
      </c>
      <c r="F118" s="336">
        <v>-4858</v>
      </c>
      <c r="G118" s="326">
        <v>4</v>
      </c>
      <c r="H118" s="326">
        <v>-10643</v>
      </c>
    </row>
    <row r="119" spans="1:8" x14ac:dyDescent="0.2">
      <c r="A119" s="339" t="s">
        <v>54</v>
      </c>
      <c r="B119" s="324" t="s">
        <v>628</v>
      </c>
      <c r="C119" s="340">
        <v>1190262</v>
      </c>
      <c r="D119" s="332">
        <v>-3.0864016576950259E-3</v>
      </c>
      <c r="E119" s="332">
        <v>-2.1178997644767827E-2</v>
      </c>
      <c r="F119" s="336">
        <v>-3685</v>
      </c>
      <c r="G119" s="326">
        <v>5</v>
      </c>
      <c r="H119" s="326">
        <v>-14328</v>
      </c>
    </row>
    <row r="120" spans="1:8" x14ac:dyDescent="0.2">
      <c r="A120" s="339" t="s">
        <v>54</v>
      </c>
      <c r="B120" s="324" t="s">
        <v>631</v>
      </c>
      <c r="C120" s="340">
        <v>1194763</v>
      </c>
      <c r="D120" s="332">
        <v>3.7815203711450973E-3</v>
      </c>
      <c r="E120" s="332">
        <v>-2.0101339159760867E-2</v>
      </c>
      <c r="F120" s="336">
        <v>4501</v>
      </c>
      <c r="G120" s="326">
        <v>6</v>
      </c>
      <c r="H120" s="326">
        <v>-9827</v>
      </c>
    </row>
    <row r="121" spans="1:8" x14ac:dyDescent="0.2">
      <c r="A121" s="339" t="s">
        <v>54</v>
      </c>
      <c r="B121" s="324" t="s">
        <v>632</v>
      </c>
      <c r="C121" s="340">
        <v>1198518</v>
      </c>
      <c r="D121" s="332">
        <v>3.142882730717389E-3</v>
      </c>
      <c r="E121" s="332">
        <v>-1.7724137478854929E-2</v>
      </c>
      <c r="F121" s="336">
        <v>3755</v>
      </c>
      <c r="G121" s="326">
        <v>7</v>
      </c>
      <c r="H121" s="326">
        <v>-6072</v>
      </c>
    </row>
    <row r="122" spans="1:8" x14ac:dyDescent="0.2">
      <c r="A122" s="339" t="s">
        <v>54</v>
      </c>
      <c r="B122" s="324" t="s">
        <v>633</v>
      </c>
      <c r="C122" s="340">
        <v>1198986</v>
      </c>
      <c r="D122" s="332">
        <v>3.9048224557336475E-4</v>
      </c>
      <c r="E122" s="332">
        <v>-1.9612075838265963E-2</v>
      </c>
      <c r="F122" s="336">
        <v>468</v>
      </c>
      <c r="G122" s="326">
        <v>8</v>
      </c>
      <c r="H122" s="326">
        <v>-5604</v>
      </c>
    </row>
    <row r="123" spans="1:8" x14ac:dyDescent="0.2">
      <c r="A123" s="339" t="s">
        <v>54</v>
      </c>
      <c r="B123" s="324" t="s">
        <v>634</v>
      </c>
      <c r="C123" s="340">
        <v>1197731</v>
      </c>
      <c r="D123" s="332">
        <v>-1.0467178098826357E-3</v>
      </c>
      <c r="E123" s="332">
        <v>-2.3627329901403371E-2</v>
      </c>
      <c r="F123" s="336">
        <v>-1255</v>
      </c>
      <c r="G123" s="326">
        <v>9</v>
      </c>
      <c r="H123" s="326">
        <v>-6859</v>
      </c>
    </row>
    <row r="124" spans="1:8" x14ac:dyDescent="0.2">
      <c r="A124" s="339" t="s">
        <v>54</v>
      </c>
      <c r="B124" s="324" t="s">
        <v>635</v>
      </c>
      <c r="C124" s="340">
        <v>1210664</v>
      </c>
      <c r="D124" s="332">
        <v>1.0797917061510454E-2</v>
      </c>
      <c r="E124" s="332">
        <v>-1.4141348338395643E-2</v>
      </c>
      <c r="F124" s="336">
        <v>12933</v>
      </c>
      <c r="G124" s="326">
        <v>10</v>
      </c>
      <c r="H124" s="326">
        <v>6074</v>
      </c>
    </row>
    <row r="125" spans="1:8" x14ac:dyDescent="0.2">
      <c r="A125" s="339" t="s">
        <v>54</v>
      </c>
      <c r="B125" s="324" t="s">
        <v>636</v>
      </c>
      <c r="C125" s="340">
        <v>1221907</v>
      </c>
      <c r="D125" s="332">
        <v>9.2866393978841E-3</v>
      </c>
      <c r="E125" s="332">
        <v>-2.8000437430325542E-3</v>
      </c>
      <c r="F125" s="336">
        <v>11243</v>
      </c>
      <c r="G125" s="326">
        <v>11</v>
      </c>
      <c r="H125" s="326">
        <v>17317</v>
      </c>
    </row>
    <row r="126" spans="1:8" x14ac:dyDescent="0.2">
      <c r="A126" s="339" t="s">
        <v>54</v>
      </c>
      <c r="B126" s="324" t="s">
        <v>637</v>
      </c>
      <c r="C126" s="340">
        <v>1208019</v>
      </c>
      <c r="D126" s="332">
        <v>-1.136584044448552E-2</v>
      </c>
      <c r="E126" s="332">
        <v>2.846611710208391E-3</v>
      </c>
      <c r="F126" s="336">
        <v>-13888</v>
      </c>
      <c r="G126" s="326">
        <v>12</v>
      </c>
      <c r="H126" s="326">
        <v>3429</v>
      </c>
    </row>
    <row r="127" spans="1:8" x14ac:dyDescent="0.2">
      <c r="A127" s="339" t="s">
        <v>761</v>
      </c>
      <c r="B127" s="324" t="s">
        <v>629</v>
      </c>
      <c r="C127" s="340">
        <v>1207686</v>
      </c>
      <c r="D127" s="332">
        <v>-2.7565791597650158E-4</v>
      </c>
      <c r="E127" s="332">
        <v>6.2440009598463408E-3</v>
      </c>
      <c r="F127" s="336">
        <v>-333</v>
      </c>
      <c r="G127" s="326">
        <v>1</v>
      </c>
      <c r="H127" s="326">
        <v>-333</v>
      </c>
    </row>
    <row r="128" spans="1:8" x14ac:dyDescent="0.2">
      <c r="A128" s="339" t="s">
        <v>54</v>
      </c>
      <c r="B128" s="324" t="s">
        <v>630</v>
      </c>
      <c r="C128" s="340">
        <v>1215559</v>
      </c>
      <c r="D128" s="332">
        <v>6.5190786346782659E-3</v>
      </c>
      <c r="E128" s="332">
        <v>1.7446838785819319E-2</v>
      </c>
      <c r="F128" s="336">
        <v>7873</v>
      </c>
      <c r="G128" s="326">
        <v>2</v>
      </c>
      <c r="H128" s="326">
        <v>7540</v>
      </c>
    </row>
    <row r="129" spans="1:8" x14ac:dyDescent="0.2">
      <c r="A129" s="339" t="s">
        <v>54</v>
      </c>
      <c r="B129" s="324" t="s">
        <v>586</v>
      </c>
      <c r="C129" s="340">
        <v>1226178</v>
      </c>
      <c r="D129" s="332">
        <v>8.7358984631762393E-3</v>
      </c>
      <c r="E129" s="332">
        <v>2.2833571765216165E-2</v>
      </c>
      <c r="F129" s="336">
        <v>10619</v>
      </c>
      <c r="G129" s="326">
        <v>3</v>
      </c>
      <c r="H129" s="326">
        <v>18159</v>
      </c>
    </row>
    <row r="130" spans="1:8" x14ac:dyDescent="0.2">
      <c r="A130" s="339" t="s">
        <v>54</v>
      </c>
      <c r="B130" s="324" t="s">
        <v>626</v>
      </c>
      <c r="C130" s="340">
        <v>1232200</v>
      </c>
      <c r="D130" s="332">
        <v>4.9111956012912739E-3</v>
      </c>
      <c r="E130" s="332">
        <v>3.2039110613787614E-2</v>
      </c>
      <c r="F130" s="336">
        <v>6022</v>
      </c>
      <c r="G130" s="326">
        <v>4</v>
      </c>
      <c r="H130" s="326">
        <v>24181</v>
      </c>
    </row>
    <row r="131" spans="1:8" x14ac:dyDescent="0.2">
      <c r="A131" s="339" t="s">
        <v>54</v>
      </c>
      <c r="B131" s="324" t="s">
        <v>628</v>
      </c>
      <c r="C131" s="340">
        <v>1233199</v>
      </c>
      <c r="D131" s="332">
        <v>8.1074500892719392E-4</v>
      </c>
      <c r="E131" s="332">
        <v>3.6073570356778495E-2</v>
      </c>
      <c r="F131" s="336">
        <v>999</v>
      </c>
      <c r="G131" s="326">
        <v>5</v>
      </c>
      <c r="H131" s="326">
        <v>25180</v>
      </c>
    </row>
    <row r="132" spans="1:8" x14ac:dyDescent="0.2">
      <c r="A132" s="339" t="s">
        <v>54</v>
      </c>
      <c r="B132" s="324" t="s">
        <v>631</v>
      </c>
      <c r="C132" s="340">
        <v>1236525</v>
      </c>
      <c r="D132" s="332">
        <v>2.6970505165833103E-3</v>
      </c>
      <c r="E132" s="332">
        <v>3.4954212676489016E-2</v>
      </c>
      <c r="F132" s="336">
        <v>3326</v>
      </c>
      <c r="G132" s="326">
        <v>6</v>
      </c>
      <c r="H132" s="326">
        <v>28506</v>
      </c>
    </row>
    <row r="133" spans="1:8" x14ac:dyDescent="0.2">
      <c r="A133" s="339" t="s">
        <v>54</v>
      </c>
      <c r="B133" s="324" t="s">
        <v>632</v>
      </c>
      <c r="C133" s="340">
        <v>1243416</v>
      </c>
      <c r="D133" s="332">
        <v>5.5728755989568057E-3</v>
      </c>
      <c r="E133" s="332">
        <v>3.7461264661857285E-2</v>
      </c>
      <c r="F133" s="336">
        <v>6891</v>
      </c>
      <c r="G133" s="326">
        <v>7</v>
      </c>
      <c r="H133" s="326">
        <v>35397</v>
      </c>
    </row>
    <row r="134" spans="1:8" x14ac:dyDescent="0.2">
      <c r="A134" s="339" t="s">
        <v>54</v>
      </c>
      <c r="B134" s="324" t="s">
        <v>633</v>
      </c>
      <c r="C134" s="340">
        <v>1251516</v>
      </c>
      <c r="D134" s="332">
        <v>6.5143121851416463E-3</v>
      </c>
      <c r="E134" s="332">
        <v>4.38120211578783E-2</v>
      </c>
      <c r="F134" s="336">
        <v>8100</v>
      </c>
      <c r="G134" s="326">
        <v>8</v>
      </c>
      <c r="H134" s="326">
        <v>43497</v>
      </c>
    </row>
    <row r="135" spans="1:8" x14ac:dyDescent="0.2">
      <c r="A135" s="339" t="s">
        <v>54</v>
      </c>
      <c r="B135" s="324" t="s">
        <v>634</v>
      </c>
      <c r="C135" s="340">
        <v>1256598</v>
      </c>
      <c r="D135" s="332">
        <v>4.0606752131016055E-3</v>
      </c>
      <c r="E135" s="332">
        <v>4.9148765457352361E-2</v>
      </c>
      <c r="F135" s="336">
        <v>5082</v>
      </c>
      <c r="G135" s="326">
        <v>9</v>
      </c>
      <c r="H135" s="326">
        <v>48579</v>
      </c>
    </row>
    <row r="136" spans="1:8" x14ac:dyDescent="0.2">
      <c r="A136" s="339" t="s">
        <v>54</v>
      </c>
      <c r="B136" s="324" t="s">
        <v>635</v>
      </c>
      <c r="C136" s="340">
        <v>1268034</v>
      </c>
      <c r="D136" s="332">
        <v>9.1007625350350008E-3</v>
      </c>
      <c r="E136" s="332">
        <v>4.7387218914579199E-2</v>
      </c>
      <c r="F136" s="336">
        <v>11436</v>
      </c>
      <c r="G136" s="326">
        <v>10</v>
      </c>
      <c r="H136" s="326">
        <v>60015</v>
      </c>
    </row>
    <row r="137" spans="1:8" x14ac:dyDescent="0.2">
      <c r="A137" s="339" t="s">
        <v>54</v>
      </c>
      <c r="B137" s="324" t="s">
        <v>636</v>
      </c>
      <c r="C137" s="340">
        <v>1277314</v>
      </c>
      <c r="D137" s="332">
        <v>7.3184157522589999E-3</v>
      </c>
      <c r="E137" s="332">
        <v>4.5344694809015706E-2</v>
      </c>
      <c r="F137" s="336">
        <v>9280</v>
      </c>
      <c r="G137" s="326">
        <v>11</v>
      </c>
      <c r="H137" s="326">
        <v>69295</v>
      </c>
    </row>
    <row r="138" spans="1:8" x14ac:dyDescent="0.2">
      <c r="A138" s="339" t="s">
        <v>54</v>
      </c>
      <c r="B138" s="324" t="s">
        <v>637</v>
      </c>
      <c r="C138" s="340">
        <v>1263487</v>
      </c>
      <c r="D138" s="332">
        <v>-1.0825059460712105E-2</v>
      </c>
      <c r="E138" s="332">
        <v>4.591649634649797E-2</v>
      </c>
      <c r="F138" s="336">
        <v>-13827</v>
      </c>
      <c r="G138" s="326">
        <v>12</v>
      </c>
      <c r="H138" s="326">
        <v>55468</v>
      </c>
    </row>
    <row r="139" spans="1:8" x14ac:dyDescent="0.2">
      <c r="A139" s="339" t="s">
        <v>762</v>
      </c>
      <c r="B139" s="324" t="s">
        <v>629</v>
      </c>
      <c r="C139" s="340">
        <v>1264788</v>
      </c>
      <c r="D139" s="332">
        <v>1.0296900561699296E-3</v>
      </c>
      <c r="E139" s="332">
        <v>4.7282157779422906E-2</v>
      </c>
      <c r="F139" s="336">
        <v>1301</v>
      </c>
      <c r="G139" s="326">
        <v>1</v>
      </c>
      <c r="H139" s="326">
        <v>1301</v>
      </c>
    </row>
    <row r="140" spans="1:8" x14ac:dyDescent="0.2">
      <c r="A140" s="339" t="s">
        <v>54</v>
      </c>
      <c r="B140" s="324" t="s">
        <v>630</v>
      </c>
      <c r="C140" s="340">
        <v>1274313</v>
      </c>
      <c r="D140" s="332">
        <v>7.530906365335488E-3</v>
      </c>
      <c r="E140" s="332">
        <v>4.8334963584655277E-2</v>
      </c>
      <c r="F140" s="336">
        <v>9525</v>
      </c>
      <c r="G140" s="326">
        <v>2</v>
      </c>
      <c r="H140" s="326">
        <v>10826</v>
      </c>
    </row>
    <row r="141" spans="1:8" x14ac:dyDescent="0.2">
      <c r="A141" s="339" t="s">
        <v>54</v>
      </c>
      <c r="B141" s="324" t="s">
        <v>586</v>
      </c>
      <c r="C141" s="340">
        <v>1282251</v>
      </c>
      <c r="D141" s="332">
        <v>6.2292388133842191E-3</v>
      </c>
      <c r="E141" s="332">
        <v>4.5729902183859084E-2</v>
      </c>
      <c r="F141" s="336">
        <v>7938</v>
      </c>
      <c r="G141" s="326">
        <v>3</v>
      </c>
      <c r="H141" s="326">
        <v>18764</v>
      </c>
    </row>
    <row r="142" spans="1:8" x14ac:dyDescent="0.2">
      <c r="A142" s="339" t="s">
        <v>54</v>
      </c>
      <c r="B142" s="324" t="s">
        <v>626</v>
      </c>
      <c r="C142" s="340">
        <v>1284045</v>
      </c>
      <c r="D142" s="332">
        <v>1.3991020478829608E-3</v>
      </c>
      <c r="E142" s="332">
        <v>4.207515013796459E-2</v>
      </c>
      <c r="F142" s="336">
        <v>1794</v>
      </c>
      <c r="G142" s="326">
        <v>4</v>
      </c>
      <c r="H142" s="326">
        <v>20558</v>
      </c>
    </row>
    <row r="143" spans="1:8" x14ac:dyDescent="0.2">
      <c r="A143" s="339" t="s">
        <v>54</v>
      </c>
      <c r="B143" s="324" t="s">
        <v>628</v>
      </c>
      <c r="C143" s="340">
        <v>1285810</v>
      </c>
      <c r="D143" s="332">
        <v>1.3745624179837268E-3</v>
      </c>
      <c r="E143" s="332">
        <v>4.266221428982675E-2</v>
      </c>
      <c r="F143" s="336">
        <v>1765</v>
      </c>
      <c r="G143" s="326">
        <v>5</v>
      </c>
      <c r="H143" s="326">
        <v>22323</v>
      </c>
    </row>
    <row r="144" spans="1:8" x14ac:dyDescent="0.2">
      <c r="A144" s="339" t="s">
        <v>54</v>
      </c>
      <c r="B144" s="324" t="s">
        <v>631</v>
      </c>
      <c r="C144" s="340">
        <v>1288822</v>
      </c>
      <c r="D144" s="332">
        <v>2.3424922811301485E-3</v>
      </c>
      <c r="E144" s="332">
        <v>4.2293524190776477E-2</v>
      </c>
      <c r="F144" s="336">
        <v>3012</v>
      </c>
      <c r="G144" s="326">
        <v>6</v>
      </c>
      <c r="H144" s="326">
        <v>25335</v>
      </c>
    </row>
    <row r="145" spans="1:8" x14ac:dyDescent="0.2">
      <c r="A145" s="339" t="s">
        <v>54</v>
      </c>
      <c r="B145" s="324" t="s">
        <v>632</v>
      </c>
      <c r="C145" s="340">
        <v>1294392</v>
      </c>
      <c r="D145" s="332">
        <v>4.3217760094100832E-3</v>
      </c>
      <c r="E145" s="332">
        <v>4.0996738018491019E-2</v>
      </c>
      <c r="F145" s="336">
        <v>5570</v>
      </c>
      <c r="G145" s="326">
        <v>7</v>
      </c>
      <c r="H145" s="326">
        <v>30905</v>
      </c>
    </row>
    <row r="146" spans="1:8" x14ac:dyDescent="0.2">
      <c r="A146" s="339" t="s">
        <v>54</v>
      </c>
      <c r="B146" s="324" t="s">
        <v>633</v>
      </c>
      <c r="C146" s="340">
        <v>1299060</v>
      </c>
      <c r="D146" s="332">
        <v>3.606326367900925E-3</v>
      </c>
      <c r="E146" s="332">
        <v>3.7989126787032701E-2</v>
      </c>
      <c r="F146" s="336">
        <v>4668</v>
      </c>
      <c r="G146" s="326">
        <v>8</v>
      </c>
      <c r="H146" s="326">
        <v>35573</v>
      </c>
    </row>
    <row r="147" spans="1:8" x14ac:dyDescent="0.2">
      <c r="A147" s="339" t="s">
        <v>54</v>
      </c>
      <c r="B147" s="324" t="s">
        <v>634</v>
      </c>
      <c r="C147" s="340">
        <v>1307965</v>
      </c>
      <c r="D147" s="332">
        <v>6.8549566609701351E-3</v>
      </c>
      <c r="E147" s="332">
        <v>4.0877830459701503E-2</v>
      </c>
      <c r="F147" s="336">
        <v>8905</v>
      </c>
      <c r="G147" s="326">
        <v>9</v>
      </c>
      <c r="H147" s="326">
        <v>44478</v>
      </c>
    </row>
    <row r="148" spans="1:8" x14ac:dyDescent="0.2">
      <c r="A148" s="339" t="s">
        <v>54</v>
      </c>
      <c r="B148" s="324" t="s">
        <v>635</v>
      </c>
      <c r="C148" s="340">
        <v>1317875</v>
      </c>
      <c r="D148" s="332">
        <v>7.5766553386367175E-3</v>
      </c>
      <c r="E148" s="332">
        <v>3.9305728395295336E-2</v>
      </c>
      <c r="F148" s="336">
        <v>9910</v>
      </c>
      <c r="G148" s="326">
        <v>10</v>
      </c>
      <c r="H148" s="326">
        <v>54388</v>
      </c>
    </row>
    <row r="149" spans="1:8" x14ac:dyDescent="0.2">
      <c r="A149" s="339" t="s">
        <v>54</v>
      </c>
      <c r="B149" s="324" t="s">
        <v>636</v>
      </c>
      <c r="C149" s="340">
        <v>1325584</v>
      </c>
      <c r="D149" s="332">
        <v>5.8495684340320597E-3</v>
      </c>
      <c r="E149" s="332">
        <v>3.7790237952453287E-2</v>
      </c>
      <c r="F149" s="336">
        <v>7709</v>
      </c>
      <c r="G149" s="326">
        <v>11</v>
      </c>
      <c r="H149" s="326">
        <v>62097</v>
      </c>
    </row>
    <row r="150" spans="1:8" x14ac:dyDescent="0.2">
      <c r="A150" s="339" t="s">
        <v>54</v>
      </c>
      <c r="B150" s="324" t="s">
        <v>637</v>
      </c>
      <c r="C150" s="340">
        <v>1308282</v>
      </c>
      <c r="D150" s="332">
        <v>-1.3052360318169254E-2</v>
      </c>
      <c r="E150" s="332">
        <v>3.545347122685083E-2</v>
      </c>
      <c r="F150" s="336">
        <v>-17302</v>
      </c>
      <c r="G150" s="326">
        <v>12</v>
      </c>
      <c r="H150" s="326">
        <v>44795</v>
      </c>
    </row>
    <row r="151" spans="1:8" x14ac:dyDescent="0.2">
      <c r="A151" s="339" t="s">
        <v>763</v>
      </c>
      <c r="B151" s="324" t="s">
        <v>629</v>
      </c>
      <c r="C151" s="340">
        <v>1307399</v>
      </c>
      <c r="D151" s="332">
        <v>-6.7493093996551234E-4</v>
      </c>
      <c r="E151" s="332">
        <v>3.3690231090111489E-2</v>
      </c>
      <c r="F151" s="336">
        <v>-883</v>
      </c>
      <c r="G151" s="326">
        <v>1</v>
      </c>
      <c r="H151" s="326">
        <v>-883</v>
      </c>
    </row>
    <row r="152" spans="1:8" x14ac:dyDescent="0.2">
      <c r="A152" s="339" t="s">
        <v>54</v>
      </c>
      <c r="B152" s="324" t="s">
        <v>630</v>
      </c>
      <c r="C152" s="340">
        <v>1316368</v>
      </c>
      <c r="D152" s="332">
        <v>6.8601857581349623E-3</v>
      </c>
      <c r="E152" s="332">
        <v>3.3002096031351735E-2</v>
      </c>
      <c r="F152" s="336">
        <v>8969</v>
      </c>
      <c r="G152" s="326">
        <v>2</v>
      </c>
      <c r="H152" s="326">
        <v>8086</v>
      </c>
    </row>
    <row r="153" spans="1:8" x14ac:dyDescent="0.2">
      <c r="A153" s="339" t="s">
        <v>54</v>
      </c>
      <c r="B153" s="324" t="s">
        <v>586</v>
      </c>
      <c r="C153" s="340">
        <v>1327266</v>
      </c>
      <c r="D153" s="332">
        <v>8.2788399596465112E-3</v>
      </c>
      <c r="E153" s="332">
        <v>3.5106231151311285E-2</v>
      </c>
      <c r="F153" s="336">
        <v>10898</v>
      </c>
      <c r="G153" s="326">
        <v>3</v>
      </c>
      <c r="H153" s="326">
        <v>18984</v>
      </c>
    </row>
    <row r="154" spans="1:8" x14ac:dyDescent="0.2">
      <c r="A154" s="339" t="s">
        <v>54</v>
      </c>
      <c r="B154" s="324" t="s">
        <v>626</v>
      </c>
      <c r="C154" s="340">
        <v>1325979</v>
      </c>
      <c r="D154" s="332">
        <v>-9.6966244897400689E-4</v>
      </c>
      <c r="E154" s="332">
        <v>3.2657733957921931E-2</v>
      </c>
      <c r="F154" s="336">
        <v>-1287</v>
      </c>
      <c r="G154" s="326">
        <v>4</v>
      </c>
      <c r="H154" s="326">
        <v>17697</v>
      </c>
    </row>
    <row r="155" spans="1:8" x14ac:dyDescent="0.2">
      <c r="A155" s="339" t="s">
        <v>54</v>
      </c>
      <c r="B155" s="324" t="s">
        <v>628</v>
      </c>
      <c r="C155" s="340">
        <v>1325783</v>
      </c>
      <c r="D155" s="332">
        <v>-1.4781531230889655E-4</v>
      </c>
      <c r="E155" s="332">
        <v>3.1087796797349521E-2</v>
      </c>
      <c r="F155" s="336">
        <v>-196</v>
      </c>
      <c r="G155" s="326">
        <v>5</v>
      </c>
      <c r="H155" s="326">
        <v>17501</v>
      </c>
    </row>
    <row r="156" spans="1:8" x14ac:dyDescent="0.2">
      <c r="A156" s="339" t="s">
        <v>54</v>
      </c>
      <c r="B156" s="324" t="s">
        <v>631</v>
      </c>
      <c r="C156" s="340">
        <v>1328013</v>
      </c>
      <c r="D156" s="332">
        <v>1.6820248864255483E-3</v>
      </c>
      <c r="E156" s="332">
        <v>3.040838843533078E-2</v>
      </c>
      <c r="F156" s="336">
        <v>2230</v>
      </c>
      <c r="G156" s="326">
        <v>6</v>
      </c>
      <c r="H156" s="326">
        <v>19731</v>
      </c>
    </row>
    <row r="157" spans="1:8" x14ac:dyDescent="0.2">
      <c r="A157" s="339" t="s">
        <v>54</v>
      </c>
      <c r="B157" s="324" t="s">
        <v>632</v>
      </c>
      <c r="C157" s="340">
        <v>1334119</v>
      </c>
      <c r="D157" s="332">
        <v>4.5978465572249494E-3</v>
      </c>
      <c r="E157" s="332">
        <v>3.0691629738131887E-2</v>
      </c>
      <c r="F157" s="336">
        <v>6106</v>
      </c>
      <c r="G157" s="326">
        <v>7</v>
      </c>
      <c r="H157" s="326">
        <v>25837</v>
      </c>
    </row>
    <row r="158" spans="1:8" x14ac:dyDescent="0.2">
      <c r="A158" s="339" t="s">
        <v>54</v>
      </c>
      <c r="B158" s="324" t="s">
        <v>633</v>
      </c>
      <c r="C158" s="340">
        <v>1335671</v>
      </c>
      <c r="D158" s="332">
        <v>1.1633145169209769E-3</v>
      </c>
      <c r="E158" s="332">
        <v>2.8182685942142793E-2</v>
      </c>
      <c r="F158" s="336">
        <v>1552</v>
      </c>
      <c r="G158" s="326">
        <v>8</v>
      </c>
      <c r="H158" s="326">
        <v>27389</v>
      </c>
    </row>
    <row r="159" spans="1:8" x14ac:dyDescent="0.2">
      <c r="A159" s="339" t="s">
        <v>54</v>
      </c>
      <c r="B159" s="324" t="s">
        <v>634</v>
      </c>
      <c r="C159" s="340">
        <v>1340225</v>
      </c>
      <c r="D159" s="332">
        <v>3.4095222551062676E-3</v>
      </c>
      <c r="E159" s="332">
        <v>2.4664268539295708E-2</v>
      </c>
      <c r="F159" s="336">
        <v>4554</v>
      </c>
      <c r="G159" s="326">
        <v>9</v>
      </c>
      <c r="H159" s="326">
        <v>31943</v>
      </c>
    </row>
    <row r="160" spans="1:8" x14ac:dyDescent="0.2">
      <c r="A160" s="339" t="s">
        <v>54</v>
      </c>
      <c r="B160" s="324" t="s">
        <v>635</v>
      </c>
      <c r="C160" s="340">
        <v>1349654</v>
      </c>
      <c r="D160" s="332">
        <v>7.0353858493910071E-3</v>
      </c>
      <c r="E160" s="332">
        <v>2.41138195959405E-2</v>
      </c>
      <c r="F160" s="336">
        <v>9429</v>
      </c>
      <c r="G160" s="326">
        <v>10</v>
      </c>
      <c r="H160" s="326">
        <v>41372</v>
      </c>
    </row>
    <row r="161" spans="1:8" x14ac:dyDescent="0.2">
      <c r="A161" s="339" t="s">
        <v>54</v>
      </c>
      <c r="B161" s="324" t="s">
        <v>636</v>
      </c>
      <c r="C161" s="340">
        <v>1358570</v>
      </c>
      <c r="D161" s="332">
        <v>6.6061375730372962E-3</v>
      </c>
      <c r="E161" s="332">
        <v>2.4884126543470719E-2</v>
      </c>
      <c r="F161" s="336">
        <v>8916</v>
      </c>
      <c r="G161" s="326">
        <v>11</v>
      </c>
      <c r="H161" s="326">
        <v>50288</v>
      </c>
    </row>
    <row r="162" spans="1:8" x14ac:dyDescent="0.2">
      <c r="A162" s="339" t="s">
        <v>54</v>
      </c>
      <c r="B162" s="324" t="s">
        <v>637</v>
      </c>
      <c r="C162" s="340">
        <v>1349657</v>
      </c>
      <c r="D162" s="332">
        <v>-6.560574721950263E-3</v>
      </c>
      <c r="E162" s="332">
        <v>3.1625444667128244E-2</v>
      </c>
      <c r="F162" s="336">
        <v>-8913</v>
      </c>
      <c r="G162" s="326">
        <v>12</v>
      </c>
      <c r="H162" s="326">
        <v>41375</v>
      </c>
    </row>
    <row r="163" spans="1:8" x14ac:dyDescent="0.2">
      <c r="A163" s="339" t="s">
        <v>60</v>
      </c>
      <c r="B163" s="324" t="s">
        <v>629</v>
      </c>
      <c r="C163" s="340">
        <v>1353365</v>
      </c>
      <c r="D163" s="341">
        <v>2.7473647008091628E-3</v>
      </c>
      <c r="E163" s="341">
        <v>3.5158356400762036E-2</v>
      </c>
      <c r="F163" s="336">
        <v>3708</v>
      </c>
      <c r="G163" s="326">
        <v>1</v>
      </c>
      <c r="H163" s="326">
        <v>3708</v>
      </c>
    </row>
    <row r="164" spans="1:8" x14ac:dyDescent="0.2">
      <c r="A164" s="339" t="s">
        <v>54</v>
      </c>
      <c r="B164" s="324" t="s">
        <v>630</v>
      </c>
      <c r="C164" s="340">
        <v>1361492</v>
      </c>
      <c r="D164" s="341">
        <v>6.0050319019628873E-3</v>
      </c>
      <c r="E164" s="341">
        <v>3.4279168135354254E-2</v>
      </c>
      <c r="F164" s="336">
        <v>8127</v>
      </c>
      <c r="G164" s="326">
        <v>2</v>
      </c>
      <c r="H164" s="326">
        <v>11835</v>
      </c>
    </row>
    <row r="165" spans="1:8" x14ac:dyDescent="0.2">
      <c r="A165" s="339" t="s">
        <v>54</v>
      </c>
      <c r="B165" s="324" t="s">
        <v>586</v>
      </c>
      <c r="C165" s="340">
        <v>1368619</v>
      </c>
      <c r="D165" s="341">
        <v>5.2346984043976086E-3</v>
      </c>
      <c r="E165" s="341">
        <v>3.1156527779661269E-2</v>
      </c>
      <c r="F165" s="336">
        <v>7127</v>
      </c>
      <c r="G165" s="326">
        <v>3</v>
      </c>
      <c r="H165" s="326">
        <v>18962</v>
      </c>
    </row>
    <row r="166" spans="1:8" x14ac:dyDescent="0.2">
      <c r="A166" s="339" t="s">
        <v>54</v>
      </c>
      <c r="B166" s="324" t="s">
        <v>626</v>
      </c>
      <c r="C166" s="340">
        <v>1374487</v>
      </c>
      <c r="D166" s="341">
        <v>4.2875336379226692E-3</v>
      </c>
      <c r="E166" s="341">
        <v>3.6582781476931281E-2</v>
      </c>
      <c r="F166" s="336">
        <v>5868</v>
      </c>
      <c r="G166" s="326">
        <v>4</v>
      </c>
      <c r="H166" s="326">
        <v>24830</v>
      </c>
    </row>
    <row r="167" spans="1:8" x14ac:dyDescent="0.2">
      <c r="A167" s="339" t="s">
        <v>54</v>
      </c>
      <c r="B167" s="324" t="s">
        <v>628</v>
      </c>
      <c r="C167" s="340">
        <v>1378318</v>
      </c>
      <c r="D167" s="341">
        <v>2.7872217052615778E-3</v>
      </c>
      <c r="E167" s="341">
        <v>3.9625640093439163E-2</v>
      </c>
      <c r="F167" s="336">
        <v>3831</v>
      </c>
      <c r="G167" s="326">
        <v>5</v>
      </c>
      <c r="H167" s="326">
        <v>28661</v>
      </c>
    </row>
    <row r="168" spans="1:8" x14ac:dyDescent="0.2">
      <c r="A168" s="339" t="s">
        <v>54</v>
      </c>
      <c r="B168" s="324" t="s">
        <v>631</v>
      </c>
      <c r="C168" s="340">
        <v>1380069</v>
      </c>
      <c r="D168" s="341">
        <v>1.2703889813525659E-3</v>
      </c>
      <c r="E168" s="341">
        <v>3.9198411461333516E-2</v>
      </c>
      <c r="F168" s="336">
        <v>1751</v>
      </c>
      <c r="G168" s="326">
        <v>6</v>
      </c>
      <c r="H168" s="326">
        <v>30412</v>
      </c>
    </row>
    <row r="169" spans="1:8" x14ac:dyDescent="0.2">
      <c r="A169" s="339" t="s">
        <v>54</v>
      </c>
      <c r="B169" s="324" t="s">
        <v>632</v>
      </c>
      <c r="C169" s="340">
        <v>1383564</v>
      </c>
      <c r="D169" s="341">
        <v>2.5324820715486585E-3</v>
      </c>
      <c r="E169" s="341">
        <v>3.7061911268784886E-2</v>
      </c>
      <c r="F169" s="336">
        <v>3495</v>
      </c>
      <c r="G169" s="326">
        <v>7</v>
      </c>
      <c r="H169" s="326">
        <v>33907</v>
      </c>
    </row>
    <row r="170" spans="1:8" x14ac:dyDescent="0.2">
      <c r="A170" s="339" t="s">
        <v>54</v>
      </c>
      <c r="B170" s="324" t="s">
        <v>633</v>
      </c>
      <c r="C170" s="340">
        <v>1387421</v>
      </c>
      <c r="D170" s="341">
        <v>2.7877279258494703E-3</v>
      </c>
      <c r="E170" s="341">
        <v>3.8744571080752577E-2</v>
      </c>
      <c r="F170" s="336">
        <v>3857</v>
      </c>
      <c r="G170" s="326">
        <v>8</v>
      </c>
      <c r="H170" s="326">
        <v>37764</v>
      </c>
    </row>
    <row r="171" spans="1:8" x14ac:dyDescent="0.2">
      <c r="A171" s="339" t="s">
        <v>54</v>
      </c>
      <c r="B171" s="324" t="s">
        <v>634</v>
      </c>
      <c r="C171" s="340">
        <v>1391042</v>
      </c>
      <c r="D171" s="341">
        <v>2.6098783282075821E-3</v>
      </c>
      <c r="E171" s="341">
        <v>3.7916767706914989E-2</v>
      </c>
      <c r="F171" s="336">
        <v>3621</v>
      </c>
      <c r="G171" s="326">
        <v>9</v>
      </c>
      <c r="H171" s="326">
        <v>41385</v>
      </c>
    </row>
    <row r="172" spans="1:8" x14ac:dyDescent="0.2">
      <c r="A172" s="339" t="s">
        <v>54</v>
      </c>
      <c r="B172" s="324" t="s">
        <v>635</v>
      </c>
      <c r="C172" s="340">
        <v>1403518</v>
      </c>
      <c r="D172" s="341">
        <v>8.9688161824013068E-3</v>
      </c>
      <c r="E172" s="341">
        <v>3.9909487913198483E-2</v>
      </c>
      <c r="F172" s="336">
        <v>12476</v>
      </c>
      <c r="G172" s="326">
        <v>10</v>
      </c>
      <c r="H172" s="326">
        <v>53861</v>
      </c>
    </row>
    <row r="173" spans="1:8" x14ac:dyDescent="0.2">
      <c r="A173" s="339" t="s">
        <v>54</v>
      </c>
      <c r="B173" s="324" t="s">
        <v>636</v>
      </c>
      <c r="C173" s="340">
        <v>1410118</v>
      </c>
      <c r="D173" s="341">
        <v>4.7024690812658143E-3</v>
      </c>
      <c r="E173" s="341">
        <v>3.7942836953561487E-2</v>
      </c>
      <c r="F173" s="336">
        <v>6600</v>
      </c>
      <c r="G173" s="326">
        <v>11</v>
      </c>
      <c r="H173" s="326">
        <v>60461</v>
      </c>
    </row>
    <row r="174" spans="1:8" x14ac:dyDescent="0.2">
      <c r="A174" s="339" t="s">
        <v>54</v>
      </c>
      <c r="B174" s="324" t="s">
        <v>637</v>
      </c>
      <c r="C174" s="340">
        <v>1397248</v>
      </c>
      <c r="D174" s="341">
        <v>-9.1268957633332537E-3</v>
      </c>
      <c r="E174" s="341">
        <v>3.5261551638675614E-2</v>
      </c>
      <c r="F174" s="336">
        <v>-12870</v>
      </c>
      <c r="G174" s="326">
        <v>12</v>
      </c>
      <c r="H174" s="326">
        <v>47591</v>
      </c>
    </row>
    <row r="175" spans="1:8" x14ac:dyDescent="0.2">
      <c r="A175" s="339" t="s">
        <v>73</v>
      </c>
      <c r="B175" s="324" t="s">
        <v>629</v>
      </c>
      <c r="C175" s="340">
        <v>1396563</v>
      </c>
      <c r="D175" s="341">
        <v>-4.9024940454378552E-4</v>
      </c>
      <c r="E175" s="341">
        <v>3.1918957561337891E-2</v>
      </c>
      <c r="F175" s="336">
        <v>-685</v>
      </c>
      <c r="G175" s="326">
        <v>1</v>
      </c>
      <c r="H175" s="326">
        <v>-685</v>
      </c>
    </row>
    <row r="176" spans="1:8" x14ac:dyDescent="0.2">
      <c r="A176" s="339" t="s">
        <v>54</v>
      </c>
      <c r="B176" s="324" t="s">
        <v>630</v>
      </c>
      <c r="C176" s="340">
        <v>1402503</v>
      </c>
      <c r="D176" s="341">
        <v>4.2532989918822039E-3</v>
      </c>
      <c r="E176" s="341">
        <v>3.0122101341763408E-2</v>
      </c>
      <c r="F176" s="336">
        <v>5940</v>
      </c>
      <c r="G176" s="326">
        <v>2</v>
      </c>
      <c r="H176" s="326">
        <v>5255</v>
      </c>
    </row>
    <row r="177" spans="1:8" x14ac:dyDescent="0.2">
      <c r="A177" s="339" t="s">
        <v>54</v>
      </c>
      <c r="B177" s="324" t="s">
        <v>586</v>
      </c>
      <c r="C177" s="340">
        <v>1413343</v>
      </c>
      <c r="D177" s="341">
        <v>7.7290387257638038E-3</v>
      </c>
      <c r="E177" s="341">
        <v>3.2678196050178965E-2</v>
      </c>
      <c r="F177" s="336">
        <v>10840</v>
      </c>
      <c r="G177" s="326">
        <v>3</v>
      </c>
      <c r="H177" s="326">
        <v>16095</v>
      </c>
    </row>
    <row r="178" spans="1:8" x14ac:dyDescent="0.2">
      <c r="A178" s="339" t="s">
        <v>54</v>
      </c>
      <c r="B178" s="324" t="s">
        <v>626</v>
      </c>
      <c r="C178" s="340">
        <v>1415615</v>
      </c>
      <c r="D178" s="341">
        <v>1.6075361748704164E-3</v>
      </c>
      <c r="E178" s="341">
        <v>2.9922436516314876E-2</v>
      </c>
      <c r="F178" s="336">
        <v>2272</v>
      </c>
      <c r="G178" s="326">
        <v>4</v>
      </c>
      <c r="H178" s="326">
        <v>18367</v>
      </c>
    </row>
    <row r="179" spans="1:8" x14ac:dyDescent="0.2">
      <c r="A179" s="339" t="s">
        <v>54</v>
      </c>
      <c r="B179" s="324" t="s">
        <v>628</v>
      </c>
      <c r="C179" s="340">
        <v>1421309</v>
      </c>
      <c r="D179" s="341">
        <v>4.022280069086559E-3</v>
      </c>
      <c r="E179" s="341">
        <v>3.1190915304015521E-2</v>
      </c>
      <c r="F179" s="336">
        <v>5694</v>
      </c>
      <c r="G179" s="326">
        <v>5</v>
      </c>
      <c r="H179" s="326">
        <v>24061</v>
      </c>
    </row>
    <row r="180" spans="1:8" x14ac:dyDescent="0.2">
      <c r="A180" s="339" t="s">
        <v>54</v>
      </c>
      <c r="B180" s="324" t="s">
        <v>631</v>
      </c>
      <c r="C180" s="340">
        <v>1423620</v>
      </c>
      <c r="D180" s="341">
        <v>1.6259659229624912E-3</v>
      </c>
      <c r="E180" s="341">
        <v>3.1557117796284118E-2</v>
      </c>
      <c r="F180" s="336">
        <v>2311</v>
      </c>
      <c r="G180" s="326">
        <v>6</v>
      </c>
      <c r="H180" s="326">
        <v>26372</v>
      </c>
    </row>
    <row r="181" spans="1:8" x14ac:dyDescent="0.2">
      <c r="A181" s="339" t="s">
        <v>54</v>
      </c>
      <c r="B181" s="324" t="s">
        <v>632</v>
      </c>
      <c r="C181" s="340">
        <v>1433741</v>
      </c>
      <c r="D181" s="341">
        <v>7.1093409758222759E-3</v>
      </c>
      <c r="E181" s="341">
        <v>3.6266482793712473E-2</v>
      </c>
      <c r="F181" s="336">
        <v>10121</v>
      </c>
      <c r="G181" s="326">
        <v>7</v>
      </c>
      <c r="H181" s="326">
        <v>36493</v>
      </c>
    </row>
    <row r="182" spans="1:8" x14ac:dyDescent="0.2">
      <c r="A182" s="339" t="s">
        <v>54</v>
      </c>
      <c r="B182" s="324" t="s">
        <v>633</v>
      </c>
      <c r="C182" s="340">
        <v>1435303</v>
      </c>
      <c r="D182" s="341">
        <v>1.0894575798556794E-3</v>
      </c>
      <c r="E182" s="341">
        <v>3.4511514529475873E-2</v>
      </c>
      <c r="F182" s="336">
        <v>1562</v>
      </c>
      <c r="G182" s="326">
        <v>8</v>
      </c>
      <c r="H182" s="326">
        <v>38055</v>
      </c>
    </row>
    <row r="183" spans="1:8" x14ac:dyDescent="0.2">
      <c r="A183" s="339" t="s">
        <v>54</v>
      </c>
      <c r="B183" s="324" t="s">
        <v>634</v>
      </c>
      <c r="C183" s="340">
        <v>1447119</v>
      </c>
      <c r="D183" s="341">
        <v>8.2324080699336388E-3</v>
      </c>
      <c r="E183" s="341">
        <v>4.0312945259740607E-2</v>
      </c>
      <c r="F183" s="336">
        <v>11816</v>
      </c>
      <c r="G183" s="326">
        <v>9</v>
      </c>
      <c r="H183" s="326">
        <v>49871</v>
      </c>
    </row>
    <row r="184" spans="1:8" x14ac:dyDescent="0.2">
      <c r="A184" s="339" t="s">
        <v>54</v>
      </c>
      <c r="B184" s="324" t="s">
        <v>635</v>
      </c>
      <c r="C184" s="340">
        <v>1463050</v>
      </c>
      <c r="D184" s="341">
        <v>1.1008769838555033E-2</v>
      </c>
      <c r="E184" s="341">
        <v>4.2416271113017379E-2</v>
      </c>
      <c r="F184" s="336">
        <v>15931</v>
      </c>
      <c r="G184" s="326">
        <v>10</v>
      </c>
      <c r="H184" s="326">
        <v>65802</v>
      </c>
    </row>
    <row r="185" spans="1:8" x14ac:dyDescent="0.2">
      <c r="A185" s="339" t="s">
        <v>54</v>
      </c>
      <c r="B185" s="324" t="s">
        <v>636</v>
      </c>
      <c r="C185" s="340">
        <v>1477172</v>
      </c>
      <c r="D185" s="341">
        <v>9.6524383992344642E-3</v>
      </c>
      <c r="E185" s="341">
        <v>4.7552048835629357E-2</v>
      </c>
      <c r="F185" s="336">
        <v>14122</v>
      </c>
      <c r="G185" s="326">
        <v>11</v>
      </c>
      <c r="H185" s="326">
        <v>79924</v>
      </c>
    </row>
    <row r="186" spans="1:8" x14ac:dyDescent="0.2">
      <c r="A186" s="339" t="s">
        <v>54</v>
      </c>
      <c r="B186" s="324" t="s">
        <v>637</v>
      </c>
      <c r="C186" s="340">
        <v>1463340</v>
      </c>
      <c r="D186" s="341">
        <v>-9.3638384697245503E-3</v>
      </c>
      <c r="E186" s="341">
        <v>4.7301552766581212E-2</v>
      </c>
      <c r="F186" s="336">
        <v>-13832</v>
      </c>
      <c r="G186" s="326">
        <v>12</v>
      </c>
      <c r="H186" s="326">
        <v>66092</v>
      </c>
    </row>
    <row r="187" spans="1:8" x14ac:dyDescent="0.2">
      <c r="A187" s="339" t="s">
        <v>74</v>
      </c>
      <c r="B187" s="324" t="s">
        <v>629</v>
      </c>
      <c r="C187" s="340">
        <v>1466848</v>
      </c>
      <c r="D187" s="341">
        <v>2.3972555933686746E-3</v>
      </c>
      <c r="E187" s="341">
        <v>5.0327124519266242E-2</v>
      </c>
      <c r="F187" s="336">
        <v>3508</v>
      </c>
      <c r="G187" s="326">
        <v>1</v>
      </c>
      <c r="H187" s="326">
        <v>3508</v>
      </c>
    </row>
    <row r="188" spans="1:8" x14ac:dyDescent="0.2">
      <c r="A188" s="339" t="s">
        <v>54</v>
      </c>
      <c r="B188" s="324" t="s">
        <v>630</v>
      </c>
      <c r="C188" s="340">
        <v>1479593</v>
      </c>
      <c r="D188" s="341">
        <v>8.6886984881868745E-3</v>
      </c>
      <c r="E188" s="341">
        <v>5.4966014332946234E-2</v>
      </c>
      <c r="F188" s="336">
        <v>12745</v>
      </c>
      <c r="G188" s="326">
        <v>2</v>
      </c>
      <c r="H188" s="326">
        <v>16253</v>
      </c>
    </row>
    <row r="189" spans="1:8" x14ac:dyDescent="0.2">
      <c r="A189" s="339" t="s">
        <v>54</v>
      </c>
      <c r="B189" s="324" t="s">
        <v>586</v>
      </c>
      <c r="C189" s="340">
        <v>1493885</v>
      </c>
      <c r="D189" s="341">
        <v>9.6594130953580049E-3</v>
      </c>
      <c r="E189" s="341">
        <v>5.6986874382227048E-2</v>
      </c>
      <c r="F189" s="336">
        <v>14292</v>
      </c>
      <c r="G189" s="326">
        <v>3</v>
      </c>
      <c r="H189" s="326">
        <v>30545</v>
      </c>
    </row>
    <row r="190" spans="1:8" x14ac:dyDescent="0.2">
      <c r="A190" s="339" t="s">
        <v>54</v>
      </c>
      <c r="B190" s="324" t="s">
        <v>626</v>
      </c>
      <c r="C190" s="340">
        <v>1496860</v>
      </c>
      <c r="D190" s="341">
        <v>1.9914518185804031E-3</v>
      </c>
      <c r="E190" s="341">
        <v>5.7392016897249709E-2</v>
      </c>
      <c r="F190" s="336">
        <v>2975</v>
      </c>
      <c r="G190" s="326">
        <v>4</v>
      </c>
      <c r="H190" s="326">
        <v>33520</v>
      </c>
    </row>
    <row r="191" spans="1:8" x14ac:dyDescent="0.2">
      <c r="A191" s="339" t="s">
        <v>54</v>
      </c>
      <c r="B191" s="324" t="s">
        <v>628</v>
      </c>
      <c r="C191" s="340">
        <v>1496590</v>
      </c>
      <c r="D191" s="341">
        <v>-1.8037759042266455E-4</v>
      </c>
      <c r="E191" s="341">
        <v>5.2965963066440969E-2</v>
      </c>
      <c r="F191" s="336">
        <v>-270</v>
      </c>
      <c r="G191" s="326">
        <v>5</v>
      </c>
      <c r="H191" s="326">
        <v>33250</v>
      </c>
    </row>
    <row r="192" spans="1:8" x14ac:dyDescent="0.2">
      <c r="A192" s="339" t="s">
        <v>54</v>
      </c>
      <c r="B192" s="324" t="s">
        <v>631</v>
      </c>
      <c r="C192" s="340">
        <v>1494289</v>
      </c>
      <c r="D192" s="341">
        <v>-1.5374952391770114E-3</v>
      </c>
      <c r="E192" s="341">
        <v>4.9640353465109976E-2</v>
      </c>
      <c r="F192" s="336">
        <v>-2301</v>
      </c>
      <c r="G192" s="326">
        <v>6</v>
      </c>
      <c r="H192" s="326">
        <v>30949</v>
      </c>
    </row>
    <row r="193" spans="1:8" x14ac:dyDescent="0.2">
      <c r="A193" s="339" t="s">
        <v>54</v>
      </c>
      <c r="B193" s="324" t="s">
        <v>632</v>
      </c>
      <c r="C193" s="340">
        <v>1498787</v>
      </c>
      <c r="D193" s="341">
        <v>3.0101272243856503E-3</v>
      </c>
      <c r="E193" s="341">
        <v>4.5368026721702259E-2</v>
      </c>
      <c r="F193" s="336">
        <v>4498</v>
      </c>
      <c r="G193" s="326">
        <v>7</v>
      </c>
      <c r="H193" s="326">
        <v>35447</v>
      </c>
    </row>
    <row r="194" spans="1:8" x14ac:dyDescent="0.2">
      <c r="A194" s="339" t="s">
        <v>54</v>
      </c>
      <c r="B194" s="324" t="s">
        <v>633</v>
      </c>
      <c r="C194" s="340">
        <v>1505250</v>
      </c>
      <c r="D194" s="341">
        <v>4.3121537616752637E-3</v>
      </c>
      <c r="E194" s="341">
        <v>4.8733263986767916E-2</v>
      </c>
      <c r="F194" s="336">
        <v>6463</v>
      </c>
      <c r="G194" s="326">
        <v>8</v>
      </c>
      <c r="H194" s="326">
        <v>41910</v>
      </c>
    </row>
    <row r="195" spans="1:8" x14ac:dyDescent="0.2">
      <c r="A195" s="339" t="s">
        <v>54</v>
      </c>
      <c r="B195" s="324" t="s">
        <v>634</v>
      </c>
      <c r="C195" s="340">
        <v>1517710</v>
      </c>
      <c r="D195" s="341">
        <v>8.2776947350937657E-3</v>
      </c>
      <c r="E195" s="341">
        <v>4.8780369824458214E-2</v>
      </c>
      <c r="F195" s="336">
        <v>12460</v>
      </c>
      <c r="G195" s="326">
        <v>9</v>
      </c>
      <c r="H195" s="326">
        <v>54370</v>
      </c>
    </row>
    <row r="196" spans="1:8" x14ac:dyDescent="0.2">
      <c r="A196" s="339" t="s">
        <v>54</v>
      </c>
      <c r="B196" s="324" t="s">
        <v>635</v>
      </c>
      <c r="C196" s="340">
        <v>1530447</v>
      </c>
      <c r="D196" s="341">
        <v>8.3922488485943525E-3</v>
      </c>
      <c r="E196" s="341">
        <v>4.6066094801954893E-2</v>
      </c>
      <c r="F196" s="336">
        <v>12737</v>
      </c>
      <c r="G196" s="326">
        <v>10</v>
      </c>
      <c r="H196" s="326">
        <v>67107</v>
      </c>
    </row>
    <row r="197" spans="1:8" x14ac:dyDescent="0.2">
      <c r="A197" s="339" t="s">
        <v>54</v>
      </c>
      <c r="B197" s="324" t="s">
        <v>636</v>
      </c>
      <c r="C197" s="340">
        <v>1548821</v>
      </c>
      <c r="D197" s="341">
        <v>1.2005642795862803E-2</v>
      </c>
      <c r="E197" s="341">
        <v>4.8504168776554168E-2</v>
      </c>
      <c r="F197" s="336">
        <v>18374</v>
      </c>
      <c r="G197" s="326">
        <v>11</v>
      </c>
      <c r="H197" s="326">
        <v>85481</v>
      </c>
    </row>
    <row r="198" spans="1:8" x14ac:dyDescent="0.2">
      <c r="A198" s="339" t="s">
        <v>54</v>
      </c>
      <c r="B198" s="324" t="s">
        <v>637</v>
      </c>
      <c r="C198" s="340">
        <v>1535255</v>
      </c>
      <c r="D198" s="341">
        <v>-8.7589204950088151E-3</v>
      </c>
      <c r="E198" s="341">
        <v>4.9144423032241313E-2</v>
      </c>
      <c r="F198" s="336">
        <v>-13566</v>
      </c>
      <c r="G198" s="326">
        <v>12</v>
      </c>
      <c r="H198" s="326">
        <v>71915</v>
      </c>
    </row>
    <row r="199" spans="1:8" x14ac:dyDescent="0.2">
      <c r="A199" s="339" t="s">
        <v>75</v>
      </c>
      <c r="B199" s="324" t="s">
        <v>629</v>
      </c>
      <c r="C199" s="340">
        <v>1539143</v>
      </c>
      <c r="D199" s="341">
        <v>2.5324783179341281E-3</v>
      </c>
      <c r="E199" s="341">
        <v>4.9285951918671911E-2</v>
      </c>
      <c r="F199" s="336">
        <v>3888</v>
      </c>
      <c r="G199" s="326">
        <v>1</v>
      </c>
      <c r="H199" s="326">
        <v>3888</v>
      </c>
    </row>
    <row r="200" spans="1:8" x14ac:dyDescent="0.2">
      <c r="A200" s="339" t="s">
        <v>54</v>
      </c>
      <c r="B200" s="324" t="s">
        <v>630</v>
      </c>
      <c r="C200" s="340">
        <v>1552349</v>
      </c>
      <c r="D200" s="341">
        <v>8.5800994449507506E-3</v>
      </c>
      <c r="E200" s="341">
        <v>4.9172982029517476E-2</v>
      </c>
      <c r="F200" s="336">
        <v>13206</v>
      </c>
      <c r="G200" s="326">
        <v>2</v>
      </c>
      <c r="H200" s="326">
        <v>17094</v>
      </c>
    </row>
    <row r="201" spans="1:8" x14ac:dyDescent="0.2">
      <c r="A201" s="339" t="s">
        <v>54</v>
      </c>
      <c r="B201" s="324" t="s">
        <v>586</v>
      </c>
      <c r="C201" s="340">
        <v>1559149</v>
      </c>
      <c r="D201" s="341">
        <v>4.3804582603526043E-3</v>
      </c>
      <c r="E201" s="341">
        <v>4.3687432432884643E-2</v>
      </c>
      <c r="F201" s="336">
        <v>6800</v>
      </c>
      <c r="G201" s="326">
        <v>3</v>
      </c>
      <c r="H201" s="326">
        <v>23894</v>
      </c>
    </row>
    <row r="202" spans="1:8" x14ac:dyDescent="0.2">
      <c r="A202" s="339" t="s">
        <v>54</v>
      </c>
      <c r="B202" s="324" t="s">
        <v>626</v>
      </c>
      <c r="C202" s="340">
        <v>1569657</v>
      </c>
      <c r="D202" s="341">
        <v>6.739573959897438E-3</v>
      </c>
      <c r="E202" s="341">
        <v>4.8633138703686463E-2</v>
      </c>
      <c r="F202" s="336">
        <v>10508</v>
      </c>
      <c r="G202" s="326">
        <v>4</v>
      </c>
      <c r="H202" s="326">
        <v>34402</v>
      </c>
    </row>
    <row r="203" spans="1:8" x14ac:dyDescent="0.2">
      <c r="A203" s="339" t="s">
        <v>54</v>
      </c>
      <c r="B203" s="324" t="s">
        <v>628</v>
      </c>
      <c r="C203" s="340">
        <v>1571236</v>
      </c>
      <c r="D203" s="341">
        <v>1.0059522558112377E-3</v>
      </c>
      <c r="E203" s="341">
        <v>4.987738792855767E-2</v>
      </c>
      <c r="F203" s="336">
        <v>1579</v>
      </c>
      <c r="G203" s="326">
        <v>5</v>
      </c>
      <c r="H203" s="326">
        <v>35981</v>
      </c>
    </row>
    <row r="204" spans="1:8" x14ac:dyDescent="0.2">
      <c r="A204" s="339" t="s">
        <v>54</v>
      </c>
      <c r="B204" s="324" t="s">
        <v>631</v>
      </c>
      <c r="C204" s="340">
        <v>1576839</v>
      </c>
      <c r="D204" s="341">
        <v>3.565982449485583E-3</v>
      </c>
      <c r="E204" s="341">
        <v>5.5243664378175739E-2</v>
      </c>
      <c r="F204" s="336">
        <v>5603</v>
      </c>
      <c r="G204" s="326">
        <v>6</v>
      </c>
      <c r="H204" s="326">
        <v>41584</v>
      </c>
    </row>
    <row r="205" spans="1:8" x14ac:dyDescent="0.2">
      <c r="A205" s="339" t="s">
        <v>54</v>
      </c>
      <c r="B205" s="324" t="s">
        <v>632</v>
      </c>
      <c r="C205" s="340">
        <v>1582329</v>
      </c>
      <c r="D205" s="341">
        <v>3.4816490459710359E-3</v>
      </c>
      <c r="E205" s="341">
        <v>5.5739741537656817E-2</v>
      </c>
      <c r="F205" s="336">
        <v>5490</v>
      </c>
      <c r="G205" s="326">
        <v>7</v>
      </c>
      <c r="H205" s="326">
        <v>47074</v>
      </c>
    </row>
    <row r="206" spans="1:8" x14ac:dyDescent="0.2">
      <c r="A206" s="339" t="s">
        <v>54</v>
      </c>
      <c r="B206" s="324" t="s">
        <v>633</v>
      </c>
      <c r="C206" s="340">
        <v>1592063</v>
      </c>
      <c r="D206" s="341">
        <v>6.1516915887909196E-3</v>
      </c>
      <c r="E206" s="341">
        <v>5.7673476166749671E-2</v>
      </c>
      <c r="F206" s="336">
        <v>9734</v>
      </c>
      <c r="G206" s="326">
        <v>8</v>
      </c>
      <c r="H206" s="326">
        <v>56808</v>
      </c>
    </row>
    <row r="207" spans="1:8" x14ac:dyDescent="0.2">
      <c r="A207" s="339" t="s">
        <v>54</v>
      </c>
      <c r="B207" s="324" t="s">
        <v>634</v>
      </c>
      <c r="C207" s="340">
        <v>1608623</v>
      </c>
      <c r="D207" s="341">
        <v>1.0401598429207848E-2</v>
      </c>
      <c r="E207" s="341">
        <v>5.9901430444551318E-2</v>
      </c>
      <c r="F207" s="336">
        <v>16560</v>
      </c>
      <c r="G207" s="326">
        <v>9</v>
      </c>
      <c r="H207" s="326">
        <v>73368</v>
      </c>
    </row>
    <row r="208" spans="1:8" x14ac:dyDescent="0.2">
      <c r="A208" s="339" t="s">
        <v>54</v>
      </c>
      <c r="B208" s="324" t="s">
        <v>635</v>
      </c>
      <c r="C208" s="340">
        <v>1627392</v>
      </c>
      <c r="D208" s="341">
        <v>1.1667743156724697E-2</v>
      </c>
      <c r="E208" s="341">
        <v>6.3344238644003958E-2</v>
      </c>
      <c r="F208" s="336">
        <v>18769</v>
      </c>
      <c r="G208" s="326">
        <v>10</v>
      </c>
      <c r="H208" s="326">
        <v>92137</v>
      </c>
    </row>
    <row r="209" spans="1:8" x14ac:dyDescent="0.2">
      <c r="A209" s="339" t="s">
        <v>54</v>
      </c>
      <c r="B209" s="324" t="s">
        <v>636</v>
      </c>
      <c r="C209" s="340">
        <v>1643345</v>
      </c>
      <c r="D209" s="341">
        <v>9.802801046090881E-3</v>
      </c>
      <c r="E209" s="341">
        <v>6.1029647712679491E-2</v>
      </c>
      <c r="F209" s="336">
        <v>15953</v>
      </c>
      <c r="G209" s="326">
        <v>11</v>
      </c>
      <c r="H209" s="326">
        <v>108090</v>
      </c>
    </row>
    <row r="210" spans="1:8" x14ac:dyDescent="0.2">
      <c r="A210" s="339" t="s">
        <v>54</v>
      </c>
      <c r="B210" s="324" t="s">
        <v>637</v>
      </c>
      <c r="C210" s="340">
        <v>1624237</v>
      </c>
      <c r="D210" s="341">
        <v>-1.1627503658696137E-2</v>
      </c>
      <c r="E210" s="341">
        <v>5.7959101256794376E-2</v>
      </c>
      <c r="F210" s="336">
        <v>-19108</v>
      </c>
      <c r="G210" s="326">
        <v>12</v>
      </c>
      <c r="H210" s="326">
        <v>88982</v>
      </c>
    </row>
    <row r="211" spans="1:8" x14ac:dyDescent="0.2">
      <c r="A211" s="339" t="s">
        <v>76</v>
      </c>
      <c r="B211" s="324" t="s">
        <v>629</v>
      </c>
      <c r="C211" s="340">
        <v>1635012</v>
      </c>
      <c r="D211" s="341">
        <v>6.6338840945010524E-3</v>
      </c>
      <c r="E211" s="341">
        <v>6.2287259858245791E-2</v>
      </c>
      <c r="F211" s="336">
        <v>10775</v>
      </c>
      <c r="G211" s="326">
        <v>1</v>
      </c>
      <c r="H211" s="326">
        <v>10775</v>
      </c>
    </row>
    <row r="212" spans="1:8" x14ac:dyDescent="0.2">
      <c r="A212" s="339" t="s">
        <v>54</v>
      </c>
      <c r="B212" s="324" t="s">
        <v>630</v>
      </c>
      <c r="C212" s="340">
        <v>1640265</v>
      </c>
      <c r="D212" s="341">
        <v>3.2128204563637297E-3</v>
      </c>
      <c r="E212" s="341">
        <v>5.6634171826051904E-2</v>
      </c>
      <c r="F212" s="336">
        <v>5253</v>
      </c>
      <c r="G212" s="326">
        <v>2</v>
      </c>
      <c r="H212" s="326">
        <v>16028</v>
      </c>
    </row>
    <row r="213" spans="1:8" x14ac:dyDescent="0.2">
      <c r="A213" s="339" t="s">
        <v>54</v>
      </c>
      <c r="B213" s="324" t="s">
        <v>586</v>
      </c>
      <c r="C213" s="340">
        <v>1661636</v>
      </c>
      <c r="D213" s="341">
        <v>1.3028992266493455E-2</v>
      </c>
      <c r="E213" s="341">
        <v>6.573265287666552E-2</v>
      </c>
      <c r="F213" s="336">
        <v>21371</v>
      </c>
      <c r="G213" s="326">
        <v>3</v>
      </c>
      <c r="H213" s="326">
        <v>37399</v>
      </c>
    </row>
    <row r="214" spans="1:8" x14ac:dyDescent="0.2">
      <c r="A214" s="339" t="s">
        <v>54</v>
      </c>
      <c r="B214" s="324" t="s">
        <v>626</v>
      </c>
      <c r="C214" s="340">
        <v>1662463</v>
      </c>
      <c r="D214" s="341">
        <v>4.977022645151763E-4</v>
      </c>
      <c r="E214" s="341">
        <v>5.9125019032820525E-2</v>
      </c>
      <c r="F214" s="336">
        <v>827</v>
      </c>
      <c r="G214" s="326">
        <v>4</v>
      </c>
      <c r="H214" s="326">
        <v>38226</v>
      </c>
    </row>
    <row r="215" spans="1:8" x14ac:dyDescent="0.2">
      <c r="A215" s="339" t="s">
        <v>54</v>
      </c>
      <c r="B215" s="324" t="s">
        <v>628</v>
      </c>
      <c r="C215" s="340">
        <v>1664615</v>
      </c>
      <c r="D215" s="341">
        <v>1.2944648993691299E-3</v>
      </c>
      <c r="E215" s="341">
        <v>5.9430282911033139E-2</v>
      </c>
      <c r="F215" s="336">
        <v>2152</v>
      </c>
      <c r="G215" s="326">
        <v>5</v>
      </c>
      <c r="H215" s="326">
        <v>40378</v>
      </c>
    </row>
    <row r="216" spans="1:8" x14ac:dyDescent="0.2">
      <c r="A216" s="339" t="s">
        <v>54</v>
      </c>
      <c r="B216" s="324" t="s">
        <v>631</v>
      </c>
      <c r="C216" s="340">
        <v>1672581</v>
      </c>
      <c r="D216" s="341">
        <v>4.7854909393463263E-3</v>
      </c>
      <c r="E216" s="341">
        <v>6.0717676313180924E-2</v>
      </c>
      <c r="F216" s="336">
        <v>7966</v>
      </c>
      <c r="G216" s="326">
        <v>6</v>
      </c>
      <c r="H216" s="326">
        <v>48344</v>
      </c>
    </row>
    <row r="217" spans="1:8" x14ac:dyDescent="0.2">
      <c r="A217" s="339" t="s">
        <v>54</v>
      </c>
      <c r="B217" s="324" t="s">
        <v>632</v>
      </c>
      <c r="C217" s="340">
        <v>1675221</v>
      </c>
      <c r="D217" s="341">
        <v>1.5783988936859394E-3</v>
      </c>
      <c r="E217" s="341">
        <v>5.8705869638994157E-2</v>
      </c>
      <c r="F217" s="336">
        <v>2640</v>
      </c>
      <c r="G217" s="326">
        <v>7</v>
      </c>
      <c r="H217" s="326">
        <v>50984</v>
      </c>
    </row>
    <row r="218" spans="1:8" x14ac:dyDescent="0.2">
      <c r="A218" s="339" t="s">
        <v>54</v>
      </c>
      <c r="B218" s="324" t="s">
        <v>633</v>
      </c>
      <c r="C218" s="340">
        <v>1694618</v>
      </c>
      <c r="D218" s="341">
        <v>1.1578770800986904E-2</v>
      </c>
      <c r="E218" s="341">
        <v>6.4416420706969513E-2</v>
      </c>
      <c r="F218" s="336">
        <v>19397</v>
      </c>
      <c r="G218" s="326">
        <v>8</v>
      </c>
      <c r="H218" s="326">
        <v>70381</v>
      </c>
    </row>
    <row r="219" spans="1:8" x14ac:dyDescent="0.2">
      <c r="A219" s="339" t="s">
        <v>54</v>
      </c>
      <c r="B219" s="324" t="s">
        <v>634</v>
      </c>
      <c r="C219" s="340">
        <v>1708982</v>
      </c>
      <c r="D219" s="341">
        <v>8.4762465641223805E-3</v>
      </c>
      <c r="E219" s="341">
        <v>6.2388141907706141E-2</v>
      </c>
      <c r="F219" s="336">
        <v>14364</v>
      </c>
      <c r="G219" s="326">
        <v>9</v>
      </c>
      <c r="H219" s="326">
        <v>84745</v>
      </c>
    </row>
    <row r="220" spans="1:8" x14ac:dyDescent="0.2">
      <c r="A220" s="339" t="s">
        <v>54</v>
      </c>
      <c r="B220" s="324" t="s">
        <v>635</v>
      </c>
      <c r="C220" s="340">
        <v>1728026</v>
      </c>
      <c r="D220" s="341">
        <v>1.1143476057676516E-2</v>
      </c>
      <c r="E220" s="341">
        <v>6.1837590451470748E-2</v>
      </c>
      <c r="F220" s="336">
        <v>19044</v>
      </c>
      <c r="G220" s="326">
        <v>10</v>
      </c>
      <c r="H220" s="326">
        <v>103789</v>
      </c>
    </row>
    <row r="221" spans="1:8" x14ac:dyDescent="0.2">
      <c r="A221" s="339" t="s">
        <v>54</v>
      </c>
      <c r="B221" s="324" t="s">
        <v>636</v>
      </c>
      <c r="C221" s="340">
        <v>1740013</v>
      </c>
      <c r="D221" s="341">
        <v>6.9368169228936072E-3</v>
      </c>
      <c r="E221" s="341">
        <v>5.8823923156732238E-2</v>
      </c>
      <c r="F221" s="336">
        <v>11987</v>
      </c>
      <c r="G221" s="326">
        <v>11</v>
      </c>
      <c r="H221" s="326">
        <v>115776</v>
      </c>
    </row>
    <row r="222" spans="1:8" x14ac:dyDescent="0.2">
      <c r="A222" s="339" t="s">
        <v>54</v>
      </c>
      <c r="B222" s="324" t="s">
        <v>637</v>
      </c>
      <c r="C222" s="340">
        <v>1717868</v>
      </c>
      <c r="D222" s="341">
        <v>-1.2726916408095756E-2</v>
      </c>
      <c r="E222" s="341">
        <v>5.7646144004846578E-2</v>
      </c>
      <c r="F222" s="336">
        <v>-22145</v>
      </c>
      <c r="G222" s="326">
        <v>12</v>
      </c>
      <c r="H222" s="326">
        <v>93631</v>
      </c>
    </row>
    <row r="223" spans="1:8" x14ac:dyDescent="0.2">
      <c r="A223" s="339" t="s">
        <v>77</v>
      </c>
      <c r="B223" s="324" t="s">
        <v>629</v>
      </c>
      <c r="C223" s="340">
        <v>1723991</v>
      </c>
      <c r="D223" s="341">
        <v>3.5643017973441271E-3</v>
      </c>
      <c r="E223" s="341">
        <v>5.4421007307591696E-2</v>
      </c>
      <c r="F223" s="336">
        <v>6123</v>
      </c>
      <c r="G223" s="326">
        <v>1</v>
      </c>
      <c r="H223" s="326">
        <v>6123</v>
      </c>
    </row>
    <row r="224" spans="1:8" x14ac:dyDescent="0.2">
      <c r="A224" s="339" t="s">
        <v>54</v>
      </c>
      <c r="B224" s="324" t="s">
        <v>630</v>
      </c>
      <c r="C224" s="340">
        <v>1738722</v>
      </c>
      <c r="D224" s="341">
        <v>8.5447081800311686E-3</v>
      </c>
      <c r="E224" s="341">
        <v>6.0025056926777065E-2</v>
      </c>
      <c r="F224" s="336">
        <v>14731</v>
      </c>
      <c r="G224" s="326">
        <v>2</v>
      </c>
      <c r="H224" s="326">
        <v>20854</v>
      </c>
    </row>
    <row r="225" spans="1:8" x14ac:dyDescent="0.2">
      <c r="A225" s="339" t="s">
        <v>54</v>
      </c>
      <c r="B225" s="324" t="s">
        <v>586</v>
      </c>
      <c r="C225" s="340">
        <v>1743804</v>
      </c>
      <c r="D225" s="341">
        <v>2.9228364281350672E-3</v>
      </c>
      <c r="E225" s="341">
        <v>4.9450060061289047E-2</v>
      </c>
      <c r="F225" s="336">
        <v>5082</v>
      </c>
      <c r="G225" s="326">
        <v>3</v>
      </c>
      <c r="H225" s="326">
        <v>25936</v>
      </c>
    </row>
    <row r="226" spans="1:8" x14ac:dyDescent="0.2">
      <c r="A226" s="339" t="s">
        <v>54</v>
      </c>
      <c r="B226" s="324" t="s">
        <v>626</v>
      </c>
      <c r="C226" s="340">
        <v>1749012</v>
      </c>
      <c r="D226" s="341">
        <v>2.9865741792081124E-3</v>
      </c>
      <c r="E226" s="341">
        <v>5.206070751649805E-2</v>
      </c>
      <c r="F226" s="336">
        <v>5208</v>
      </c>
      <c r="G226" s="326">
        <v>4</v>
      </c>
      <c r="H226" s="326">
        <v>31144</v>
      </c>
    </row>
    <row r="227" spans="1:8" x14ac:dyDescent="0.2">
      <c r="A227" s="339" t="s">
        <v>54</v>
      </c>
      <c r="B227" s="324" t="s">
        <v>628</v>
      </c>
      <c r="C227" s="340">
        <v>1752923</v>
      </c>
      <c r="D227" s="341">
        <v>2.2361195920896915E-3</v>
      </c>
      <c r="E227" s="341">
        <v>5.3050104678859622E-2</v>
      </c>
      <c r="F227" s="336">
        <v>3911</v>
      </c>
      <c r="G227" s="326">
        <v>5</v>
      </c>
      <c r="H227" s="326">
        <v>35055</v>
      </c>
    </row>
    <row r="228" spans="1:8" x14ac:dyDescent="0.2">
      <c r="A228" s="339" t="s">
        <v>54</v>
      </c>
      <c r="B228" s="324" t="s">
        <v>631</v>
      </c>
      <c r="C228" s="340">
        <v>1755753</v>
      </c>
      <c r="D228" s="341">
        <v>1.6144462706007001E-3</v>
      </c>
      <c r="E228" s="341">
        <v>4.972673969153063E-2</v>
      </c>
      <c r="F228" s="336">
        <v>2830</v>
      </c>
      <c r="G228" s="326">
        <v>6</v>
      </c>
      <c r="H228" s="326">
        <v>37885</v>
      </c>
    </row>
    <row r="229" spans="1:8" x14ac:dyDescent="0.2">
      <c r="A229" s="339" t="s">
        <v>54</v>
      </c>
      <c r="B229" s="324" t="s">
        <v>632</v>
      </c>
      <c r="C229" s="340">
        <v>1750450</v>
      </c>
      <c r="D229" s="341">
        <v>-3.0203565080053618E-3</v>
      </c>
      <c r="E229" s="341">
        <v>4.4906910789680898E-2</v>
      </c>
      <c r="F229" s="336">
        <v>-5303</v>
      </c>
      <c r="G229" s="326">
        <v>7</v>
      </c>
      <c r="H229" s="326">
        <v>32582</v>
      </c>
    </row>
    <row r="230" spans="1:8" x14ac:dyDescent="0.2">
      <c r="A230" s="339" t="s">
        <v>54</v>
      </c>
      <c r="B230" s="324" t="s">
        <v>633</v>
      </c>
      <c r="C230" s="340">
        <v>1766168</v>
      </c>
      <c r="D230" s="341">
        <v>8.9794052957810067E-3</v>
      </c>
      <c r="E230" s="341">
        <v>4.2221904877677519E-2</v>
      </c>
      <c r="F230" s="336">
        <v>15718</v>
      </c>
      <c r="G230" s="326">
        <v>8</v>
      </c>
      <c r="H230" s="326">
        <v>48300</v>
      </c>
    </row>
    <row r="231" spans="1:8" x14ac:dyDescent="0.2">
      <c r="A231" s="339" t="s">
        <v>54</v>
      </c>
      <c r="B231" s="324" t="s">
        <v>634</v>
      </c>
      <c r="C231" s="340">
        <v>1774072</v>
      </c>
      <c r="D231" s="341">
        <v>4.4752254598656727E-3</v>
      </c>
      <c r="E231" s="341">
        <v>3.8087001501478701E-2</v>
      </c>
      <c r="F231" s="336">
        <v>7904</v>
      </c>
      <c r="G231" s="326">
        <v>9</v>
      </c>
      <c r="H231" s="326">
        <v>56204</v>
      </c>
    </row>
    <row r="232" spans="1:8" x14ac:dyDescent="0.2">
      <c r="A232" s="339" t="s">
        <v>54</v>
      </c>
      <c r="B232" s="324" t="s">
        <v>635</v>
      </c>
      <c r="C232" s="340">
        <v>1782918</v>
      </c>
      <c r="D232" s="341">
        <v>4.9862688774751085E-3</v>
      </c>
      <c r="E232" s="341">
        <v>3.176572574718195E-2</v>
      </c>
      <c r="F232" s="336">
        <v>8846</v>
      </c>
      <c r="G232" s="326">
        <v>10</v>
      </c>
      <c r="H232" s="326">
        <v>65050</v>
      </c>
    </row>
    <row r="233" spans="1:8" x14ac:dyDescent="0.2">
      <c r="A233" s="339" t="s">
        <v>54</v>
      </c>
      <c r="B233" s="324" t="s">
        <v>636</v>
      </c>
      <c r="C233" s="340">
        <v>1792036</v>
      </c>
      <c r="D233" s="341">
        <v>5.1140882530773535E-3</v>
      </c>
      <c r="E233" s="341">
        <v>2.9898052485814786E-2</v>
      </c>
      <c r="F233" s="336">
        <v>9118</v>
      </c>
      <c r="G233" s="326">
        <v>11</v>
      </c>
      <c r="H233" s="326">
        <v>74168</v>
      </c>
    </row>
    <row r="234" spans="1:8" x14ac:dyDescent="0.2">
      <c r="A234" s="339" t="s">
        <v>54</v>
      </c>
      <c r="B234" s="324" t="s">
        <v>637</v>
      </c>
      <c r="C234" s="340">
        <v>1761000</v>
      </c>
      <c r="D234" s="341">
        <v>-1.7318848505275541E-2</v>
      </c>
      <c r="E234" s="341">
        <v>2.5107866262134237E-2</v>
      </c>
      <c r="F234" s="336">
        <v>-31036</v>
      </c>
      <c r="G234" s="326">
        <v>12</v>
      </c>
      <c r="H234" s="326">
        <v>43132</v>
      </c>
    </row>
    <row r="235" spans="1:8" x14ac:dyDescent="0.2">
      <c r="A235" s="339" t="s">
        <v>78</v>
      </c>
      <c r="B235" s="324" t="s">
        <v>629</v>
      </c>
      <c r="C235" s="340">
        <v>1778570</v>
      </c>
      <c r="D235" s="341">
        <v>9.9772856331630244E-3</v>
      </c>
      <c r="E235" s="341">
        <v>3.1658517938898845E-2</v>
      </c>
      <c r="F235" s="336">
        <v>17570</v>
      </c>
      <c r="G235" s="326">
        <v>1</v>
      </c>
      <c r="H235" s="326">
        <v>17570</v>
      </c>
    </row>
    <row r="236" spans="1:8" x14ac:dyDescent="0.2">
      <c r="A236" s="339" t="s">
        <v>54</v>
      </c>
      <c r="B236" s="324" t="s">
        <v>630</v>
      </c>
      <c r="C236" s="340">
        <v>1792233</v>
      </c>
      <c r="D236" s="341">
        <v>7.6820142024209837E-3</v>
      </c>
      <c r="E236" s="341">
        <v>3.0776052755989713E-2</v>
      </c>
      <c r="F236" s="336">
        <v>13663</v>
      </c>
      <c r="G236" s="326">
        <v>2</v>
      </c>
      <c r="H236" s="326">
        <v>31233</v>
      </c>
    </row>
    <row r="237" spans="1:8" x14ac:dyDescent="0.2">
      <c r="A237" s="339" t="s">
        <v>54</v>
      </c>
      <c r="B237" s="324" t="s">
        <v>586</v>
      </c>
      <c r="C237" s="340">
        <v>1796144</v>
      </c>
      <c r="D237" s="341">
        <v>2.1821939446489136E-3</v>
      </c>
      <c r="E237" s="341">
        <v>3.0014841117464997E-2</v>
      </c>
      <c r="F237" s="336">
        <v>3911</v>
      </c>
      <c r="G237" s="326">
        <v>3</v>
      </c>
      <c r="H237" s="326">
        <v>35144</v>
      </c>
    </row>
    <row r="238" spans="1:8" x14ac:dyDescent="0.2">
      <c r="A238" s="339" t="s">
        <v>54</v>
      </c>
      <c r="B238" s="324" t="s">
        <v>626</v>
      </c>
      <c r="C238" s="340">
        <v>1798713</v>
      </c>
      <c r="D238" s="341">
        <v>1.4302862131321259E-3</v>
      </c>
      <c r="E238" s="341">
        <v>2.8416614637292392E-2</v>
      </c>
      <c r="F238" s="336">
        <v>2569</v>
      </c>
      <c r="G238" s="326">
        <v>4</v>
      </c>
      <c r="H238" s="326">
        <v>37713</v>
      </c>
    </row>
    <row r="239" spans="1:8" x14ac:dyDescent="0.2">
      <c r="A239" s="339" t="s">
        <v>54</v>
      </c>
      <c r="B239" s="324" t="s">
        <v>628</v>
      </c>
      <c r="C239" s="340">
        <v>1798861</v>
      </c>
      <c r="D239" s="341">
        <v>8.2281053175314867E-5</v>
      </c>
      <c r="E239" s="341">
        <v>2.6206513349416927E-2</v>
      </c>
      <c r="F239" s="336">
        <v>148</v>
      </c>
      <c r="G239" s="326">
        <v>5</v>
      </c>
      <c r="H239" s="326">
        <v>37861</v>
      </c>
    </row>
    <row r="240" spans="1:8" x14ac:dyDescent="0.2">
      <c r="A240" s="339" t="s">
        <v>54</v>
      </c>
      <c r="B240" s="324" t="s">
        <v>631</v>
      </c>
      <c r="C240" s="340">
        <v>1796535</v>
      </c>
      <c r="D240" s="341">
        <v>-1.293040429471759E-3</v>
      </c>
      <c r="E240" s="341">
        <v>2.3227640790020043E-2</v>
      </c>
      <c r="F240" s="336">
        <v>-2326</v>
      </c>
      <c r="G240" s="326">
        <v>6</v>
      </c>
      <c r="H240" s="326">
        <v>35535</v>
      </c>
    </row>
    <row r="241" spans="1:8" x14ac:dyDescent="0.2">
      <c r="A241" s="339" t="s">
        <v>54</v>
      </c>
      <c r="B241" s="324" t="s">
        <v>632</v>
      </c>
      <c r="C241" s="340">
        <v>1792119</v>
      </c>
      <c r="D241" s="341">
        <v>-2.4580651086675287E-3</v>
      </c>
      <c r="E241" s="341">
        <v>2.3804735925047948E-2</v>
      </c>
      <c r="F241" s="336">
        <v>-4416</v>
      </c>
      <c r="G241" s="326">
        <v>7</v>
      </c>
      <c r="H241" s="326">
        <v>31119</v>
      </c>
    </row>
    <row r="242" spans="1:8" x14ac:dyDescent="0.2">
      <c r="A242" s="339" t="s">
        <v>54</v>
      </c>
      <c r="B242" s="324" t="s">
        <v>633</v>
      </c>
      <c r="C242" s="340">
        <v>1800138</v>
      </c>
      <c r="D242" s="341">
        <v>4.4745912520318676E-3</v>
      </c>
      <c r="E242" s="341">
        <v>1.9233730879508526E-2</v>
      </c>
      <c r="F242" s="336">
        <v>8019</v>
      </c>
      <c r="G242" s="326">
        <v>8</v>
      </c>
      <c r="H242" s="326">
        <v>39138</v>
      </c>
    </row>
    <row r="243" spans="1:8" x14ac:dyDescent="0.2">
      <c r="A243" s="339" t="s">
        <v>54</v>
      </c>
      <c r="B243" s="324" t="s">
        <v>634</v>
      </c>
      <c r="C243" s="340">
        <v>1815615</v>
      </c>
      <c r="D243" s="341">
        <v>8.5976741783129196E-3</v>
      </c>
      <c r="E243" s="341">
        <v>2.341674971478036E-2</v>
      </c>
      <c r="F243" s="336">
        <v>15477</v>
      </c>
      <c r="G243" s="326">
        <v>9</v>
      </c>
      <c r="H243" s="326">
        <v>54615</v>
      </c>
    </row>
    <row r="244" spans="1:8" x14ac:dyDescent="0.2">
      <c r="A244" s="339" t="s">
        <v>54</v>
      </c>
      <c r="B244" s="324" t="s">
        <v>635</v>
      </c>
      <c r="C244" s="340">
        <v>1828691</v>
      </c>
      <c r="D244" s="341">
        <v>7.201967377445051E-3</v>
      </c>
      <c r="E244" s="341">
        <v>2.5673081992553692E-2</v>
      </c>
      <c r="F244" s="336">
        <v>13076</v>
      </c>
      <c r="G244" s="326">
        <v>10</v>
      </c>
      <c r="H244" s="326">
        <v>67691</v>
      </c>
    </row>
    <row r="245" spans="1:8" x14ac:dyDescent="0.2">
      <c r="A245" s="339" t="s">
        <v>54</v>
      </c>
      <c r="B245" s="324" t="s">
        <v>636</v>
      </c>
      <c r="C245" s="340">
        <v>1840150</v>
      </c>
      <c r="D245" s="341">
        <v>6.2662308722467586E-3</v>
      </c>
      <c r="E245" s="341">
        <v>2.6848790984109749E-2</v>
      </c>
      <c r="F245" s="336">
        <v>11459</v>
      </c>
      <c r="G245" s="326">
        <v>11</v>
      </c>
      <c r="H245" s="326">
        <v>79150</v>
      </c>
    </row>
    <row r="246" spans="1:8" x14ac:dyDescent="0.2">
      <c r="A246" s="339" t="s">
        <v>54</v>
      </c>
      <c r="B246" s="324" t="s">
        <v>637</v>
      </c>
      <c r="C246" s="340">
        <v>1812699</v>
      </c>
      <c r="D246" s="341">
        <v>-1.4917805613672841E-2</v>
      </c>
      <c r="E246" s="341">
        <v>2.9357751277683031E-2</v>
      </c>
      <c r="F246" s="336">
        <v>-27451</v>
      </c>
      <c r="G246" s="326">
        <v>12</v>
      </c>
      <c r="H246" s="326">
        <v>51699</v>
      </c>
    </row>
    <row r="247" spans="1:8" x14ac:dyDescent="0.2">
      <c r="A247" s="339" t="s">
        <v>79</v>
      </c>
      <c r="B247" s="324" t="s">
        <v>629</v>
      </c>
      <c r="C247" s="340">
        <v>1822293</v>
      </c>
      <c r="D247" s="341">
        <v>5.2926602817124913E-3</v>
      </c>
      <c r="E247" s="341">
        <v>2.4583232596973925E-2</v>
      </c>
      <c r="F247" s="336">
        <v>9594</v>
      </c>
      <c r="G247" s="326">
        <v>1</v>
      </c>
      <c r="H247" s="326">
        <v>9594</v>
      </c>
    </row>
    <row r="248" spans="1:8" x14ac:dyDescent="0.2">
      <c r="A248" s="339" t="s">
        <v>54</v>
      </c>
      <c r="B248" s="324" t="s">
        <v>630</v>
      </c>
      <c r="C248" s="340">
        <v>1837966</v>
      </c>
      <c r="D248" s="341">
        <v>8.6007025214935862E-3</v>
      </c>
      <c r="E248" s="341">
        <v>2.5517329499010533E-2</v>
      </c>
      <c r="F248" s="336">
        <v>15673</v>
      </c>
      <c r="G248" s="326">
        <v>2</v>
      </c>
      <c r="H248" s="326">
        <v>25267</v>
      </c>
    </row>
    <row r="249" spans="1:8" x14ac:dyDescent="0.2">
      <c r="A249" s="339" t="s">
        <v>54</v>
      </c>
      <c r="B249" s="324" t="s">
        <v>586</v>
      </c>
      <c r="C249" s="340">
        <v>1831940</v>
      </c>
      <c r="D249" s="341">
        <v>-3.2786243053462005E-3</v>
      </c>
      <c r="E249" s="341">
        <v>1.9929359784070844E-2</v>
      </c>
      <c r="F249" s="336">
        <v>-6026</v>
      </c>
      <c r="G249" s="326">
        <v>3</v>
      </c>
      <c r="H249" s="326">
        <v>19241</v>
      </c>
    </row>
    <row r="250" spans="1:8" x14ac:dyDescent="0.2">
      <c r="A250" s="339" t="s">
        <v>54</v>
      </c>
      <c r="B250" s="324" t="s">
        <v>626</v>
      </c>
      <c r="C250" s="340">
        <v>1793795</v>
      </c>
      <c r="D250" s="341">
        <v>-2.0822188499623362E-2</v>
      </c>
      <c r="E250" s="341">
        <v>-2.7341771588907937E-3</v>
      </c>
      <c r="F250" s="336">
        <v>-38145</v>
      </c>
      <c r="G250" s="326">
        <v>4</v>
      </c>
      <c r="H250" s="326">
        <v>-18904</v>
      </c>
    </row>
    <row r="251" spans="1:8" x14ac:dyDescent="0.2">
      <c r="A251" s="339" t="s">
        <v>54</v>
      </c>
      <c r="B251" s="324" t="s">
        <v>628</v>
      </c>
      <c r="C251" s="340">
        <v>1770324</v>
      </c>
      <c r="D251" s="341">
        <v>-1.3084549795266409E-2</v>
      </c>
      <c r="E251" s="341">
        <v>-1.5863927229508024E-2</v>
      </c>
      <c r="F251" s="336">
        <v>-23471</v>
      </c>
      <c r="G251" s="326">
        <v>5</v>
      </c>
      <c r="H251" s="326">
        <v>-42375</v>
      </c>
    </row>
    <row r="252" spans="1:8" x14ac:dyDescent="0.2">
      <c r="A252" s="339" t="s">
        <v>54</v>
      </c>
      <c r="B252" s="324" t="s">
        <v>631</v>
      </c>
      <c r="C252" s="340">
        <v>1755765</v>
      </c>
      <c r="D252" s="341">
        <v>-8.2239183335931498E-3</v>
      </c>
      <c r="E252" s="341">
        <v>-2.2693685344287728E-2</v>
      </c>
      <c r="F252" s="336">
        <v>-14559</v>
      </c>
      <c r="G252" s="326">
        <v>6</v>
      </c>
      <c r="H252" s="326">
        <v>-56934</v>
      </c>
    </row>
    <row r="253" spans="1:8" x14ac:dyDescent="0.2">
      <c r="A253" s="339" t="s">
        <v>54</v>
      </c>
      <c r="B253" s="324" t="s">
        <v>632</v>
      </c>
      <c r="C253" s="340">
        <v>1742635</v>
      </c>
      <c r="D253" s="341">
        <v>-7.4782217437983078E-3</v>
      </c>
      <c r="E253" s="341">
        <v>-2.7612005675962337E-2</v>
      </c>
      <c r="F253" s="336">
        <v>-13130</v>
      </c>
      <c r="G253" s="326">
        <v>7</v>
      </c>
      <c r="H253" s="326">
        <v>-70064</v>
      </c>
    </row>
    <row r="254" spans="1:8" x14ac:dyDescent="0.2">
      <c r="A254" s="339" t="s">
        <v>54</v>
      </c>
      <c r="B254" s="324" t="s">
        <v>633</v>
      </c>
      <c r="C254" s="340">
        <v>1758496</v>
      </c>
      <c r="D254" s="341">
        <v>9.1017338685381866E-3</v>
      </c>
      <c r="E254" s="342">
        <v>-2.3132670939672417E-2</v>
      </c>
      <c r="F254" s="340">
        <v>15861</v>
      </c>
      <c r="G254" s="326">
        <v>8</v>
      </c>
      <c r="H254" s="326">
        <v>-54203</v>
      </c>
    </row>
    <row r="255" spans="1:8" x14ac:dyDescent="0.2">
      <c r="A255" s="339" t="s">
        <v>54</v>
      </c>
      <c r="B255" s="324" t="s">
        <v>634</v>
      </c>
      <c r="C255" s="340">
        <v>1769661</v>
      </c>
      <c r="D255" s="341">
        <v>6.3491756591997905E-3</v>
      </c>
      <c r="E255" s="341">
        <v>-2.5310432002379368E-2</v>
      </c>
      <c r="F255" s="336">
        <v>11165</v>
      </c>
      <c r="G255" s="326">
        <v>9</v>
      </c>
      <c r="H255" s="326">
        <v>-43038</v>
      </c>
    </row>
    <row r="256" spans="1:8" x14ac:dyDescent="0.2">
      <c r="A256" s="339" t="s">
        <v>54</v>
      </c>
      <c r="B256" s="324" t="s">
        <v>635</v>
      </c>
      <c r="C256" s="340">
        <v>1788334</v>
      </c>
      <c r="D256" s="341">
        <v>1.0551738440300218E-2</v>
      </c>
      <c r="E256" s="341">
        <v>-2.2068791282945033E-2</v>
      </c>
      <c r="F256" s="336">
        <v>18673</v>
      </c>
      <c r="G256" s="326">
        <v>10</v>
      </c>
      <c r="H256" s="326">
        <v>-24365</v>
      </c>
    </row>
    <row r="257" spans="1:8" x14ac:dyDescent="0.2">
      <c r="A257" s="339" t="s">
        <v>54</v>
      </c>
      <c r="B257" s="324" t="s">
        <v>636</v>
      </c>
      <c r="C257" s="340">
        <v>1805269</v>
      </c>
      <c r="D257" s="341">
        <v>9.4697075602208081E-3</v>
      </c>
      <c r="E257" s="341">
        <v>-1.8955519930440423E-2</v>
      </c>
      <c r="F257" s="336">
        <v>16935</v>
      </c>
      <c r="G257" s="326">
        <v>11</v>
      </c>
      <c r="H257" s="326">
        <v>-7430</v>
      </c>
    </row>
    <row r="258" spans="1:8" x14ac:dyDescent="0.2">
      <c r="A258" s="339" t="s">
        <v>54</v>
      </c>
      <c r="B258" s="324" t="s">
        <v>637</v>
      </c>
      <c r="C258" s="340">
        <v>1780367</v>
      </c>
      <c r="D258" s="341">
        <v>-1.3794066147482686E-2</v>
      </c>
      <c r="E258" s="341">
        <v>-1.7836386515356351E-2</v>
      </c>
      <c r="F258" s="336">
        <v>-24902</v>
      </c>
      <c r="G258" s="326">
        <v>12</v>
      </c>
      <c r="H258" s="326">
        <v>-32332</v>
      </c>
    </row>
    <row r="259" spans="1:8" x14ac:dyDescent="0.2">
      <c r="A259" s="339" t="s">
        <v>458</v>
      </c>
      <c r="B259" s="324" t="s">
        <v>629</v>
      </c>
      <c r="C259" s="340">
        <v>1787122</v>
      </c>
      <c r="D259" s="341">
        <v>3.7941615408507712E-3</v>
      </c>
      <c r="E259" s="341">
        <v>-1.9300408880459918E-2</v>
      </c>
      <c r="F259" s="336">
        <v>6755</v>
      </c>
      <c r="G259" s="326">
        <v>1</v>
      </c>
      <c r="H259" s="326">
        <v>6755</v>
      </c>
    </row>
    <row r="260" spans="1:8" x14ac:dyDescent="0.2">
      <c r="A260" s="339" t="s">
        <v>54</v>
      </c>
      <c r="B260" s="324" t="s">
        <v>630</v>
      </c>
      <c r="C260" s="340">
        <v>1800733</v>
      </c>
      <c r="D260" s="341">
        <v>7.6161560318770416E-3</v>
      </c>
      <c r="E260" s="341">
        <v>-2.0257719674901531E-2</v>
      </c>
      <c r="F260" s="336">
        <v>13611</v>
      </c>
      <c r="G260" s="326">
        <v>2</v>
      </c>
      <c r="H260" s="326">
        <v>20366</v>
      </c>
    </row>
    <row r="261" spans="1:8" x14ac:dyDescent="0.2">
      <c r="A261" s="339" t="s">
        <v>54</v>
      </c>
      <c r="B261" s="324" t="s">
        <v>586</v>
      </c>
      <c r="C261" s="340">
        <v>1803619</v>
      </c>
      <c r="D261" s="341">
        <v>1.6026806861428877E-3</v>
      </c>
      <c r="E261" s="341">
        <v>-1.5459567453082523E-2</v>
      </c>
      <c r="F261" s="336">
        <v>2886</v>
      </c>
      <c r="G261" s="326">
        <v>3</v>
      </c>
      <c r="H261" s="326">
        <v>23252</v>
      </c>
    </row>
    <row r="262" spans="1:8" x14ac:dyDescent="0.2">
      <c r="A262" s="339" t="s">
        <v>54</v>
      </c>
      <c r="B262" s="324" t="s">
        <v>626</v>
      </c>
      <c r="C262" s="340">
        <v>1810884</v>
      </c>
      <c r="D262" s="341">
        <v>4.0280125680645096E-3</v>
      </c>
      <c r="E262" s="341">
        <v>9.5267296430194826E-3</v>
      </c>
      <c r="F262" s="336">
        <v>7265</v>
      </c>
      <c r="G262" s="326">
        <v>4</v>
      </c>
      <c r="H262" s="326">
        <v>30517</v>
      </c>
    </row>
    <row r="263" spans="1:8" x14ac:dyDescent="0.2">
      <c r="A263" s="339" t="s">
        <v>54</v>
      </c>
      <c r="B263" s="324" t="s">
        <v>628</v>
      </c>
      <c r="C263" s="340">
        <v>1815607</v>
      </c>
      <c r="D263" s="341">
        <v>2.608118465898368E-3</v>
      </c>
      <c r="E263" s="341">
        <v>2.5578933573741303E-2</v>
      </c>
      <c r="F263" s="336">
        <v>4723</v>
      </c>
      <c r="G263" s="326">
        <v>5</v>
      </c>
      <c r="H263" s="326">
        <v>35240</v>
      </c>
    </row>
    <row r="264" spans="1:8" x14ac:dyDescent="0.2">
      <c r="A264" s="339" t="s">
        <v>54</v>
      </c>
      <c r="B264" s="324" t="s">
        <v>631</v>
      </c>
      <c r="C264" s="340">
        <v>1820785</v>
      </c>
      <c r="D264" s="341">
        <v>2.8519387730934209E-3</v>
      </c>
      <c r="E264" s="341">
        <v>3.703229076784198E-2</v>
      </c>
      <c r="F264" s="336">
        <v>5178</v>
      </c>
      <c r="G264" s="326">
        <v>6</v>
      </c>
      <c r="H264" s="326">
        <v>40418</v>
      </c>
    </row>
    <row r="265" spans="1:8" x14ac:dyDescent="0.2">
      <c r="A265" s="339" t="s">
        <v>54</v>
      </c>
      <c r="B265" s="324" t="s">
        <v>632</v>
      </c>
      <c r="C265" s="340">
        <v>1826575</v>
      </c>
      <c r="D265" s="341">
        <v>3.1799471107241128E-3</v>
      </c>
      <c r="E265" s="341">
        <v>4.8168434583260478E-2</v>
      </c>
      <c r="F265" s="336">
        <v>5790</v>
      </c>
      <c r="G265" s="326">
        <v>7</v>
      </c>
      <c r="H265" s="326">
        <v>46208</v>
      </c>
    </row>
    <row r="266" spans="1:8" x14ac:dyDescent="0.2">
      <c r="A266" s="339" t="s">
        <v>54</v>
      </c>
      <c r="B266" s="324" t="s">
        <v>633</v>
      </c>
      <c r="C266" s="340">
        <v>1837975</v>
      </c>
      <c r="D266" s="341">
        <v>6.2411891107674311E-3</v>
      </c>
      <c r="E266" s="341">
        <v>4.5197145742725597E-2</v>
      </c>
      <c r="F266" s="336">
        <v>11400</v>
      </c>
      <c r="G266" s="326">
        <v>8</v>
      </c>
      <c r="H266" s="326">
        <v>57608</v>
      </c>
    </row>
    <row r="267" spans="1:8" x14ac:dyDescent="0.2">
      <c r="A267" s="339" t="s">
        <v>54</v>
      </c>
      <c r="B267" s="324" t="s">
        <v>634</v>
      </c>
      <c r="C267" s="340">
        <v>1847731</v>
      </c>
      <c r="D267" s="341">
        <v>5.3080156150111524E-3</v>
      </c>
      <c r="E267" s="341">
        <v>4.4115793928893643E-2</v>
      </c>
      <c r="F267" s="336">
        <v>9756</v>
      </c>
      <c r="G267" s="326">
        <v>9</v>
      </c>
      <c r="H267" s="326">
        <v>67364</v>
      </c>
    </row>
    <row r="268" spans="1:8" x14ac:dyDescent="0.2">
      <c r="A268" s="339" t="s">
        <v>54</v>
      </c>
      <c r="B268" s="324" t="s">
        <v>635</v>
      </c>
      <c r="C268" s="340">
        <v>1858235</v>
      </c>
      <c r="D268" s="341">
        <v>5.6848101807027707E-3</v>
      </c>
      <c r="E268" s="341">
        <v>3.9087217488455783E-2</v>
      </c>
      <c r="F268" s="336">
        <v>10504</v>
      </c>
      <c r="G268" s="326">
        <v>10</v>
      </c>
      <c r="H268" s="326">
        <v>77868</v>
      </c>
    </row>
    <row r="269" spans="1:8" x14ac:dyDescent="0.2">
      <c r="A269" s="339" t="s">
        <v>54</v>
      </c>
      <c r="B269" s="324" t="s">
        <v>636</v>
      </c>
      <c r="C269" s="340">
        <v>1873476</v>
      </c>
      <c r="D269" s="341">
        <v>8.2018689778202702E-3</v>
      </c>
      <c r="E269" s="341">
        <v>3.7782180938131571E-2</v>
      </c>
      <c r="F269" s="336">
        <v>15241</v>
      </c>
      <c r="G269" s="326">
        <v>11</v>
      </c>
      <c r="H269" s="326">
        <v>93109</v>
      </c>
    </row>
    <row r="270" spans="1:8" x14ac:dyDescent="0.2">
      <c r="A270" s="339" t="s">
        <v>54</v>
      </c>
      <c r="B270" s="324" t="s">
        <v>637</v>
      </c>
      <c r="C270" s="340">
        <v>1849999</v>
      </c>
      <c r="D270" s="341">
        <v>-1.253125206834782E-2</v>
      </c>
      <c r="E270" s="341">
        <v>3.911103721873066E-2</v>
      </c>
      <c r="F270" s="336">
        <v>-23477</v>
      </c>
      <c r="G270" s="326">
        <v>12</v>
      </c>
      <c r="H270" s="326">
        <v>69632</v>
      </c>
    </row>
    <row r="271" spans="1:8" x14ac:dyDescent="0.2">
      <c r="A271" s="339" t="s">
        <v>764</v>
      </c>
      <c r="B271" s="324" t="s">
        <v>629</v>
      </c>
      <c r="C271" s="340">
        <v>1861159</v>
      </c>
      <c r="D271" s="341">
        <v>6.0324356932084378E-3</v>
      </c>
      <c r="E271" s="341">
        <v>4.1428061430613061E-2</v>
      </c>
      <c r="F271" s="336">
        <v>11160</v>
      </c>
      <c r="G271" s="326">
        <v>1</v>
      </c>
      <c r="H271" s="326">
        <v>11160</v>
      </c>
    </row>
    <row r="272" spans="1:8" x14ac:dyDescent="0.2">
      <c r="A272" s="324" t="s">
        <v>54</v>
      </c>
      <c r="B272" s="324" t="s">
        <v>630</v>
      </c>
      <c r="C272" s="340">
        <v>1874622</v>
      </c>
      <c r="D272" s="341">
        <v>7.2336646143613681E-3</v>
      </c>
      <c r="E272" s="341">
        <v>4.1032735002912712E-2</v>
      </c>
      <c r="F272" s="336">
        <v>13463</v>
      </c>
      <c r="G272" s="326">
        <v>2</v>
      </c>
      <c r="H272" s="326">
        <v>24623</v>
      </c>
    </row>
    <row r="273" spans="1:8" x14ac:dyDescent="0.2">
      <c r="A273" s="324" t="s">
        <v>54</v>
      </c>
      <c r="B273" s="324" t="s">
        <v>586</v>
      </c>
      <c r="C273" s="340">
        <v>1886776</v>
      </c>
      <c r="D273" s="341">
        <v>6.483440394916995E-3</v>
      </c>
      <c r="E273" s="341">
        <v>4.6105635391953559E-2</v>
      </c>
      <c r="F273" s="336">
        <v>12154</v>
      </c>
      <c r="G273" s="324">
        <v>3</v>
      </c>
      <c r="H273" s="326">
        <v>36777</v>
      </c>
    </row>
    <row r="274" spans="1:8" x14ac:dyDescent="0.2">
      <c r="A274" s="324" t="s">
        <v>54</v>
      </c>
      <c r="B274" s="324" t="s">
        <v>626</v>
      </c>
      <c r="C274" s="340">
        <v>1884715</v>
      </c>
      <c r="D274" s="341">
        <v>-1.092339525200714E-3</v>
      </c>
      <c r="E274" s="341">
        <v>4.0770695417265745E-2</v>
      </c>
      <c r="F274" s="336">
        <v>-2061</v>
      </c>
      <c r="G274" s="324">
        <v>4</v>
      </c>
      <c r="H274" s="326">
        <v>34716</v>
      </c>
    </row>
    <row r="275" spans="1:8" x14ac:dyDescent="0.2">
      <c r="A275" s="324" t="s">
        <v>54</v>
      </c>
      <c r="B275" s="324" t="s">
        <v>628</v>
      </c>
      <c r="C275" s="340">
        <v>1888232</v>
      </c>
      <c r="D275" s="326">
        <v>1.8660646304613504E-3</v>
      </c>
      <c r="E275" s="326">
        <v>4.0000396561590712E-2</v>
      </c>
      <c r="F275" s="336">
        <v>3517</v>
      </c>
      <c r="G275" s="324">
        <v>5</v>
      </c>
      <c r="H275" s="324">
        <v>38233</v>
      </c>
    </row>
    <row r="276" spans="1:8" x14ac:dyDescent="0.2">
      <c r="A276" s="324" t="s">
        <v>54</v>
      </c>
      <c r="B276" s="324" t="s">
        <v>631</v>
      </c>
      <c r="C276" s="340">
        <v>1896755</v>
      </c>
      <c r="D276" s="326">
        <v>4.5137461922051259E-3</v>
      </c>
      <c r="E276" s="326">
        <v>4.1723762003751164E-2</v>
      </c>
      <c r="F276" s="336">
        <v>8523</v>
      </c>
      <c r="G276" s="324">
        <v>6</v>
      </c>
      <c r="H276" s="324">
        <v>46756</v>
      </c>
    </row>
    <row r="277" spans="1:8" x14ac:dyDescent="0.2">
      <c r="A277" s="324" t="s">
        <v>54</v>
      </c>
      <c r="B277" s="324" t="s">
        <v>632</v>
      </c>
      <c r="C277" s="340">
        <v>1896517</v>
      </c>
      <c r="D277" s="326">
        <v>-1.2547746018853889E-4</v>
      </c>
      <c r="E277" s="326">
        <v>3.8291337612745169E-2</v>
      </c>
      <c r="F277" s="336">
        <v>-238</v>
      </c>
      <c r="G277" s="324">
        <v>7</v>
      </c>
      <c r="H277" s="324">
        <v>46518</v>
      </c>
    </row>
    <row r="278" spans="1:8" x14ac:dyDescent="0.2">
      <c r="A278" s="324" t="s">
        <v>54</v>
      </c>
      <c r="B278" s="324" t="s">
        <v>633</v>
      </c>
      <c r="C278" s="340">
        <v>1910627</v>
      </c>
      <c r="D278" s="326">
        <v>7.4399544006196194E-3</v>
      </c>
      <c r="E278" s="326">
        <v>3.9528285205185032E-2</v>
      </c>
      <c r="F278" s="336">
        <v>14110</v>
      </c>
      <c r="G278" s="324">
        <v>8</v>
      </c>
      <c r="H278" s="324">
        <v>60628</v>
      </c>
    </row>
    <row r="279" spans="1:8" x14ac:dyDescent="0.2">
      <c r="A279" s="324" t="s">
        <v>54</v>
      </c>
      <c r="B279" s="324" t="s">
        <v>634</v>
      </c>
      <c r="C279" s="340">
        <v>1927647</v>
      </c>
      <c r="D279" s="326">
        <v>8.9080704920425635E-3</v>
      </c>
      <c r="E279" s="326">
        <v>4.3250884463160499E-2</v>
      </c>
      <c r="F279" s="336">
        <v>17020</v>
      </c>
      <c r="G279" s="324">
        <v>9</v>
      </c>
      <c r="H279" s="324">
        <v>77648</v>
      </c>
    </row>
    <row r="280" spans="1:8" x14ac:dyDescent="0.2">
      <c r="A280" s="324" t="s">
        <v>54</v>
      </c>
      <c r="B280" s="324" t="s">
        <v>635</v>
      </c>
      <c r="C280" s="340">
        <v>1950941</v>
      </c>
      <c r="D280" s="326">
        <v>1.2084162712363788E-2</v>
      </c>
      <c r="E280" s="326">
        <v>4.9889276652307135E-2</v>
      </c>
      <c r="F280" s="336">
        <v>23294</v>
      </c>
      <c r="G280" s="324">
        <v>10</v>
      </c>
      <c r="H280" s="324">
        <v>100942</v>
      </c>
    </row>
    <row r="281" spans="1:8" x14ac:dyDescent="0.2">
      <c r="A281" s="324" t="s">
        <v>54</v>
      </c>
      <c r="B281" s="324" t="s">
        <v>636</v>
      </c>
      <c r="C281" s="340">
        <v>1960510</v>
      </c>
      <c r="D281" s="326">
        <v>4.9048126006885351E-3</v>
      </c>
      <c r="E281" s="326">
        <v>4.6455892682905953E-2</v>
      </c>
      <c r="F281" s="336">
        <v>9569</v>
      </c>
      <c r="G281" s="324">
        <v>11</v>
      </c>
      <c r="H281" s="324">
        <v>110511</v>
      </c>
    </row>
    <row r="282" spans="1:8" x14ac:dyDescent="0.2">
      <c r="A282" s="324" t="s">
        <v>54</v>
      </c>
      <c r="B282" s="324" t="s">
        <v>637</v>
      </c>
      <c r="C282" s="340">
        <v>1932962</v>
      </c>
      <c r="D282" s="326">
        <v>-1.4051445797267026E-2</v>
      </c>
      <c r="E282" s="326">
        <v>4.4844889105345453E-2</v>
      </c>
      <c r="F282" s="336">
        <v>-27548</v>
      </c>
      <c r="G282" s="324">
        <v>12</v>
      </c>
      <c r="H282" s="324">
        <v>82963</v>
      </c>
    </row>
    <row r="283" spans="1:8" x14ac:dyDescent="0.2">
      <c r="A283" s="324" t="s">
        <v>1224</v>
      </c>
      <c r="B283" s="324" t="s">
        <v>629</v>
      </c>
      <c r="C283" s="340">
        <v>1951256</v>
      </c>
      <c r="D283" s="326">
        <v>9.464231578272031E-3</v>
      </c>
      <c r="E283" s="326">
        <v>4.8409082727483232E-2</v>
      </c>
      <c r="F283" s="336">
        <v>18294</v>
      </c>
      <c r="G283" s="324">
        <v>1</v>
      </c>
      <c r="H283" s="324">
        <v>18294</v>
      </c>
    </row>
    <row r="284" spans="1:8" x14ac:dyDescent="0.2">
      <c r="A284" s="324" t="s">
        <v>54</v>
      </c>
      <c r="B284" s="324" t="s">
        <v>630</v>
      </c>
      <c r="C284" s="340">
        <v>1964519</v>
      </c>
      <c r="D284" s="326">
        <v>6.7971603931007429E-3</v>
      </c>
      <c r="E284" s="326">
        <v>4.795473434110975E-2</v>
      </c>
      <c r="F284" s="336">
        <v>13263</v>
      </c>
      <c r="G284" s="324">
        <v>2</v>
      </c>
      <c r="H284" s="324">
        <v>31557</v>
      </c>
    </row>
    <row r="285" spans="1:8" x14ac:dyDescent="0.2">
      <c r="A285" s="324" t="s">
        <v>54</v>
      </c>
      <c r="B285" s="324" t="s">
        <v>586</v>
      </c>
      <c r="C285" s="340">
        <v>1972715</v>
      </c>
      <c r="D285" s="326">
        <v>4.1720136074021585E-3</v>
      </c>
      <c r="E285" s="326">
        <v>4.5548067179145724E-2</v>
      </c>
      <c r="F285" s="336">
        <v>8196</v>
      </c>
      <c r="G285" s="324">
        <v>3</v>
      </c>
      <c r="H285" s="324">
        <v>39753</v>
      </c>
    </row>
    <row r="286" spans="1:8" x14ac:dyDescent="0.2">
      <c r="C286" s="340"/>
      <c r="F286" s="336"/>
      <c r="G286" s="324"/>
    </row>
    <row r="287" spans="1:8" x14ac:dyDescent="0.2">
      <c r="C287" s="340"/>
      <c r="F287" s="336"/>
      <c r="G287" s="324"/>
    </row>
    <row r="288" spans="1:8" x14ac:dyDescent="0.2">
      <c r="C288" s="340"/>
      <c r="F288" s="336"/>
      <c r="G288" s="324"/>
    </row>
    <row r="289" spans="3:7" x14ac:dyDescent="0.2">
      <c r="C289" s="340"/>
      <c r="F289" s="336"/>
      <c r="G289" s="324"/>
    </row>
    <row r="290" spans="3:7" x14ac:dyDescent="0.2">
      <c r="C290" s="340"/>
      <c r="F290" s="336"/>
      <c r="G290" s="324"/>
    </row>
    <row r="291" spans="3:7" x14ac:dyDescent="0.2">
      <c r="C291" s="340"/>
      <c r="F291" s="336"/>
      <c r="G291" s="324"/>
    </row>
    <row r="292" spans="3:7" x14ac:dyDescent="0.2">
      <c r="C292" s="340"/>
      <c r="F292" s="336"/>
      <c r="G292" s="324"/>
    </row>
    <row r="293" spans="3:7" x14ac:dyDescent="0.2">
      <c r="C293" s="340"/>
      <c r="F293" s="336"/>
      <c r="G293" s="324"/>
    </row>
    <row r="294" spans="3:7" x14ac:dyDescent="0.2">
      <c r="C294" s="340"/>
      <c r="F294" s="336"/>
      <c r="G294" s="324"/>
    </row>
    <row r="295" spans="3:7" x14ac:dyDescent="0.2">
      <c r="C295" s="340"/>
      <c r="F295" s="336"/>
      <c r="G295" s="324"/>
    </row>
    <row r="296" spans="3:7" x14ac:dyDescent="0.2">
      <c r="C296" s="340"/>
      <c r="F296" s="336"/>
      <c r="G296" s="324"/>
    </row>
    <row r="297" spans="3:7" x14ac:dyDescent="0.2">
      <c r="C297" s="340"/>
      <c r="F297" s="336"/>
      <c r="G297" s="324"/>
    </row>
    <row r="298" spans="3:7" x14ac:dyDescent="0.2">
      <c r="C298" s="340"/>
      <c r="F298" s="336"/>
      <c r="G298" s="324"/>
    </row>
    <row r="299" spans="3:7" x14ac:dyDescent="0.2">
      <c r="C299" s="340"/>
      <c r="F299" s="336"/>
      <c r="G299" s="324"/>
    </row>
    <row r="300" spans="3:7" x14ac:dyDescent="0.2">
      <c r="C300" s="340"/>
      <c r="F300" s="336"/>
      <c r="G300" s="324"/>
    </row>
    <row r="301" spans="3:7" x14ac:dyDescent="0.2">
      <c r="C301" s="340"/>
      <c r="F301" s="336"/>
      <c r="G301" s="324"/>
    </row>
    <row r="302" spans="3:7" x14ac:dyDescent="0.2">
      <c r="C302" s="340"/>
      <c r="F302" s="336"/>
      <c r="G302" s="324"/>
    </row>
    <row r="303" spans="3:7" x14ac:dyDescent="0.2">
      <c r="C303" s="340"/>
      <c r="F303" s="336"/>
      <c r="G303" s="324"/>
    </row>
    <row r="304" spans="3:7" x14ac:dyDescent="0.2">
      <c r="C304" s="340"/>
      <c r="F304" s="336"/>
      <c r="G304" s="324"/>
    </row>
    <row r="305" spans="3:7" x14ac:dyDescent="0.2">
      <c r="C305" s="340"/>
      <c r="F305" s="336"/>
      <c r="G305" s="324"/>
    </row>
    <row r="306" spans="3:7" x14ac:dyDescent="0.2">
      <c r="C306" s="340"/>
      <c r="F306" s="336"/>
      <c r="G306" s="324"/>
    </row>
    <row r="307" spans="3:7" x14ac:dyDescent="0.2">
      <c r="C307" s="340"/>
      <c r="F307" s="336"/>
      <c r="G307" s="324"/>
    </row>
    <row r="308" spans="3:7" x14ac:dyDescent="0.2">
      <c r="C308" s="340"/>
      <c r="F308" s="336"/>
      <c r="G308" s="324"/>
    </row>
    <row r="309" spans="3:7" x14ac:dyDescent="0.2">
      <c r="C309" s="340"/>
      <c r="F309" s="336"/>
      <c r="G309" s="324"/>
    </row>
    <row r="310" spans="3:7" x14ac:dyDescent="0.2">
      <c r="C310" s="340"/>
      <c r="F310" s="336"/>
      <c r="G310" s="324"/>
    </row>
    <row r="311" spans="3:7" x14ac:dyDescent="0.2">
      <c r="C311" s="340"/>
      <c r="F311" s="336"/>
      <c r="G311" s="324"/>
    </row>
    <row r="312" spans="3:7" x14ac:dyDescent="0.2">
      <c r="C312" s="340"/>
      <c r="F312" s="336"/>
      <c r="G312" s="324"/>
    </row>
    <row r="313" spans="3:7" x14ac:dyDescent="0.2">
      <c r="C313" s="340"/>
      <c r="F313" s="336"/>
      <c r="G313" s="324"/>
    </row>
    <row r="314" spans="3:7" x14ac:dyDescent="0.2">
      <c r="C314" s="340"/>
      <c r="F314" s="336"/>
      <c r="G314" s="324"/>
    </row>
    <row r="315" spans="3:7" x14ac:dyDescent="0.2">
      <c r="C315" s="340"/>
      <c r="F315" s="336"/>
      <c r="G315" s="324"/>
    </row>
    <row r="316" spans="3:7" x14ac:dyDescent="0.2">
      <c r="C316" s="340"/>
      <c r="F316" s="336"/>
      <c r="G316" s="324"/>
    </row>
    <row r="317" spans="3:7" x14ac:dyDescent="0.2">
      <c r="C317" s="340"/>
      <c r="F317" s="336"/>
      <c r="G317" s="324"/>
    </row>
    <row r="318" spans="3:7" x14ac:dyDescent="0.2">
      <c r="C318" s="340"/>
      <c r="F318" s="336"/>
      <c r="G318" s="324"/>
    </row>
    <row r="319" spans="3:7" x14ac:dyDescent="0.2">
      <c r="C319" s="340"/>
      <c r="F319" s="336"/>
      <c r="G319" s="324"/>
    </row>
    <row r="320" spans="3:7" x14ac:dyDescent="0.2">
      <c r="C320" s="340"/>
      <c r="F320" s="336"/>
      <c r="G320" s="324"/>
    </row>
    <row r="321" spans="3:7" x14ac:dyDescent="0.2">
      <c r="C321" s="340"/>
      <c r="F321" s="336"/>
      <c r="G321" s="324"/>
    </row>
    <row r="322" spans="3:7" x14ac:dyDescent="0.2">
      <c r="C322" s="340"/>
      <c r="F322" s="336"/>
      <c r="G322" s="324"/>
    </row>
    <row r="323" spans="3:7" x14ac:dyDescent="0.2">
      <c r="C323" s="340"/>
      <c r="F323" s="336"/>
      <c r="G323" s="324"/>
    </row>
    <row r="324" spans="3:7" x14ac:dyDescent="0.2">
      <c r="C324" s="340"/>
      <c r="F324" s="336"/>
      <c r="G324" s="324"/>
    </row>
    <row r="325" spans="3:7" x14ac:dyDescent="0.2">
      <c r="C325" s="340"/>
      <c r="F325" s="336"/>
      <c r="G325" s="324"/>
    </row>
    <row r="326" spans="3:7" x14ac:dyDescent="0.2">
      <c r="C326" s="340"/>
      <c r="F326" s="336"/>
      <c r="G326" s="324"/>
    </row>
    <row r="327" spans="3:7" x14ac:dyDescent="0.2">
      <c r="C327" s="340"/>
      <c r="F327" s="336"/>
      <c r="G327" s="324"/>
    </row>
    <row r="328" spans="3:7" x14ac:dyDescent="0.2">
      <c r="C328" s="340"/>
      <c r="F328" s="336"/>
      <c r="G328" s="324"/>
    </row>
    <row r="329" spans="3:7" x14ac:dyDescent="0.2">
      <c r="C329" s="340"/>
      <c r="F329" s="336"/>
      <c r="G329" s="324"/>
    </row>
    <row r="330" spans="3:7" x14ac:dyDescent="0.2">
      <c r="C330" s="340"/>
      <c r="F330" s="336"/>
      <c r="G330" s="324"/>
    </row>
    <row r="331" spans="3:7" x14ac:dyDescent="0.2">
      <c r="C331" s="340"/>
      <c r="F331" s="336"/>
      <c r="G331" s="324"/>
    </row>
    <row r="332" spans="3:7" x14ac:dyDescent="0.2">
      <c r="C332" s="340"/>
      <c r="F332" s="336"/>
      <c r="G332" s="324"/>
    </row>
    <row r="333" spans="3:7" x14ac:dyDescent="0.2">
      <c r="C333" s="340"/>
      <c r="F333" s="336"/>
      <c r="G333" s="324"/>
    </row>
    <row r="334" spans="3:7" x14ac:dyDescent="0.2">
      <c r="C334" s="340"/>
      <c r="F334" s="336"/>
      <c r="G334" s="324"/>
    </row>
    <row r="335" spans="3:7" x14ac:dyDescent="0.2">
      <c r="C335" s="340"/>
      <c r="F335" s="336"/>
      <c r="G335" s="324"/>
    </row>
    <row r="336" spans="3:7" x14ac:dyDescent="0.2">
      <c r="C336" s="340"/>
      <c r="F336" s="336"/>
      <c r="G336" s="324"/>
    </row>
    <row r="337" spans="3:7" x14ac:dyDescent="0.2">
      <c r="C337" s="340"/>
      <c r="F337" s="336"/>
      <c r="G337" s="324"/>
    </row>
    <row r="338" spans="3:7" x14ac:dyDescent="0.2">
      <c r="C338" s="340"/>
      <c r="F338" s="336"/>
      <c r="G338" s="324"/>
    </row>
    <row r="339" spans="3:7" x14ac:dyDescent="0.2">
      <c r="C339" s="340"/>
      <c r="F339" s="336"/>
      <c r="G339" s="324"/>
    </row>
    <row r="340" spans="3:7" x14ac:dyDescent="0.2">
      <c r="C340" s="340"/>
      <c r="F340" s="336"/>
      <c r="G340" s="324"/>
    </row>
    <row r="341" spans="3:7" x14ac:dyDescent="0.2">
      <c r="C341" s="340"/>
      <c r="F341" s="336"/>
      <c r="G341" s="324"/>
    </row>
    <row r="342" spans="3:7" x14ac:dyDescent="0.2">
      <c r="C342" s="340"/>
      <c r="F342" s="336"/>
      <c r="G342" s="324"/>
    </row>
    <row r="343" spans="3:7" x14ac:dyDescent="0.2">
      <c r="C343" s="340"/>
      <c r="F343" s="336"/>
      <c r="G343" s="324"/>
    </row>
    <row r="344" spans="3:7" x14ac:dyDescent="0.2">
      <c r="C344" s="340"/>
      <c r="F344" s="336"/>
      <c r="G344" s="324"/>
    </row>
    <row r="345" spans="3:7" x14ac:dyDescent="0.2">
      <c r="C345" s="340"/>
      <c r="F345" s="336"/>
      <c r="G345" s="324"/>
    </row>
    <row r="346" spans="3:7" x14ac:dyDescent="0.2">
      <c r="C346" s="340"/>
      <c r="F346" s="336"/>
      <c r="G346" s="324"/>
    </row>
    <row r="347" spans="3:7" x14ac:dyDescent="0.2">
      <c r="C347" s="340"/>
      <c r="F347" s="336"/>
      <c r="G347" s="324"/>
    </row>
    <row r="348" spans="3:7" x14ac:dyDescent="0.2">
      <c r="C348" s="340"/>
      <c r="F348" s="336"/>
      <c r="G348" s="324"/>
    </row>
    <row r="349" spans="3:7" x14ac:dyDescent="0.2">
      <c r="C349" s="340"/>
      <c r="F349" s="336"/>
      <c r="G349" s="324"/>
    </row>
    <row r="350" spans="3:7" x14ac:dyDescent="0.2">
      <c r="C350" s="340"/>
      <c r="F350" s="336"/>
      <c r="G350" s="324"/>
    </row>
    <row r="351" spans="3:7" x14ac:dyDescent="0.2">
      <c r="C351" s="340"/>
      <c r="F351" s="336"/>
      <c r="G351" s="324"/>
    </row>
    <row r="352" spans="3:7" x14ac:dyDescent="0.2">
      <c r="C352" s="340"/>
      <c r="F352" s="336"/>
      <c r="G352" s="324"/>
    </row>
    <row r="353" spans="3:7" x14ac:dyDescent="0.2">
      <c r="C353" s="340"/>
      <c r="F353" s="336"/>
      <c r="G353" s="324"/>
    </row>
    <row r="354" spans="3:7" x14ac:dyDescent="0.2">
      <c r="C354" s="340"/>
      <c r="F354" s="336"/>
      <c r="G354" s="324"/>
    </row>
    <row r="355" spans="3:7" x14ac:dyDescent="0.2">
      <c r="C355" s="340"/>
      <c r="F355" s="336"/>
      <c r="G355" s="324"/>
    </row>
    <row r="356" spans="3:7" x14ac:dyDescent="0.2">
      <c r="C356" s="340"/>
      <c r="F356" s="336"/>
      <c r="G356" s="324"/>
    </row>
    <row r="357" spans="3:7" x14ac:dyDescent="0.2">
      <c r="C357" s="340"/>
      <c r="F357" s="336"/>
      <c r="G357" s="324"/>
    </row>
    <row r="358" spans="3:7" x14ac:dyDescent="0.2">
      <c r="C358" s="340"/>
      <c r="F358" s="336"/>
      <c r="G358" s="324"/>
    </row>
    <row r="359" spans="3:7" x14ac:dyDescent="0.2">
      <c r="C359" s="340"/>
      <c r="F359" s="336"/>
      <c r="G359" s="324"/>
    </row>
    <row r="360" spans="3:7" x14ac:dyDescent="0.2">
      <c r="C360" s="340"/>
      <c r="F360" s="336"/>
      <c r="G360" s="324"/>
    </row>
    <row r="361" spans="3:7" x14ac:dyDescent="0.2">
      <c r="C361" s="340"/>
      <c r="F361" s="336"/>
      <c r="G361" s="324"/>
    </row>
    <row r="362" spans="3:7" x14ac:dyDescent="0.2">
      <c r="C362" s="340"/>
      <c r="F362" s="336"/>
      <c r="G362" s="324"/>
    </row>
    <row r="363" spans="3:7" x14ac:dyDescent="0.2">
      <c r="C363" s="340"/>
      <c r="F363" s="336"/>
      <c r="G363" s="324"/>
    </row>
    <row r="364" spans="3:7" x14ac:dyDescent="0.2">
      <c r="C364" s="340"/>
      <c r="F364" s="336"/>
      <c r="G364" s="324"/>
    </row>
    <row r="365" spans="3:7" x14ac:dyDescent="0.2">
      <c r="C365" s="340"/>
      <c r="F365" s="336"/>
      <c r="G365" s="324"/>
    </row>
    <row r="366" spans="3:7" x14ac:dyDescent="0.2">
      <c r="C366" s="340"/>
      <c r="F366" s="336"/>
      <c r="G366" s="324"/>
    </row>
    <row r="367" spans="3:7" x14ac:dyDescent="0.2">
      <c r="C367" s="340"/>
      <c r="F367" s="336"/>
      <c r="G367" s="324"/>
    </row>
    <row r="368" spans="3:7" x14ac:dyDescent="0.2">
      <c r="C368" s="340"/>
      <c r="F368" s="336"/>
      <c r="G368" s="324"/>
    </row>
    <row r="369" spans="3:7" x14ac:dyDescent="0.2">
      <c r="C369" s="340"/>
      <c r="F369" s="336"/>
      <c r="G369" s="324"/>
    </row>
    <row r="370" spans="3:7" x14ac:dyDescent="0.2">
      <c r="C370" s="340"/>
      <c r="F370" s="336"/>
      <c r="G370" s="324"/>
    </row>
    <row r="371" spans="3:7" x14ac:dyDescent="0.2">
      <c r="C371" s="340"/>
      <c r="F371" s="336"/>
      <c r="G371" s="324"/>
    </row>
    <row r="372" spans="3:7" x14ac:dyDescent="0.2">
      <c r="C372" s="340"/>
      <c r="F372" s="336"/>
      <c r="G372" s="324"/>
    </row>
    <row r="373" spans="3:7" x14ac:dyDescent="0.2">
      <c r="C373" s="340"/>
      <c r="F373" s="336"/>
      <c r="G373" s="324"/>
    </row>
    <row r="374" spans="3:7" x14ac:dyDescent="0.2">
      <c r="C374" s="340"/>
      <c r="F374" s="336"/>
      <c r="G374" s="324"/>
    </row>
    <row r="375" spans="3:7" x14ac:dyDescent="0.2">
      <c r="C375" s="340"/>
      <c r="F375" s="336"/>
      <c r="G375" s="324"/>
    </row>
    <row r="376" spans="3:7" x14ac:dyDescent="0.2">
      <c r="C376" s="340"/>
      <c r="F376" s="336"/>
      <c r="G376" s="324"/>
    </row>
    <row r="377" spans="3:7" x14ac:dyDescent="0.2">
      <c r="C377" s="340"/>
      <c r="F377" s="336"/>
      <c r="G377" s="324"/>
    </row>
    <row r="378" spans="3:7" x14ac:dyDescent="0.2">
      <c r="C378" s="340"/>
      <c r="F378" s="336"/>
      <c r="G378" s="324"/>
    </row>
    <row r="379" spans="3:7" x14ac:dyDescent="0.2">
      <c r="C379" s="340"/>
      <c r="F379" s="336"/>
      <c r="G379" s="324"/>
    </row>
    <row r="380" spans="3:7" x14ac:dyDescent="0.2">
      <c r="C380" s="340"/>
      <c r="F380" s="336"/>
      <c r="G380" s="324"/>
    </row>
    <row r="381" spans="3:7" x14ac:dyDescent="0.2">
      <c r="C381" s="340"/>
      <c r="F381" s="336"/>
      <c r="G381" s="324"/>
    </row>
    <row r="382" spans="3:7" x14ac:dyDescent="0.2">
      <c r="C382" s="340"/>
      <c r="F382" s="336"/>
      <c r="G382" s="324"/>
    </row>
    <row r="383" spans="3:7" x14ac:dyDescent="0.2">
      <c r="C383" s="340"/>
      <c r="F383" s="336"/>
      <c r="G383" s="324"/>
    </row>
    <row r="384" spans="3:7" x14ac:dyDescent="0.2">
      <c r="C384" s="340"/>
      <c r="F384" s="336"/>
      <c r="G384" s="324"/>
    </row>
    <row r="385" spans="3:7" x14ac:dyDescent="0.2">
      <c r="C385" s="340"/>
      <c r="F385" s="336"/>
      <c r="G385" s="324"/>
    </row>
    <row r="386" spans="3:7" x14ac:dyDescent="0.2">
      <c r="C386" s="340"/>
      <c r="F386" s="336"/>
      <c r="G386" s="324"/>
    </row>
    <row r="387" spans="3:7" x14ac:dyDescent="0.2">
      <c r="C387" s="340"/>
      <c r="F387" s="336"/>
      <c r="G387" s="324"/>
    </row>
    <row r="388" spans="3:7" x14ac:dyDescent="0.2">
      <c r="C388" s="340"/>
      <c r="F388" s="336"/>
      <c r="G388" s="324"/>
    </row>
    <row r="389" spans="3:7" x14ac:dyDescent="0.2">
      <c r="C389" s="340"/>
      <c r="F389" s="336"/>
      <c r="G389" s="324"/>
    </row>
    <row r="390" spans="3:7" x14ac:dyDescent="0.2">
      <c r="C390" s="340"/>
      <c r="F390" s="336"/>
      <c r="G390" s="324"/>
    </row>
    <row r="391" spans="3:7" x14ac:dyDescent="0.2">
      <c r="C391" s="340"/>
      <c r="F391" s="336"/>
      <c r="G391" s="324"/>
    </row>
    <row r="392" spans="3:7" x14ac:dyDescent="0.2">
      <c r="C392" s="340"/>
      <c r="F392" s="336"/>
      <c r="G392" s="324"/>
    </row>
    <row r="393" spans="3:7" x14ac:dyDescent="0.2">
      <c r="C393" s="340"/>
      <c r="F393" s="336"/>
      <c r="G393" s="324"/>
    </row>
    <row r="394" spans="3:7" x14ac:dyDescent="0.2">
      <c r="C394" s="340"/>
      <c r="F394" s="336"/>
      <c r="G394" s="324"/>
    </row>
    <row r="395" spans="3:7" x14ac:dyDescent="0.2">
      <c r="C395" s="340"/>
      <c r="F395" s="336"/>
      <c r="G395" s="324"/>
    </row>
    <row r="396" spans="3:7" x14ac:dyDescent="0.2">
      <c r="C396" s="340"/>
      <c r="F396" s="336"/>
      <c r="G396" s="324"/>
    </row>
    <row r="397" spans="3:7" x14ac:dyDescent="0.2">
      <c r="C397" s="340"/>
      <c r="F397" s="336"/>
      <c r="G397" s="324"/>
    </row>
    <row r="398" spans="3:7" x14ac:dyDescent="0.2">
      <c r="C398" s="340"/>
      <c r="F398" s="336"/>
      <c r="G398" s="324"/>
    </row>
    <row r="399" spans="3:7" x14ac:dyDescent="0.2">
      <c r="C399" s="340"/>
      <c r="F399" s="336"/>
      <c r="G399" s="324"/>
    </row>
    <row r="400" spans="3:7" x14ac:dyDescent="0.2">
      <c r="C400" s="340"/>
      <c r="F400" s="336"/>
      <c r="G400" s="324"/>
    </row>
    <row r="401" spans="3:7" x14ac:dyDescent="0.2">
      <c r="C401" s="340"/>
      <c r="F401" s="336"/>
      <c r="G401" s="324"/>
    </row>
    <row r="402" spans="3:7" x14ac:dyDescent="0.2">
      <c r="C402" s="340"/>
      <c r="F402" s="336"/>
      <c r="G402" s="324"/>
    </row>
    <row r="403" spans="3:7" x14ac:dyDescent="0.2">
      <c r="C403" s="340"/>
      <c r="F403" s="336"/>
      <c r="G403" s="324"/>
    </row>
    <row r="404" spans="3:7" x14ac:dyDescent="0.2">
      <c r="C404" s="340"/>
      <c r="F404" s="336"/>
      <c r="G404" s="324"/>
    </row>
    <row r="405" spans="3:7" x14ac:dyDescent="0.2">
      <c r="C405" s="340"/>
      <c r="F405" s="336"/>
      <c r="G405" s="324"/>
    </row>
    <row r="406" spans="3:7" x14ac:dyDescent="0.2">
      <c r="C406" s="340"/>
      <c r="F406" s="336"/>
      <c r="G406" s="324"/>
    </row>
    <row r="407" spans="3:7" x14ac:dyDescent="0.2">
      <c r="C407" s="340"/>
      <c r="F407" s="336"/>
      <c r="G407" s="324"/>
    </row>
    <row r="408" spans="3:7" x14ac:dyDescent="0.2">
      <c r="C408" s="340"/>
      <c r="F408" s="336"/>
      <c r="G408" s="324"/>
    </row>
    <row r="409" spans="3:7" x14ac:dyDescent="0.2">
      <c r="C409" s="340"/>
      <c r="F409" s="336"/>
      <c r="G409" s="324"/>
    </row>
    <row r="410" spans="3:7" x14ac:dyDescent="0.2">
      <c r="C410" s="340"/>
      <c r="F410" s="336"/>
      <c r="G410" s="324"/>
    </row>
    <row r="411" spans="3:7" x14ac:dyDescent="0.2">
      <c r="C411" s="340"/>
      <c r="F411" s="336"/>
      <c r="G411" s="324"/>
    </row>
    <row r="412" spans="3:7" x14ac:dyDescent="0.2">
      <c r="C412" s="340"/>
      <c r="F412" s="336"/>
      <c r="G412" s="324"/>
    </row>
    <row r="413" spans="3:7" x14ac:dyDescent="0.2">
      <c r="C413" s="340"/>
      <c r="F413" s="336"/>
      <c r="G413" s="324"/>
    </row>
    <row r="414" spans="3:7" x14ac:dyDescent="0.2">
      <c r="C414" s="340"/>
      <c r="F414" s="336"/>
      <c r="G414" s="324"/>
    </row>
    <row r="415" spans="3:7" x14ac:dyDescent="0.2">
      <c r="C415" s="340"/>
      <c r="F415" s="336"/>
      <c r="G415" s="324"/>
    </row>
    <row r="416" spans="3:7" x14ac:dyDescent="0.2">
      <c r="C416" s="340"/>
      <c r="F416" s="336"/>
      <c r="G416" s="324"/>
    </row>
    <row r="417" spans="3:7" x14ac:dyDescent="0.2">
      <c r="C417" s="340"/>
      <c r="F417" s="336"/>
      <c r="G417" s="324"/>
    </row>
    <row r="418" spans="3:7" x14ac:dyDescent="0.2">
      <c r="C418" s="340"/>
      <c r="F418" s="336"/>
      <c r="G418" s="324"/>
    </row>
    <row r="419" spans="3:7" x14ac:dyDescent="0.2">
      <c r="C419" s="340"/>
      <c r="F419" s="336"/>
      <c r="G419" s="324"/>
    </row>
    <row r="420" spans="3:7" x14ac:dyDescent="0.2">
      <c r="C420" s="340"/>
      <c r="F420" s="336"/>
      <c r="G420" s="324"/>
    </row>
    <row r="421" spans="3:7" x14ac:dyDescent="0.2">
      <c r="C421" s="340"/>
      <c r="F421" s="336"/>
      <c r="G421" s="324"/>
    </row>
    <row r="422" spans="3:7" x14ac:dyDescent="0.2">
      <c r="C422" s="340"/>
      <c r="F422" s="336"/>
      <c r="G422" s="324"/>
    </row>
    <row r="423" spans="3:7" x14ac:dyDescent="0.2">
      <c r="C423" s="340"/>
      <c r="F423" s="336"/>
      <c r="G423" s="324"/>
    </row>
    <row r="424" spans="3:7" x14ac:dyDescent="0.2">
      <c r="C424" s="340"/>
      <c r="F424" s="336"/>
      <c r="G424" s="324"/>
    </row>
    <row r="425" spans="3:7" x14ac:dyDescent="0.2">
      <c r="C425" s="340"/>
      <c r="F425" s="336"/>
      <c r="G425" s="324"/>
    </row>
    <row r="426" spans="3:7" x14ac:dyDescent="0.2">
      <c r="C426" s="340"/>
      <c r="F426" s="336"/>
      <c r="G426" s="324"/>
    </row>
    <row r="427" spans="3:7" x14ac:dyDescent="0.2">
      <c r="C427" s="340"/>
      <c r="F427" s="336"/>
      <c r="G427" s="324"/>
    </row>
    <row r="428" spans="3:7" x14ac:dyDescent="0.2">
      <c r="C428" s="340"/>
      <c r="F428" s="336"/>
      <c r="G428" s="324"/>
    </row>
    <row r="429" spans="3:7" x14ac:dyDescent="0.2">
      <c r="C429" s="340"/>
      <c r="F429" s="336"/>
      <c r="G429" s="324"/>
    </row>
    <row r="430" spans="3:7" x14ac:dyDescent="0.2">
      <c r="C430" s="340"/>
      <c r="F430" s="336"/>
      <c r="G430" s="324"/>
    </row>
    <row r="431" spans="3:7" x14ac:dyDescent="0.2">
      <c r="C431" s="340"/>
      <c r="F431" s="336"/>
      <c r="G431" s="324"/>
    </row>
    <row r="432" spans="3:7" x14ac:dyDescent="0.2">
      <c r="C432" s="340"/>
      <c r="F432" s="336"/>
      <c r="G432" s="324"/>
    </row>
    <row r="433" spans="3:7" x14ac:dyDescent="0.2">
      <c r="C433" s="340"/>
      <c r="F433" s="336"/>
      <c r="G433" s="324"/>
    </row>
    <row r="434" spans="3:7" x14ac:dyDescent="0.2">
      <c r="C434" s="340"/>
      <c r="F434" s="336"/>
      <c r="G434" s="324"/>
    </row>
    <row r="435" spans="3:7" x14ac:dyDescent="0.2">
      <c r="C435" s="340"/>
      <c r="F435" s="336"/>
      <c r="G435" s="324"/>
    </row>
    <row r="436" spans="3:7" x14ac:dyDescent="0.2">
      <c r="C436" s="340"/>
      <c r="F436" s="336"/>
      <c r="G436" s="324"/>
    </row>
    <row r="437" spans="3:7" x14ac:dyDescent="0.2">
      <c r="C437" s="340"/>
      <c r="F437" s="336"/>
      <c r="G437" s="324"/>
    </row>
    <row r="438" spans="3:7" x14ac:dyDescent="0.2">
      <c r="C438" s="340"/>
      <c r="F438" s="336"/>
      <c r="G438" s="324"/>
    </row>
    <row r="439" spans="3:7" x14ac:dyDescent="0.2">
      <c r="C439" s="340"/>
      <c r="F439" s="336"/>
      <c r="G439" s="324"/>
    </row>
    <row r="440" spans="3:7" x14ac:dyDescent="0.2">
      <c r="C440" s="340"/>
      <c r="F440" s="336"/>
      <c r="G440" s="324"/>
    </row>
    <row r="441" spans="3:7" x14ac:dyDescent="0.2">
      <c r="C441" s="340"/>
      <c r="F441" s="336"/>
      <c r="G441" s="324"/>
    </row>
    <row r="442" spans="3:7" x14ac:dyDescent="0.2">
      <c r="C442" s="340"/>
      <c r="F442" s="336"/>
      <c r="G442" s="324"/>
    </row>
    <row r="443" spans="3:7" x14ac:dyDescent="0.2">
      <c r="C443" s="340"/>
      <c r="F443" s="336"/>
      <c r="G443" s="324"/>
    </row>
    <row r="444" spans="3:7" x14ac:dyDescent="0.2">
      <c r="C444" s="340"/>
      <c r="F444" s="336"/>
      <c r="G444" s="324"/>
    </row>
    <row r="445" spans="3:7" x14ac:dyDescent="0.2">
      <c r="C445" s="340"/>
      <c r="F445" s="336"/>
      <c r="G445" s="324"/>
    </row>
    <row r="446" spans="3:7" x14ac:dyDescent="0.2">
      <c r="C446" s="340"/>
      <c r="F446" s="336"/>
      <c r="G446" s="324"/>
    </row>
    <row r="447" spans="3:7" x14ac:dyDescent="0.2">
      <c r="C447" s="340"/>
      <c r="F447" s="336"/>
      <c r="G447" s="324"/>
    </row>
    <row r="448" spans="3:7" x14ac:dyDescent="0.2">
      <c r="C448" s="340"/>
      <c r="F448" s="336"/>
      <c r="G448" s="324"/>
    </row>
    <row r="449" spans="3:7" x14ac:dyDescent="0.2">
      <c r="C449" s="340"/>
      <c r="F449" s="336"/>
      <c r="G449" s="324"/>
    </row>
    <row r="450" spans="3:7" x14ac:dyDescent="0.2">
      <c r="C450" s="340"/>
      <c r="F450" s="336"/>
      <c r="G450" s="324"/>
    </row>
    <row r="451" spans="3:7" x14ac:dyDescent="0.2">
      <c r="C451" s="340"/>
      <c r="F451" s="336"/>
      <c r="G451" s="324"/>
    </row>
    <row r="452" spans="3:7" x14ac:dyDescent="0.2">
      <c r="C452" s="340"/>
      <c r="F452" s="336"/>
      <c r="G452" s="324"/>
    </row>
    <row r="453" spans="3:7" x14ac:dyDescent="0.2">
      <c r="C453" s="340"/>
      <c r="F453" s="336"/>
      <c r="G453" s="324"/>
    </row>
    <row r="454" spans="3:7" x14ac:dyDescent="0.2">
      <c r="C454" s="340"/>
      <c r="F454" s="336"/>
      <c r="G454" s="324"/>
    </row>
    <row r="455" spans="3:7" x14ac:dyDescent="0.2">
      <c r="C455" s="340"/>
      <c r="F455" s="336"/>
      <c r="G455" s="324"/>
    </row>
    <row r="456" spans="3:7" x14ac:dyDescent="0.2">
      <c r="C456" s="340"/>
      <c r="F456" s="336"/>
      <c r="G456" s="324"/>
    </row>
    <row r="457" spans="3:7" x14ac:dyDescent="0.2">
      <c r="C457" s="340"/>
      <c r="F457" s="336"/>
      <c r="G457" s="324"/>
    </row>
    <row r="458" spans="3:7" x14ac:dyDescent="0.2">
      <c r="C458" s="340"/>
      <c r="F458" s="336"/>
      <c r="G458" s="324"/>
    </row>
    <row r="459" spans="3:7" x14ac:dyDescent="0.2">
      <c r="C459" s="340"/>
      <c r="F459" s="336"/>
      <c r="G459" s="324"/>
    </row>
    <row r="460" spans="3:7" x14ac:dyDescent="0.2">
      <c r="C460" s="340"/>
      <c r="F460" s="336"/>
      <c r="G460" s="324"/>
    </row>
    <row r="461" spans="3:7" x14ac:dyDescent="0.2">
      <c r="C461" s="340"/>
      <c r="F461" s="336"/>
      <c r="G461" s="324"/>
    </row>
    <row r="462" spans="3:7" x14ac:dyDescent="0.2">
      <c r="C462" s="340"/>
      <c r="F462" s="336"/>
      <c r="G462" s="324"/>
    </row>
    <row r="463" spans="3:7" x14ac:dyDescent="0.2">
      <c r="C463" s="340"/>
      <c r="F463" s="336"/>
      <c r="G463" s="324"/>
    </row>
    <row r="464" spans="3:7" x14ac:dyDescent="0.2">
      <c r="C464" s="340"/>
      <c r="F464" s="336"/>
      <c r="G464" s="324"/>
    </row>
    <row r="465" spans="3:7" x14ac:dyDescent="0.2">
      <c r="C465" s="340"/>
      <c r="F465" s="336"/>
      <c r="G465" s="324"/>
    </row>
    <row r="466" spans="3:7" x14ac:dyDescent="0.2">
      <c r="C466" s="340"/>
      <c r="F466" s="336"/>
      <c r="G466" s="324"/>
    </row>
    <row r="467" spans="3:7" x14ac:dyDescent="0.2">
      <c r="C467" s="340"/>
      <c r="F467" s="336"/>
      <c r="G467" s="324"/>
    </row>
    <row r="468" spans="3:7" x14ac:dyDescent="0.2">
      <c r="C468" s="340"/>
      <c r="F468" s="336"/>
      <c r="G468" s="324"/>
    </row>
    <row r="469" spans="3:7" x14ac:dyDescent="0.2">
      <c r="C469" s="340"/>
      <c r="F469" s="336"/>
      <c r="G469" s="324"/>
    </row>
    <row r="470" spans="3:7" x14ac:dyDescent="0.2">
      <c r="C470" s="340"/>
      <c r="F470" s="336"/>
      <c r="G470" s="324"/>
    </row>
    <row r="471" spans="3:7" x14ac:dyDescent="0.2">
      <c r="C471" s="340"/>
      <c r="F471" s="336"/>
      <c r="G471" s="324"/>
    </row>
    <row r="472" spans="3:7" x14ac:dyDescent="0.2">
      <c r="C472" s="340"/>
      <c r="F472" s="336"/>
      <c r="G472" s="324"/>
    </row>
    <row r="473" spans="3:7" x14ac:dyDescent="0.2">
      <c r="C473" s="340"/>
      <c r="F473" s="336"/>
      <c r="G473" s="324"/>
    </row>
  </sheetData>
  <mergeCells count="1">
    <mergeCell ref="H1:I1"/>
  </mergeCells>
  <hyperlinks>
    <hyperlink ref="H1:I1" location="Index!A1" display="Regresar al Índice" xr:uid="{1A8E97B4-F71A-4384-9AD7-654F8DEC5051}"/>
  </hyperlinks>
  <pageMargins left="0.7" right="0.7" top="0.75" bottom="0.75" header="0.3" footer="0.3"/>
  <pageSetup paperSize="9"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19621-2A81-4981-912A-6444DD9E8B87}">
  <sheetPr codeName="Hoja58"/>
  <dimension ref="A1:I439"/>
  <sheetViews>
    <sheetView topLeftCell="B16" workbookViewId="0">
      <selection activeCell="A3" sqref="A3"/>
    </sheetView>
  </sheetViews>
  <sheetFormatPr baseColWidth="10" defaultColWidth="9.140625" defaultRowHeight="12.75" x14ac:dyDescent="0.2"/>
  <cols>
    <col min="1" max="1" width="60.7109375" style="324" customWidth="1" collapsed="1"/>
    <col min="2" max="2" width="14.42578125" style="338" bestFit="1" customWidth="1" collapsed="1"/>
    <col min="3" max="3" width="10.140625" style="326" bestFit="1" customWidth="1" collapsed="1"/>
    <col min="4" max="5" width="11.7109375" style="324" customWidth="1" collapsed="1"/>
    <col min="6" max="6" width="7.5703125" style="324" bestFit="1" customWidth="1" collapsed="1"/>
    <col min="7" max="8" width="3.7109375" style="324" customWidth="1" collapsed="1"/>
    <col min="9" max="16384" width="9.140625" style="324"/>
  </cols>
  <sheetData>
    <row r="1" spans="1:9" x14ac:dyDescent="0.2">
      <c r="A1" s="120" t="s">
        <v>1677</v>
      </c>
      <c r="B1" s="324" t="s">
        <v>1173</v>
      </c>
      <c r="C1" s="324" t="s">
        <v>54</v>
      </c>
      <c r="D1" s="324" t="s">
        <v>54</v>
      </c>
      <c r="E1" s="324" t="s">
        <v>54</v>
      </c>
      <c r="F1" s="324" t="s">
        <v>54</v>
      </c>
      <c r="G1" s="324" t="s">
        <v>54</v>
      </c>
      <c r="H1" s="202" t="s">
        <v>38</v>
      </c>
      <c r="I1" s="202"/>
    </row>
    <row r="2" spans="1:9" x14ac:dyDescent="0.2">
      <c r="A2" s="324" t="s">
        <v>1817</v>
      </c>
      <c r="B2" s="324" t="s">
        <v>151</v>
      </c>
      <c r="C2" s="324" t="s">
        <v>54</v>
      </c>
      <c r="D2" s="324" t="s">
        <v>54</v>
      </c>
      <c r="E2" s="324" t="s">
        <v>54</v>
      </c>
      <c r="F2" s="324" t="s">
        <v>54</v>
      </c>
      <c r="G2" s="324" t="s">
        <v>54</v>
      </c>
      <c r="H2" s="324" t="s">
        <v>54</v>
      </c>
    </row>
    <row r="3" spans="1:9" x14ac:dyDescent="0.2">
      <c r="B3" s="324"/>
      <c r="C3" s="324"/>
    </row>
    <row r="4" spans="1:9" x14ac:dyDescent="0.2">
      <c r="B4" s="324"/>
      <c r="C4" s="324"/>
    </row>
    <row r="5" spans="1:9" x14ac:dyDescent="0.2">
      <c r="B5" s="324"/>
      <c r="C5" s="324"/>
    </row>
    <row r="6" spans="1:9" x14ac:dyDescent="0.2">
      <c r="A6" s="324" t="s">
        <v>573</v>
      </c>
      <c r="B6" s="324" t="s">
        <v>407</v>
      </c>
      <c r="C6" s="324" t="s">
        <v>0</v>
      </c>
      <c r="D6" s="324" t="s">
        <v>574</v>
      </c>
      <c r="E6" s="324" t="s">
        <v>575</v>
      </c>
      <c r="F6" s="324" t="s">
        <v>576</v>
      </c>
    </row>
    <row r="7" spans="1:9" x14ac:dyDescent="0.2">
      <c r="A7" s="324">
        <v>2000</v>
      </c>
      <c r="B7" s="337" t="s">
        <v>1299</v>
      </c>
      <c r="C7" s="326">
        <v>1001069</v>
      </c>
      <c r="D7" s="324">
        <v>5.258919175122001E-3</v>
      </c>
      <c r="F7" s="326">
        <v>5237</v>
      </c>
      <c r="G7" s="324">
        <f>_xlfn.RANK.EQ(F7,$F$7:$F$29,1)</f>
        <v>11</v>
      </c>
    </row>
    <row r="8" spans="1:9" x14ac:dyDescent="0.2">
      <c r="A8" s="324">
        <v>2001</v>
      </c>
      <c r="B8" s="337" t="s">
        <v>1300</v>
      </c>
      <c r="C8" s="326">
        <v>1026253</v>
      </c>
      <c r="D8" s="324">
        <v>-7.0918349082753629E-3</v>
      </c>
      <c r="E8" s="324">
        <v>2.5157107052560912E-2</v>
      </c>
      <c r="F8" s="326">
        <v>-7330</v>
      </c>
      <c r="G8" s="324">
        <f t="shared" ref="G8:G29" si="0">_xlfn.RANK.EQ(F8,$F$7:$F$29,1)</f>
        <v>1</v>
      </c>
    </row>
    <row r="9" spans="1:9" x14ac:dyDescent="0.2">
      <c r="A9" s="324">
        <v>2002</v>
      </c>
      <c r="B9" s="337" t="s">
        <v>1301</v>
      </c>
      <c r="C9" s="326">
        <v>1017902</v>
      </c>
      <c r="D9" s="324">
        <v>-3.3329873710719049E-3</v>
      </c>
      <c r="E9" s="324">
        <v>-8.137369634973024E-3</v>
      </c>
      <c r="F9" s="326">
        <v>-3404</v>
      </c>
      <c r="G9" s="324">
        <f t="shared" si="0"/>
        <v>3</v>
      </c>
    </row>
    <row r="10" spans="1:9" x14ac:dyDescent="0.2">
      <c r="A10" s="324">
        <v>2003</v>
      </c>
      <c r="B10" s="337" t="s">
        <v>1302</v>
      </c>
      <c r="C10" s="326">
        <v>1034228</v>
      </c>
      <c r="D10" s="324">
        <v>-5.1123113929163466E-4</v>
      </c>
      <c r="E10" s="324">
        <v>1.60388721114606E-2</v>
      </c>
      <c r="F10" s="326">
        <v>-529</v>
      </c>
      <c r="G10" s="324">
        <f t="shared" si="0"/>
        <v>4</v>
      </c>
    </row>
    <row r="11" spans="1:9" x14ac:dyDescent="0.2">
      <c r="A11" s="324">
        <v>2004</v>
      </c>
      <c r="B11" s="337" t="s">
        <v>1303</v>
      </c>
      <c r="C11" s="326">
        <v>1056463</v>
      </c>
      <c r="D11" s="324">
        <v>1.0377654426307226E-2</v>
      </c>
      <c r="E11" s="324">
        <v>2.149912785188568E-2</v>
      </c>
      <c r="F11" s="326">
        <v>10851</v>
      </c>
      <c r="G11" s="324">
        <f t="shared" si="0"/>
        <v>19</v>
      </c>
    </row>
    <row r="12" spans="1:9" x14ac:dyDescent="0.2">
      <c r="A12" s="324">
        <v>2005</v>
      </c>
      <c r="B12" s="337" t="s">
        <v>1304</v>
      </c>
      <c r="C12" s="326">
        <v>1074159</v>
      </c>
      <c r="D12" s="324">
        <v>3.9581497838381274E-4</v>
      </c>
      <c r="E12" s="324">
        <v>1.6750231669258708E-2</v>
      </c>
      <c r="F12" s="326">
        <v>425</v>
      </c>
      <c r="G12" s="324">
        <f t="shared" si="0"/>
        <v>6</v>
      </c>
    </row>
    <row r="13" spans="1:9" x14ac:dyDescent="0.2">
      <c r="A13" s="324">
        <v>2006</v>
      </c>
      <c r="B13" s="337" t="s">
        <v>1305</v>
      </c>
      <c r="C13" s="326">
        <v>1119209</v>
      </c>
      <c r="D13" s="324">
        <v>9.1828407835712333E-3</v>
      </c>
      <c r="E13" s="324">
        <v>4.1939787312679E-2</v>
      </c>
      <c r="F13" s="326">
        <v>10184</v>
      </c>
      <c r="G13" s="324">
        <f t="shared" si="0"/>
        <v>16</v>
      </c>
    </row>
    <row r="14" spans="1:9" x14ac:dyDescent="0.2">
      <c r="A14" s="324">
        <v>2007</v>
      </c>
      <c r="B14" s="337" t="s">
        <v>1306</v>
      </c>
      <c r="C14" s="326">
        <v>1173248</v>
      </c>
      <c r="D14" s="324">
        <v>5.2927371171076487E-3</v>
      </c>
      <c r="E14" s="324">
        <v>4.8283207157912456E-2</v>
      </c>
      <c r="F14" s="326">
        <v>6177</v>
      </c>
      <c r="G14" s="324">
        <f t="shared" si="0"/>
        <v>12</v>
      </c>
    </row>
    <row r="15" spans="1:9" x14ac:dyDescent="0.2">
      <c r="A15" s="324">
        <v>2008</v>
      </c>
      <c r="B15" s="337" t="s">
        <v>1307</v>
      </c>
      <c r="C15" s="326">
        <v>1214015</v>
      </c>
      <c r="D15" s="324">
        <v>-4.2007600904780951E-5</v>
      </c>
      <c r="E15" s="324">
        <v>3.4747129336679006E-2</v>
      </c>
      <c r="F15" s="326">
        <v>-51</v>
      </c>
      <c r="G15" s="324">
        <f t="shared" si="0"/>
        <v>5</v>
      </c>
    </row>
    <row r="16" spans="1:9" x14ac:dyDescent="0.2">
      <c r="A16" s="324">
        <v>2009</v>
      </c>
      <c r="B16" s="337" t="s">
        <v>1308</v>
      </c>
      <c r="C16" s="326">
        <v>1198805</v>
      </c>
      <c r="D16" s="324">
        <v>3.4234106042025925E-3</v>
      </c>
      <c r="E16" s="324">
        <v>-1.2528675510599108E-2</v>
      </c>
      <c r="F16" s="326">
        <v>4090</v>
      </c>
      <c r="G16" s="324">
        <f t="shared" si="0"/>
        <v>9</v>
      </c>
    </row>
    <row r="17" spans="1:7" x14ac:dyDescent="0.2">
      <c r="A17" s="324">
        <v>2010</v>
      </c>
      <c r="B17" s="337" t="s">
        <v>1309</v>
      </c>
      <c r="C17" s="326">
        <v>1226178</v>
      </c>
      <c r="D17" s="324">
        <v>8.7358984631762393E-3</v>
      </c>
      <c r="E17" s="324">
        <v>2.2833571765216165E-2</v>
      </c>
      <c r="F17" s="326">
        <v>10619</v>
      </c>
      <c r="G17" s="324">
        <f t="shared" si="0"/>
        <v>17</v>
      </c>
    </row>
    <row r="18" spans="1:7" x14ac:dyDescent="0.2">
      <c r="A18" s="324">
        <v>2011</v>
      </c>
      <c r="B18" s="337" t="s">
        <v>1310</v>
      </c>
      <c r="C18" s="326">
        <v>1282251</v>
      </c>
      <c r="D18" s="324">
        <v>6.2292388133842191E-3</v>
      </c>
      <c r="E18" s="324">
        <v>4.5729902183859084E-2</v>
      </c>
      <c r="F18" s="326">
        <v>7938</v>
      </c>
      <c r="G18" s="324">
        <f t="shared" si="0"/>
        <v>15</v>
      </c>
    </row>
    <row r="19" spans="1:7" x14ac:dyDescent="0.2">
      <c r="A19" s="324">
        <v>2012</v>
      </c>
      <c r="B19" s="337" t="s">
        <v>1311</v>
      </c>
      <c r="C19" s="326">
        <v>1327266</v>
      </c>
      <c r="D19" s="324">
        <v>8.2788399596465112E-3</v>
      </c>
      <c r="E19" s="324">
        <v>3.5106231151311285E-2</v>
      </c>
      <c r="F19" s="326">
        <v>10898</v>
      </c>
      <c r="G19" s="324">
        <f t="shared" si="0"/>
        <v>20</v>
      </c>
    </row>
    <row r="20" spans="1:7" x14ac:dyDescent="0.2">
      <c r="A20" s="324">
        <v>2013</v>
      </c>
      <c r="B20" s="337" t="s">
        <v>1312</v>
      </c>
      <c r="C20" s="326">
        <v>1368619</v>
      </c>
      <c r="D20" s="324">
        <v>5.2346984043976086E-3</v>
      </c>
      <c r="E20" s="324">
        <v>3.1156527779661269E-2</v>
      </c>
      <c r="F20" s="326">
        <v>7127</v>
      </c>
      <c r="G20" s="324">
        <f t="shared" si="0"/>
        <v>14</v>
      </c>
    </row>
    <row r="21" spans="1:7" x14ac:dyDescent="0.2">
      <c r="A21" s="324">
        <v>2014</v>
      </c>
      <c r="B21" s="337" t="s">
        <v>1313</v>
      </c>
      <c r="C21" s="326">
        <v>1413343</v>
      </c>
      <c r="D21" s="324">
        <v>7.7290387257638038E-3</v>
      </c>
      <c r="E21" s="324">
        <v>3.2678196050178965E-2</v>
      </c>
      <c r="F21" s="326">
        <v>10840</v>
      </c>
      <c r="G21" s="324">
        <f t="shared" si="0"/>
        <v>18</v>
      </c>
    </row>
    <row r="22" spans="1:7" x14ac:dyDescent="0.2">
      <c r="A22" s="324">
        <v>2015</v>
      </c>
      <c r="B22" s="337" t="s">
        <v>1314</v>
      </c>
      <c r="C22" s="326">
        <v>1493885</v>
      </c>
      <c r="D22" s="324">
        <v>9.6594130953580049E-3</v>
      </c>
      <c r="E22" s="324">
        <v>5.6986874382227048E-2</v>
      </c>
      <c r="F22" s="326">
        <v>14292</v>
      </c>
      <c r="G22" s="324">
        <f t="shared" si="0"/>
        <v>22</v>
      </c>
    </row>
    <row r="23" spans="1:7" x14ac:dyDescent="0.2">
      <c r="A23" s="324">
        <v>2016</v>
      </c>
      <c r="B23" s="337" t="s">
        <v>1315</v>
      </c>
      <c r="C23" s="326">
        <v>1559149</v>
      </c>
      <c r="D23" s="324">
        <v>4.3804582603526043E-3</v>
      </c>
      <c r="E23" s="324">
        <v>4.3687432432884643E-2</v>
      </c>
      <c r="F23" s="326">
        <v>6800</v>
      </c>
      <c r="G23" s="324">
        <f t="shared" si="0"/>
        <v>13</v>
      </c>
    </row>
    <row r="24" spans="1:7" x14ac:dyDescent="0.2">
      <c r="A24" s="324">
        <v>2017</v>
      </c>
      <c r="B24" s="337" t="s">
        <v>1316</v>
      </c>
      <c r="C24" s="326">
        <v>1661636</v>
      </c>
      <c r="D24" s="324">
        <v>1.3028992266493455E-2</v>
      </c>
      <c r="E24" s="324">
        <v>6.573265287666552E-2</v>
      </c>
      <c r="F24" s="326">
        <v>21371</v>
      </c>
      <c r="G24" s="324">
        <f t="shared" si="0"/>
        <v>23</v>
      </c>
    </row>
    <row r="25" spans="1:7" x14ac:dyDescent="0.2">
      <c r="A25" s="324">
        <v>2018</v>
      </c>
      <c r="B25" s="337" t="s">
        <v>1317</v>
      </c>
      <c r="C25" s="326">
        <v>1743804</v>
      </c>
      <c r="D25" s="324">
        <v>2.9228364281350672E-3</v>
      </c>
      <c r="E25" s="324">
        <v>4.9450060061289047E-2</v>
      </c>
      <c r="F25" s="326">
        <v>5082</v>
      </c>
      <c r="G25" s="324">
        <f t="shared" si="0"/>
        <v>10</v>
      </c>
    </row>
    <row r="26" spans="1:7" x14ac:dyDescent="0.2">
      <c r="A26" s="324">
        <v>2019</v>
      </c>
      <c r="B26" s="337" t="s">
        <v>1318</v>
      </c>
      <c r="C26" s="326">
        <v>1796144</v>
      </c>
      <c r="D26" s="324">
        <v>2.1821939446489136E-3</v>
      </c>
      <c r="E26" s="324">
        <v>3.0014841117464997E-2</v>
      </c>
      <c r="F26" s="326">
        <v>3911</v>
      </c>
      <c r="G26" s="324">
        <f t="shared" si="0"/>
        <v>8</v>
      </c>
    </row>
    <row r="27" spans="1:7" x14ac:dyDescent="0.2">
      <c r="A27" s="324">
        <v>2020</v>
      </c>
      <c r="B27" s="337" t="s">
        <v>1319</v>
      </c>
      <c r="C27" s="326">
        <v>1831940</v>
      </c>
      <c r="D27" s="324">
        <v>-3.2786243053462005E-3</v>
      </c>
      <c r="E27" s="324">
        <v>1.9929359784070844E-2</v>
      </c>
      <c r="F27" s="326">
        <v>-6026</v>
      </c>
      <c r="G27" s="324">
        <f t="shared" si="0"/>
        <v>2</v>
      </c>
    </row>
    <row r="28" spans="1:7" x14ac:dyDescent="0.2">
      <c r="A28" s="324">
        <v>2021</v>
      </c>
      <c r="B28" s="337" t="s">
        <v>1320</v>
      </c>
      <c r="C28" s="326">
        <v>1803619</v>
      </c>
      <c r="D28" s="324">
        <v>1.6026806861428877E-3</v>
      </c>
      <c r="E28" s="324">
        <v>-1.5459567453082523E-2</v>
      </c>
      <c r="F28" s="326">
        <v>2886</v>
      </c>
      <c r="G28" s="324">
        <f t="shared" si="0"/>
        <v>7</v>
      </c>
    </row>
    <row r="29" spans="1:7" x14ac:dyDescent="0.2">
      <c r="A29" s="324">
        <v>2022</v>
      </c>
      <c r="B29" s="337" t="s">
        <v>1321</v>
      </c>
      <c r="C29" s="326">
        <v>1886776</v>
      </c>
      <c r="D29" s="324">
        <f>C27/C26-1</f>
        <v>1.9929359784070844E-2</v>
      </c>
      <c r="E29" s="324">
        <v>4.6105635391953559E-2</v>
      </c>
      <c r="F29" s="326">
        <v>12154</v>
      </c>
      <c r="G29" s="324">
        <f t="shared" si="0"/>
        <v>21</v>
      </c>
    </row>
    <row r="30" spans="1:7" x14ac:dyDescent="0.2">
      <c r="A30" s="324">
        <v>2023</v>
      </c>
      <c r="B30" s="324" t="s">
        <v>1322</v>
      </c>
      <c r="C30" s="324">
        <v>1972715</v>
      </c>
      <c r="D30" s="324">
        <v>4.1720136074021585E-3</v>
      </c>
      <c r="E30" s="324">
        <v>4.5548067179145724E-2</v>
      </c>
      <c r="F30" s="326">
        <v>8196</v>
      </c>
    </row>
    <row r="31" spans="1:7" x14ac:dyDescent="0.2">
      <c r="F31" s="326"/>
    </row>
    <row r="32" spans="1:7" x14ac:dyDescent="0.2">
      <c r="F32" s="326"/>
    </row>
    <row r="33" spans="6:6" x14ac:dyDescent="0.2">
      <c r="F33" s="326"/>
    </row>
    <row r="34" spans="6:6" x14ac:dyDescent="0.2">
      <c r="F34" s="326"/>
    </row>
    <row r="35" spans="6:6" x14ac:dyDescent="0.2">
      <c r="F35" s="326"/>
    </row>
    <row r="36" spans="6:6" x14ac:dyDescent="0.2">
      <c r="F36" s="326"/>
    </row>
    <row r="37" spans="6:6" x14ac:dyDescent="0.2">
      <c r="F37" s="326"/>
    </row>
    <row r="38" spans="6:6" x14ac:dyDescent="0.2">
      <c r="F38" s="326"/>
    </row>
    <row r="39" spans="6:6" x14ac:dyDescent="0.2">
      <c r="F39" s="326"/>
    </row>
    <row r="40" spans="6:6" x14ac:dyDescent="0.2">
      <c r="F40" s="326"/>
    </row>
    <row r="41" spans="6:6" x14ac:dyDescent="0.2">
      <c r="F41" s="326"/>
    </row>
    <row r="42" spans="6:6" x14ac:dyDescent="0.2">
      <c r="F42" s="326"/>
    </row>
    <row r="43" spans="6:6" x14ac:dyDescent="0.2">
      <c r="F43" s="326"/>
    </row>
    <row r="44" spans="6:6" x14ac:dyDescent="0.2">
      <c r="F44" s="326"/>
    </row>
    <row r="45" spans="6:6" x14ac:dyDescent="0.2">
      <c r="F45" s="326"/>
    </row>
    <row r="46" spans="6:6" x14ac:dyDescent="0.2">
      <c r="F46" s="326"/>
    </row>
    <row r="47" spans="6:6" x14ac:dyDescent="0.2">
      <c r="F47" s="326"/>
    </row>
    <row r="48" spans="6:6" x14ac:dyDescent="0.2">
      <c r="F48" s="326"/>
    </row>
    <row r="49" spans="6:6" x14ac:dyDescent="0.2">
      <c r="F49" s="326"/>
    </row>
    <row r="50" spans="6:6" x14ac:dyDescent="0.2">
      <c r="F50" s="326"/>
    </row>
    <row r="51" spans="6:6" x14ac:dyDescent="0.2">
      <c r="F51" s="326"/>
    </row>
    <row r="52" spans="6:6" x14ac:dyDescent="0.2">
      <c r="F52" s="326"/>
    </row>
    <row r="53" spans="6:6" x14ac:dyDescent="0.2">
      <c r="F53" s="326"/>
    </row>
    <row r="54" spans="6:6" x14ac:dyDescent="0.2">
      <c r="F54" s="326"/>
    </row>
    <row r="55" spans="6:6" x14ac:dyDescent="0.2">
      <c r="F55" s="326"/>
    </row>
    <row r="56" spans="6:6" x14ac:dyDescent="0.2">
      <c r="F56" s="326"/>
    </row>
    <row r="57" spans="6:6" x14ac:dyDescent="0.2">
      <c r="F57" s="326"/>
    </row>
    <row r="58" spans="6:6" x14ac:dyDescent="0.2">
      <c r="F58" s="326"/>
    </row>
    <row r="59" spans="6:6" x14ac:dyDescent="0.2">
      <c r="F59" s="326"/>
    </row>
    <row r="60" spans="6:6" x14ac:dyDescent="0.2">
      <c r="F60" s="326"/>
    </row>
    <row r="61" spans="6:6" x14ac:dyDescent="0.2">
      <c r="F61" s="326"/>
    </row>
    <row r="62" spans="6:6" x14ac:dyDescent="0.2">
      <c r="F62" s="326"/>
    </row>
    <row r="63" spans="6:6" x14ac:dyDescent="0.2">
      <c r="F63" s="326"/>
    </row>
    <row r="64" spans="6:6" x14ac:dyDescent="0.2">
      <c r="F64" s="326"/>
    </row>
    <row r="65" spans="6:6" x14ac:dyDescent="0.2">
      <c r="F65" s="326"/>
    </row>
    <row r="66" spans="6:6" x14ac:dyDescent="0.2">
      <c r="F66" s="326"/>
    </row>
    <row r="67" spans="6:6" x14ac:dyDescent="0.2">
      <c r="F67" s="326"/>
    </row>
    <row r="68" spans="6:6" x14ac:dyDescent="0.2">
      <c r="F68" s="326"/>
    </row>
    <row r="69" spans="6:6" x14ac:dyDescent="0.2">
      <c r="F69" s="326"/>
    </row>
    <row r="70" spans="6:6" x14ac:dyDescent="0.2">
      <c r="F70" s="326"/>
    </row>
    <row r="71" spans="6:6" x14ac:dyDescent="0.2">
      <c r="F71" s="326"/>
    </row>
    <row r="72" spans="6:6" x14ac:dyDescent="0.2">
      <c r="F72" s="326"/>
    </row>
    <row r="73" spans="6:6" x14ac:dyDescent="0.2">
      <c r="F73" s="326"/>
    </row>
    <row r="74" spans="6:6" x14ac:dyDescent="0.2">
      <c r="F74" s="326"/>
    </row>
    <row r="75" spans="6:6" x14ac:dyDescent="0.2">
      <c r="F75" s="326"/>
    </row>
    <row r="76" spans="6:6" x14ac:dyDescent="0.2">
      <c r="F76" s="326"/>
    </row>
    <row r="77" spans="6:6" x14ac:dyDescent="0.2">
      <c r="F77" s="326"/>
    </row>
    <row r="78" spans="6:6" x14ac:dyDescent="0.2">
      <c r="F78" s="326"/>
    </row>
    <row r="79" spans="6:6" x14ac:dyDescent="0.2">
      <c r="F79" s="326"/>
    </row>
    <row r="80" spans="6:6" x14ac:dyDescent="0.2">
      <c r="F80" s="326"/>
    </row>
    <row r="81" spans="6:6" x14ac:dyDescent="0.2">
      <c r="F81" s="326"/>
    </row>
    <row r="82" spans="6:6" x14ac:dyDescent="0.2">
      <c r="F82" s="326"/>
    </row>
    <row r="83" spans="6:6" x14ac:dyDescent="0.2">
      <c r="F83" s="326"/>
    </row>
    <row r="84" spans="6:6" x14ac:dyDescent="0.2">
      <c r="F84" s="326"/>
    </row>
    <row r="85" spans="6:6" x14ac:dyDescent="0.2">
      <c r="F85" s="326"/>
    </row>
    <row r="86" spans="6:6" x14ac:dyDescent="0.2">
      <c r="F86" s="326"/>
    </row>
    <row r="87" spans="6:6" x14ac:dyDescent="0.2">
      <c r="F87" s="326"/>
    </row>
    <row r="88" spans="6:6" x14ac:dyDescent="0.2">
      <c r="F88" s="326"/>
    </row>
    <row r="89" spans="6:6" x14ac:dyDescent="0.2">
      <c r="F89" s="326"/>
    </row>
    <row r="90" spans="6:6" x14ac:dyDescent="0.2">
      <c r="F90" s="326"/>
    </row>
    <row r="91" spans="6:6" x14ac:dyDescent="0.2">
      <c r="F91" s="326"/>
    </row>
    <row r="92" spans="6:6" x14ac:dyDescent="0.2">
      <c r="F92" s="326"/>
    </row>
    <row r="93" spans="6:6" x14ac:dyDescent="0.2">
      <c r="F93" s="326"/>
    </row>
    <row r="94" spans="6:6" x14ac:dyDescent="0.2">
      <c r="F94" s="326"/>
    </row>
    <row r="95" spans="6:6" x14ac:dyDescent="0.2">
      <c r="F95" s="326"/>
    </row>
    <row r="96" spans="6:6" x14ac:dyDescent="0.2">
      <c r="F96" s="326"/>
    </row>
    <row r="97" spans="6:6" x14ac:dyDescent="0.2">
      <c r="F97" s="326"/>
    </row>
    <row r="98" spans="6:6" x14ac:dyDescent="0.2">
      <c r="F98" s="326"/>
    </row>
    <row r="99" spans="6:6" x14ac:dyDescent="0.2">
      <c r="F99" s="326"/>
    </row>
    <row r="100" spans="6:6" x14ac:dyDescent="0.2">
      <c r="F100" s="326"/>
    </row>
    <row r="101" spans="6:6" x14ac:dyDescent="0.2">
      <c r="F101" s="326"/>
    </row>
    <row r="102" spans="6:6" x14ac:dyDescent="0.2">
      <c r="F102" s="326"/>
    </row>
    <row r="103" spans="6:6" x14ac:dyDescent="0.2">
      <c r="F103" s="326"/>
    </row>
    <row r="104" spans="6:6" x14ac:dyDescent="0.2">
      <c r="F104" s="326"/>
    </row>
    <row r="105" spans="6:6" x14ac:dyDescent="0.2">
      <c r="F105" s="326"/>
    </row>
    <row r="106" spans="6:6" x14ac:dyDescent="0.2">
      <c r="F106" s="326"/>
    </row>
    <row r="107" spans="6:6" x14ac:dyDescent="0.2">
      <c r="F107" s="326"/>
    </row>
    <row r="108" spans="6:6" x14ac:dyDescent="0.2">
      <c r="F108" s="326"/>
    </row>
    <row r="109" spans="6:6" x14ac:dyDescent="0.2">
      <c r="F109" s="326"/>
    </row>
    <row r="110" spans="6:6" x14ac:dyDescent="0.2">
      <c r="F110" s="326"/>
    </row>
    <row r="111" spans="6:6" x14ac:dyDescent="0.2">
      <c r="F111" s="326"/>
    </row>
    <row r="112" spans="6:6" x14ac:dyDescent="0.2">
      <c r="F112" s="326"/>
    </row>
    <row r="113" spans="6:6" x14ac:dyDescent="0.2">
      <c r="F113" s="326"/>
    </row>
    <row r="114" spans="6:6" x14ac:dyDescent="0.2">
      <c r="F114" s="326"/>
    </row>
    <row r="115" spans="6:6" x14ac:dyDescent="0.2">
      <c r="F115" s="326"/>
    </row>
    <row r="116" spans="6:6" x14ac:dyDescent="0.2">
      <c r="F116" s="326"/>
    </row>
    <row r="117" spans="6:6" x14ac:dyDescent="0.2">
      <c r="F117" s="326"/>
    </row>
    <row r="118" spans="6:6" x14ac:dyDescent="0.2">
      <c r="F118" s="326"/>
    </row>
    <row r="119" spans="6:6" x14ac:dyDescent="0.2">
      <c r="F119" s="326"/>
    </row>
    <row r="120" spans="6:6" x14ac:dyDescent="0.2">
      <c r="F120" s="326"/>
    </row>
    <row r="121" spans="6:6" x14ac:dyDescent="0.2">
      <c r="F121" s="326"/>
    </row>
    <row r="122" spans="6:6" x14ac:dyDescent="0.2">
      <c r="F122" s="326"/>
    </row>
    <row r="123" spans="6:6" x14ac:dyDescent="0.2">
      <c r="F123" s="326"/>
    </row>
    <row r="124" spans="6:6" x14ac:dyDescent="0.2">
      <c r="F124" s="326"/>
    </row>
    <row r="125" spans="6:6" x14ac:dyDescent="0.2">
      <c r="F125" s="326"/>
    </row>
    <row r="126" spans="6:6" x14ac:dyDescent="0.2">
      <c r="F126" s="326"/>
    </row>
    <row r="127" spans="6:6" x14ac:dyDescent="0.2">
      <c r="F127" s="326"/>
    </row>
    <row r="128" spans="6:6" x14ac:dyDescent="0.2">
      <c r="F128" s="326"/>
    </row>
    <row r="129" spans="6:6" x14ac:dyDescent="0.2">
      <c r="F129" s="326"/>
    </row>
    <row r="130" spans="6:6" x14ac:dyDescent="0.2">
      <c r="F130" s="326"/>
    </row>
    <row r="131" spans="6:6" x14ac:dyDescent="0.2">
      <c r="F131" s="326"/>
    </row>
    <row r="132" spans="6:6" x14ac:dyDescent="0.2">
      <c r="F132" s="326"/>
    </row>
    <row r="133" spans="6:6" x14ac:dyDescent="0.2">
      <c r="F133" s="326"/>
    </row>
    <row r="134" spans="6:6" x14ac:dyDescent="0.2">
      <c r="F134" s="326"/>
    </row>
    <row r="135" spans="6:6" x14ac:dyDescent="0.2">
      <c r="F135" s="326"/>
    </row>
    <row r="136" spans="6:6" x14ac:dyDescent="0.2">
      <c r="F136" s="326"/>
    </row>
    <row r="137" spans="6:6" x14ac:dyDescent="0.2">
      <c r="F137" s="326"/>
    </row>
    <row r="138" spans="6:6" x14ac:dyDescent="0.2">
      <c r="F138" s="326"/>
    </row>
    <row r="139" spans="6:6" x14ac:dyDescent="0.2">
      <c r="F139" s="326"/>
    </row>
    <row r="140" spans="6:6" x14ac:dyDescent="0.2">
      <c r="F140" s="326"/>
    </row>
    <row r="141" spans="6:6" x14ac:dyDescent="0.2">
      <c r="F141" s="326"/>
    </row>
    <row r="142" spans="6:6" x14ac:dyDescent="0.2">
      <c r="F142" s="326"/>
    </row>
    <row r="143" spans="6:6" x14ac:dyDescent="0.2">
      <c r="F143" s="326"/>
    </row>
    <row r="144" spans="6:6" x14ac:dyDescent="0.2">
      <c r="F144" s="326"/>
    </row>
    <row r="145" spans="6:6" x14ac:dyDescent="0.2">
      <c r="F145" s="326"/>
    </row>
    <row r="146" spans="6:6" x14ac:dyDescent="0.2">
      <c r="F146" s="326"/>
    </row>
    <row r="147" spans="6:6" x14ac:dyDescent="0.2">
      <c r="F147" s="326"/>
    </row>
    <row r="148" spans="6:6" x14ac:dyDescent="0.2">
      <c r="F148" s="326"/>
    </row>
    <row r="149" spans="6:6" x14ac:dyDescent="0.2">
      <c r="F149" s="326"/>
    </row>
    <row r="150" spans="6:6" x14ac:dyDescent="0.2">
      <c r="F150" s="326"/>
    </row>
    <row r="151" spans="6:6" x14ac:dyDescent="0.2">
      <c r="F151" s="326"/>
    </row>
    <row r="152" spans="6:6" x14ac:dyDescent="0.2">
      <c r="F152" s="326"/>
    </row>
    <row r="153" spans="6:6" x14ac:dyDescent="0.2">
      <c r="F153" s="326"/>
    </row>
    <row r="154" spans="6:6" x14ac:dyDescent="0.2">
      <c r="F154" s="326"/>
    </row>
    <row r="155" spans="6:6" x14ac:dyDescent="0.2">
      <c r="F155" s="326"/>
    </row>
    <row r="156" spans="6:6" x14ac:dyDescent="0.2">
      <c r="F156" s="326"/>
    </row>
    <row r="157" spans="6:6" x14ac:dyDescent="0.2">
      <c r="F157" s="326"/>
    </row>
    <row r="158" spans="6:6" x14ac:dyDescent="0.2">
      <c r="F158" s="326"/>
    </row>
    <row r="159" spans="6:6" x14ac:dyDescent="0.2">
      <c r="F159" s="326"/>
    </row>
    <row r="160" spans="6:6" x14ac:dyDescent="0.2">
      <c r="F160" s="326"/>
    </row>
    <row r="161" spans="6:6" x14ac:dyDescent="0.2">
      <c r="F161" s="326"/>
    </row>
    <row r="162" spans="6:6" x14ac:dyDescent="0.2">
      <c r="F162" s="326"/>
    </row>
    <row r="163" spans="6:6" x14ac:dyDescent="0.2">
      <c r="F163" s="326"/>
    </row>
    <row r="164" spans="6:6" x14ac:dyDescent="0.2">
      <c r="F164" s="326"/>
    </row>
    <row r="165" spans="6:6" x14ac:dyDescent="0.2">
      <c r="F165" s="326"/>
    </row>
    <row r="166" spans="6:6" x14ac:dyDescent="0.2">
      <c r="F166" s="326"/>
    </row>
    <row r="167" spans="6:6" x14ac:dyDescent="0.2">
      <c r="F167" s="326"/>
    </row>
    <row r="168" spans="6:6" x14ac:dyDescent="0.2">
      <c r="F168" s="326"/>
    </row>
    <row r="169" spans="6:6" x14ac:dyDescent="0.2">
      <c r="F169" s="326"/>
    </row>
    <row r="170" spans="6:6" x14ac:dyDescent="0.2">
      <c r="F170" s="326"/>
    </row>
    <row r="171" spans="6:6" x14ac:dyDescent="0.2">
      <c r="F171" s="326"/>
    </row>
    <row r="172" spans="6:6" x14ac:dyDescent="0.2">
      <c r="F172" s="326"/>
    </row>
    <row r="173" spans="6:6" x14ac:dyDescent="0.2">
      <c r="F173" s="326"/>
    </row>
    <row r="174" spans="6:6" x14ac:dyDescent="0.2">
      <c r="F174" s="326"/>
    </row>
    <row r="175" spans="6:6" x14ac:dyDescent="0.2">
      <c r="F175" s="326"/>
    </row>
    <row r="176" spans="6:6" x14ac:dyDescent="0.2">
      <c r="F176" s="326"/>
    </row>
    <row r="177" spans="6:6" x14ac:dyDescent="0.2">
      <c r="F177" s="326"/>
    </row>
    <row r="178" spans="6:6" x14ac:dyDescent="0.2">
      <c r="F178" s="326"/>
    </row>
    <row r="179" spans="6:6" x14ac:dyDescent="0.2">
      <c r="F179" s="326"/>
    </row>
    <row r="180" spans="6:6" x14ac:dyDescent="0.2">
      <c r="F180" s="326"/>
    </row>
    <row r="181" spans="6:6" x14ac:dyDescent="0.2">
      <c r="F181" s="326"/>
    </row>
    <row r="182" spans="6:6" x14ac:dyDescent="0.2">
      <c r="F182" s="326"/>
    </row>
    <row r="183" spans="6:6" x14ac:dyDescent="0.2">
      <c r="F183" s="326"/>
    </row>
    <row r="184" spans="6:6" x14ac:dyDescent="0.2">
      <c r="F184" s="326"/>
    </row>
    <row r="185" spans="6:6" x14ac:dyDescent="0.2">
      <c r="F185" s="326"/>
    </row>
    <row r="186" spans="6:6" x14ac:dyDescent="0.2">
      <c r="F186" s="326"/>
    </row>
    <row r="187" spans="6:6" x14ac:dyDescent="0.2">
      <c r="F187" s="326"/>
    </row>
    <row r="188" spans="6:6" x14ac:dyDescent="0.2">
      <c r="F188" s="326"/>
    </row>
    <row r="189" spans="6:6" x14ac:dyDescent="0.2">
      <c r="F189" s="326"/>
    </row>
    <row r="190" spans="6:6" x14ac:dyDescent="0.2">
      <c r="F190" s="326"/>
    </row>
    <row r="191" spans="6:6" x14ac:dyDescent="0.2">
      <c r="F191" s="326"/>
    </row>
    <row r="192" spans="6:6" x14ac:dyDescent="0.2">
      <c r="F192" s="326"/>
    </row>
    <row r="193" spans="6:6" x14ac:dyDescent="0.2">
      <c r="F193" s="326"/>
    </row>
    <row r="194" spans="6:6" x14ac:dyDescent="0.2">
      <c r="F194" s="326"/>
    </row>
    <row r="195" spans="6:6" x14ac:dyDescent="0.2">
      <c r="F195" s="326"/>
    </row>
    <row r="196" spans="6:6" x14ac:dyDescent="0.2">
      <c r="F196" s="326"/>
    </row>
    <row r="197" spans="6:6" x14ac:dyDescent="0.2">
      <c r="F197" s="326"/>
    </row>
    <row r="198" spans="6:6" x14ac:dyDescent="0.2">
      <c r="F198" s="326"/>
    </row>
    <row r="199" spans="6:6" x14ac:dyDescent="0.2">
      <c r="F199" s="326"/>
    </row>
    <row r="200" spans="6:6" x14ac:dyDescent="0.2">
      <c r="F200" s="326"/>
    </row>
    <row r="201" spans="6:6" x14ac:dyDescent="0.2">
      <c r="F201" s="326"/>
    </row>
    <row r="202" spans="6:6" x14ac:dyDescent="0.2">
      <c r="F202" s="326"/>
    </row>
    <row r="203" spans="6:6" x14ac:dyDescent="0.2">
      <c r="F203" s="326"/>
    </row>
    <row r="204" spans="6:6" x14ac:dyDescent="0.2">
      <c r="F204" s="326"/>
    </row>
    <row r="205" spans="6:6" x14ac:dyDescent="0.2">
      <c r="F205" s="326"/>
    </row>
    <row r="206" spans="6:6" x14ac:dyDescent="0.2">
      <c r="F206" s="326"/>
    </row>
    <row r="207" spans="6:6" x14ac:dyDescent="0.2">
      <c r="F207" s="326"/>
    </row>
    <row r="208" spans="6:6" x14ac:dyDescent="0.2">
      <c r="F208" s="326"/>
    </row>
    <row r="209" spans="6:6" x14ac:dyDescent="0.2">
      <c r="F209" s="326"/>
    </row>
    <row r="210" spans="6:6" x14ac:dyDescent="0.2">
      <c r="F210" s="326"/>
    </row>
    <row r="211" spans="6:6" x14ac:dyDescent="0.2">
      <c r="F211" s="326"/>
    </row>
    <row r="212" spans="6:6" x14ac:dyDescent="0.2">
      <c r="F212" s="326"/>
    </row>
    <row r="213" spans="6:6" x14ac:dyDescent="0.2">
      <c r="F213" s="326"/>
    </row>
    <row r="214" spans="6:6" x14ac:dyDescent="0.2">
      <c r="F214" s="326"/>
    </row>
    <row r="215" spans="6:6" x14ac:dyDescent="0.2">
      <c r="F215" s="326"/>
    </row>
    <row r="216" spans="6:6" x14ac:dyDescent="0.2">
      <c r="F216" s="326"/>
    </row>
    <row r="217" spans="6:6" x14ac:dyDescent="0.2">
      <c r="F217" s="326"/>
    </row>
    <row r="218" spans="6:6" x14ac:dyDescent="0.2">
      <c r="F218" s="326"/>
    </row>
    <row r="219" spans="6:6" x14ac:dyDescent="0.2">
      <c r="F219" s="326"/>
    </row>
    <row r="220" spans="6:6" x14ac:dyDescent="0.2">
      <c r="F220" s="326"/>
    </row>
    <row r="221" spans="6:6" x14ac:dyDescent="0.2">
      <c r="F221" s="326"/>
    </row>
    <row r="222" spans="6:6" x14ac:dyDescent="0.2">
      <c r="F222" s="326"/>
    </row>
    <row r="223" spans="6:6" x14ac:dyDescent="0.2">
      <c r="F223" s="326"/>
    </row>
    <row r="224" spans="6:6" x14ac:dyDescent="0.2">
      <c r="F224" s="326"/>
    </row>
    <row r="225" spans="6:6" x14ac:dyDescent="0.2">
      <c r="F225" s="326"/>
    </row>
    <row r="226" spans="6:6" x14ac:dyDescent="0.2">
      <c r="F226" s="326"/>
    </row>
    <row r="227" spans="6:6" x14ac:dyDescent="0.2">
      <c r="F227" s="326"/>
    </row>
    <row r="228" spans="6:6" x14ac:dyDescent="0.2">
      <c r="F228" s="326"/>
    </row>
    <row r="229" spans="6:6" x14ac:dyDescent="0.2">
      <c r="F229" s="326"/>
    </row>
    <row r="230" spans="6:6" x14ac:dyDescent="0.2">
      <c r="F230" s="326"/>
    </row>
    <row r="231" spans="6:6" x14ac:dyDescent="0.2">
      <c r="F231" s="326"/>
    </row>
    <row r="232" spans="6:6" x14ac:dyDescent="0.2">
      <c r="F232" s="326"/>
    </row>
    <row r="233" spans="6:6" x14ac:dyDescent="0.2">
      <c r="F233" s="326"/>
    </row>
    <row r="234" spans="6:6" x14ac:dyDescent="0.2">
      <c r="F234" s="326"/>
    </row>
    <row r="235" spans="6:6" x14ac:dyDescent="0.2">
      <c r="F235" s="326"/>
    </row>
    <row r="236" spans="6:6" x14ac:dyDescent="0.2">
      <c r="F236" s="326"/>
    </row>
    <row r="237" spans="6:6" x14ac:dyDescent="0.2">
      <c r="F237" s="326"/>
    </row>
    <row r="238" spans="6:6" x14ac:dyDescent="0.2">
      <c r="F238" s="326"/>
    </row>
    <row r="239" spans="6:6" x14ac:dyDescent="0.2">
      <c r="F239" s="326"/>
    </row>
    <row r="240" spans="6:6" x14ac:dyDescent="0.2">
      <c r="F240" s="326"/>
    </row>
    <row r="241" spans="6:6" x14ac:dyDescent="0.2">
      <c r="F241" s="326"/>
    </row>
    <row r="242" spans="6:6" x14ac:dyDescent="0.2">
      <c r="F242" s="326"/>
    </row>
    <row r="243" spans="6:6" x14ac:dyDescent="0.2">
      <c r="F243" s="326"/>
    </row>
    <row r="244" spans="6:6" x14ac:dyDescent="0.2">
      <c r="F244" s="326"/>
    </row>
    <row r="245" spans="6:6" x14ac:dyDescent="0.2">
      <c r="F245" s="326"/>
    </row>
    <row r="246" spans="6:6" x14ac:dyDescent="0.2">
      <c r="F246" s="326"/>
    </row>
    <row r="247" spans="6:6" x14ac:dyDescent="0.2">
      <c r="F247" s="326"/>
    </row>
    <row r="248" spans="6:6" x14ac:dyDescent="0.2">
      <c r="F248" s="326"/>
    </row>
    <row r="249" spans="6:6" x14ac:dyDescent="0.2">
      <c r="F249" s="326"/>
    </row>
    <row r="250" spans="6:6" x14ac:dyDescent="0.2">
      <c r="F250" s="326"/>
    </row>
    <row r="251" spans="6:6" x14ac:dyDescent="0.2">
      <c r="F251" s="326"/>
    </row>
    <row r="252" spans="6:6" x14ac:dyDescent="0.2">
      <c r="F252" s="326"/>
    </row>
    <row r="253" spans="6:6" x14ac:dyDescent="0.2">
      <c r="F253" s="326"/>
    </row>
    <row r="254" spans="6:6" x14ac:dyDescent="0.2">
      <c r="F254" s="326"/>
    </row>
    <row r="255" spans="6:6" x14ac:dyDescent="0.2">
      <c r="F255" s="326"/>
    </row>
    <row r="256" spans="6:6" x14ac:dyDescent="0.2">
      <c r="F256" s="326"/>
    </row>
    <row r="257" spans="6:6" x14ac:dyDescent="0.2">
      <c r="F257" s="326"/>
    </row>
    <row r="258" spans="6:6" x14ac:dyDescent="0.2">
      <c r="F258" s="326"/>
    </row>
    <row r="259" spans="6:6" x14ac:dyDescent="0.2">
      <c r="F259" s="326"/>
    </row>
    <row r="260" spans="6:6" x14ac:dyDescent="0.2">
      <c r="F260" s="326"/>
    </row>
    <row r="261" spans="6:6" x14ac:dyDescent="0.2">
      <c r="F261" s="326"/>
    </row>
    <row r="262" spans="6:6" x14ac:dyDescent="0.2">
      <c r="F262" s="326"/>
    </row>
    <row r="263" spans="6:6" x14ac:dyDescent="0.2">
      <c r="F263" s="326"/>
    </row>
    <row r="264" spans="6:6" x14ac:dyDescent="0.2">
      <c r="F264" s="326"/>
    </row>
    <row r="265" spans="6:6" x14ac:dyDescent="0.2">
      <c r="F265" s="326"/>
    </row>
    <row r="266" spans="6:6" x14ac:dyDescent="0.2">
      <c r="F266" s="326"/>
    </row>
    <row r="267" spans="6:6" x14ac:dyDescent="0.2">
      <c r="F267" s="326"/>
    </row>
    <row r="268" spans="6:6" x14ac:dyDescent="0.2">
      <c r="F268" s="326"/>
    </row>
    <row r="269" spans="6:6" x14ac:dyDescent="0.2">
      <c r="F269" s="326"/>
    </row>
    <row r="270" spans="6:6" x14ac:dyDescent="0.2">
      <c r="F270" s="326"/>
    </row>
    <row r="271" spans="6:6" x14ac:dyDescent="0.2">
      <c r="F271" s="326"/>
    </row>
    <row r="272" spans="6:6" x14ac:dyDescent="0.2">
      <c r="F272" s="326"/>
    </row>
    <row r="273" spans="6:6" x14ac:dyDescent="0.2">
      <c r="F273" s="326"/>
    </row>
    <row r="274" spans="6:6" x14ac:dyDescent="0.2">
      <c r="F274" s="326"/>
    </row>
    <row r="275" spans="6:6" x14ac:dyDescent="0.2">
      <c r="F275" s="326"/>
    </row>
    <row r="276" spans="6:6" x14ac:dyDescent="0.2">
      <c r="F276" s="326"/>
    </row>
    <row r="277" spans="6:6" x14ac:dyDescent="0.2">
      <c r="F277" s="326"/>
    </row>
    <row r="278" spans="6:6" x14ac:dyDescent="0.2">
      <c r="F278" s="326"/>
    </row>
    <row r="279" spans="6:6" x14ac:dyDescent="0.2">
      <c r="F279" s="326"/>
    </row>
    <row r="280" spans="6:6" x14ac:dyDescent="0.2">
      <c r="F280" s="326"/>
    </row>
    <row r="281" spans="6:6" x14ac:dyDescent="0.2">
      <c r="F281" s="326"/>
    </row>
    <row r="282" spans="6:6" x14ac:dyDescent="0.2">
      <c r="F282" s="326"/>
    </row>
    <row r="283" spans="6:6" x14ac:dyDescent="0.2">
      <c r="F283" s="326"/>
    </row>
    <row r="284" spans="6:6" x14ac:dyDescent="0.2">
      <c r="F284" s="326"/>
    </row>
    <row r="285" spans="6:6" x14ac:dyDescent="0.2">
      <c r="F285" s="326"/>
    </row>
    <row r="286" spans="6:6" x14ac:dyDescent="0.2">
      <c r="F286" s="326"/>
    </row>
    <row r="287" spans="6:6" x14ac:dyDescent="0.2">
      <c r="F287" s="326"/>
    </row>
    <row r="288" spans="6:6" x14ac:dyDescent="0.2">
      <c r="F288" s="326"/>
    </row>
    <row r="289" spans="6:6" x14ac:dyDescent="0.2">
      <c r="F289" s="326"/>
    </row>
    <row r="290" spans="6:6" x14ac:dyDescent="0.2">
      <c r="F290" s="326"/>
    </row>
    <row r="291" spans="6:6" x14ac:dyDescent="0.2">
      <c r="F291" s="326"/>
    </row>
    <row r="292" spans="6:6" x14ac:dyDescent="0.2">
      <c r="F292" s="326"/>
    </row>
    <row r="293" spans="6:6" x14ac:dyDescent="0.2">
      <c r="F293" s="326"/>
    </row>
    <row r="294" spans="6:6" x14ac:dyDescent="0.2">
      <c r="F294" s="326"/>
    </row>
    <row r="295" spans="6:6" x14ac:dyDescent="0.2">
      <c r="F295" s="326"/>
    </row>
    <row r="296" spans="6:6" x14ac:dyDescent="0.2">
      <c r="F296" s="326"/>
    </row>
    <row r="297" spans="6:6" x14ac:dyDescent="0.2">
      <c r="F297" s="326"/>
    </row>
    <row r="298" spans="6:6" x14ac:dyDescent="0.2">
      <c r="F298" s="326"/>
    </row>
    <row r="299" spans="6:6" x14ac:dyDescent="0.2">
      <c r="F299" s="326"/>
    </row>
    <row r="300" spans="6:6" x14ac:dyDescent="0.2">
      <c r="F300" s="326"/>
    </row>
    <row r="301" spans="6:6" x14ac:dyDescent="0.2">
      <c r="F301" s="326"/>
    </row>
    <row r="302" spans="6:6" x14ac:dyDescent="0.2">
      <c r="F302" s="326"/>
    </row>
    <row r="303" spans="6:6" x14ac:dyDescent="0.2">
      <c r="F303" s="326"/>
    </row>
    <row r="304" spans="6:6" x14ac:dyDescent="0.2">
      <c r="F304" s="326"/>
    </row>
    <row r="305" spans="6:6" x14ac:dyDescent="0.2">
      <c r="F305" s="326"/>
    </row>
    <row r="306" spans="6:6" x14ac:dyDescent="0.2">
      <c r="F306" s="326"/>
    </row>
    <row r="307" spans="6:6" x14ac:dyDescent="0.2">
      <c r="F307" s="326"/>
    </row>
    <row r="308" spans="6:6" x14ac:dyDescent="0.2">
      <c r="F308" s="326"/>
    </row>
    <row r="309" spans="6:6" x14ac:dyDescent="0.2">
      <c r="F309" s="326"/>
    </row>
    <row r="310" spans="6:6" x14ac:dyDescent="0.2">
      <c r="F310" s="326"/>
    </row>
    <row r="311" spans="6:6" x14ac:dyDescent="0.2">
      <c r="F311" s="326"/>
    </row>
    <row r="312" spans="6:6" x14ac:dyDescent="0.2">
      <c r="F312" s="326"/>
    </row>
    <row r="313" spans="6:6" x14ac:dyDescent="0.2">
      <c r="F313" s="326"/>
    </row>
    <row r="314" spans="6:6" x14ac:dyDescent="0.2">
      <c r="F314" s="326"/>
    </row>
    <row r="315" spans="6:6" x14ac:dyDescent="0.2">
      <c r="F315" s="326"/>
    </row>
    <row r="316" spans="6:6" x14ac:dyDescent="0.2">
      <c r="F316" s="326"/>
    </row>
    <row r="317" spans="6:6" x14ac:dyDescent="0.2">
      <c r="F317" s="326"/>
    </row>
    <row r="318" spans="6:6" x14ac:dyDescent="0.2">
      <c r="F318" s="326"/>
    </row>
    <row r="319" spans="6:6" x14ac:dyDescent="0.2">
      <c r="F319" s="326"/>
    </row>
    <row r="320" spans="6:6" x14ac:dyDescent="0.2">
      <c r="F320" s="326"/>
    </row>
    <row r="321" spans="6:6" x14ac:dyDescent="0.2">
      <c r="F321" s="326"/>
    </row>
    <row r="322" spans="6:6" x14ac:dyDescent="0.2">
      <c r="F322" s="326"/>
    </row>
    <row r="323" spans="6:6" x14ac:dyDescent="0.2">
      <c r="F323" s="326"/>
    </row>
    <row r="324" spans="6:6" x14ac:dyDescent="0.2">
      <c r="F324" s="326"/>
    </row>
    <row r="325" spans="6:6" x14ac:dyDescent="0.2">
      <c r="F325" s="326"/>
    </row>
    <row r="326" spans="6:6" x14ac:dyDescent="0.2">
      <c r="F326" s="326"/>
    </row>
    <row r="327" spans="6:6" x14ac:dyDescent="0.2">
      <c r="F327" s="326"/>
    </row>
    <row r="328" spans="6:6" x14ac:dyDescent="0.2">
      <c r="F328" s="326"/>
    </row>
    <row r="329" spans="6:6" x14ac:dyDescent="0.2">
      <c r="F329" s="326"/>
    </row>
    <row r="330" spans="6:6" x14ac:dyDescent="0.2">
      <c r="F330" s="326"/>
    </row>
    <row r="331" spans="6:6" x14ac:dyDescent="0.2">
      <c r="F331" s="326"/>
    </row>
    <row r="332" spans="6:6" x14ac:dyDescent="0.2">
      <c r="F332" s="326"/>
    </row>
    <row r="333" spans="6:6" x14ac:dyDescent="0.2">
      <c r="F333" s="326"/>
    </row>
    <row r="334" spans="6:6" x14ac:dyDescent="0.2">
      <c r="F334" s="326"/>
    </row>
    <row r="335" spans="6:6" x14ac:dyDescent="0.2">
      <c r="F335" s="326"/>
    </row>
    <row r="336" spans="6:6" x14ac:dyDescent="0.2">
      <c r="F336" s="326"/>
    </row>
    <row r="337" spans="6:6" x14ac:dyDescent="0.2">
      <c r="F337" s="326"/>
    </row>
    <row r="338" spans="6:6" x14ac:dyDescent="0.2">
      <c r="F338" s="326"/>
    </row>
    <row r="339" spans="6:6" x14ac:dyDescent="0.2">
      <c r="F339" s="326"/>
    </row>
    <row r="340" spans="6:6" x14ac:dyDescent="0.2">
      <c r="F340" s="326"/>
    </row>
    <row r="341" spans="6:6" x14ac:dyDescent="0.2">
      <c r="F341" s="326"/>
    </row>
    <row r="342" spans="6:6" x14ac:dyDescent="0.2">
      <c r="F342" s="326"/>
    </row>
    <row r="343" spans="6:6" x14ac:dyDescent="0.2">
      <c r="F343" s="326"/>
    </row>
    <row r="344" spans="6:6" x14ac:dyDescent="0.2">
      <c r="F344" s="326"/>
    </row>
    <row r="345" spans="6:6" x14ac:dyDescent="0.2">
      <c r="F345" s="326"/>
    </row>
    <row r="346" spans="6:6" x14ac:dyDescent="0.2">
      <c r="F346" s="326"/>
    </row>
    <row r="347" spans="6:6" x14ac:dyDescent="0.2">
      <c r="F347" s="326"/>
    </row>
    <row r="348" spans="6:6" x14ac:dyDescent="0.2">
      <c r="F348" s="326"/>
    </row>
    <row r="349" spans="6:6" x14ac:dyDescent="0.2">
      <c r="F349" s="326"/>
    </row>
    <row r="350" spans="6:6" x14ac:dyDescent="0.2">
      <c r="F350" s="326"/>
    </row>
    <row r="351" spans="6:6" x14ac:dyDescent="0.2">
      <c r="F351" s="326"/>
    </row>
    <row r="352" spans="6:6" x14ac:dyDescent="0.2">
      <c r="F352" s="326"/>
    </row>
    <row r="353" spans="6:6" x14ac:dyDescent="0.2">
      <c r="F353" s="326"/>
    </row>
    <row r="354" spans="6:6" x14ac:dyDescent="0.2">
      <c r="F354" s="326"/>
    </row>
    <row r="355" spans="6:6" x14ac:dyDescent="0.2">
      <c r="F355" s="326"/>
    </row>
    <row r="356" spans="6:6" x14ac:dyDescent="0.2">
      <c r="F356" s="326"/>
    </row>
    <row r="357" spans="6:6" x14ac:dyDescent="0.2">
      <c r="F357" s="326"/>
    </row>
    <row r="358" spans="6:6" x14ac:dyDescent="0.2">
      <c r="F358" s="326"/>
    </row>
    <row r="359" spans="6:6" x14ac:dyDescent="0.2">
      <c r="F359" s="326"/>
    </row>
    <row r="360" spans="6:6" x14ac:dyDescent="0.2">
      <c r="F360" s="326"/>
    </row>
    <row r="361" spans="6:6" x14ac:dyDescent="0.2">
      <c r="F361" s="326"/>
    </row>
    <row r="362" spans="6:6" x14ac:dyDescent="0.2">
      <c r="F362" s="326"/>
    </row>
    <row r="363" spans="6:6" x14ac:dyDescent="0.2">
      <c r="F363" s="326"/>
    </row>
    <row r="364" spans="6:6" x14ac:dyDescent="0.2">
      <c r="F364" s="326"/>
    </row>
    <row r="365" spans="6:6" x14ac:dyDescent="0.2">
      <c r="F365" s="326"/>
    </row>
    <row r="366" spans="6:6" x14ac:dyDescent="0.2">
      <c r="F366" s="326"/>
    </row>
    <row r="367" spans="6:6" x14ac:dyDescent="0.2">
      <c r="F367" s="326"/>
    </row>
    <row r="368" spans="6:6" x14ac:dyDescent="0.2">
      <c r="F368" s="326"/>
    </row>
    <row r="369" spans="6:6" x14ac:dyDescent="0.2">
      <c r="F369" s="326"/>
    </row>
    <row r="370" spans="6:6" x14ac:dyDescent="0.2">
      <c r="F370" s="326"/>
    </row>
    <row r="371" spans="6:6" x14ac:dyDescent="0.2">
      <c r="F371" s="326"/>
    </row>
    <row r="372" spans="6:6" x14ac:dyDescent="0.2">
      <c r="F372" s="326"/>
    </row>
    <row r="373" spans="6:6" x14ac:dyDescent="0.2">
      <c r="F373" s="326"/>
    </row>
    <row r="374" spans="6:6" x14ac:dyDescent="0.2">
      <c r="F374" s="326"/>
    </row>
    <row r="375" spans="6:6" x14ac:dyDescent="0.2">
      <c r="F375" s="326"/>
    </row>
    <row r="376" spans="6:6" x14ac:dyDescent="0.2">
      <c r="F376" s="326"/>
    </row>
    <row r="377" spans="6:6" x14ac:dyDescent="0.2">
      <c r="F377" s="326"/>
    </row>
    <row r="378" spans="6:6" x14ac:dyDescent="0.2">
      <c r="F378" s="326"/>
    </row>
    <row r="379" spans="6:6" x14ac:dyDescent="0.2">
      <c r="F379" s="326"/>
    </row>
    <row r="380" spans="6:6" x14ac:dyDescent="0.2">
      <c r="F380" s="326"/>
    </row>
    <row r="381" spans="6:6" x14ac:dyDescent="0.2">
      <c r="F381" s="326"/>
    </row>
    <row r="382" spans="6:6" x14ac:dyDescent="0.2">
      <c r="F382" s="326"/>
    </row>
    <row r="383" spans="6:6" x14ac:dyDescent="0.2">
      <c r="F383" s="326"/>
    </row>
    <row r="384" spans="6:6" x14ac:dyDescent="0.2">
      <c r="F384" s="326"/>
    </row>
    <row r="385" spans="6:6" x14ac:dyDescent="0.2">
      <c r="F385" s="326"/>
    </row>
    <row r="386" spans="6:6" x14ac:dyDescent="0.2">
      <c r="F386" s="326"/>
    </row>
    <row r="387" spans="6:6" x14ac:dyDescent="0.2">
      <c r="F387" s="326"/>
    </row>
    <row r="388" spans="6:6" x14ac:dyDescent="0.2">
      <c r="F388" s="326"/>
    </row>
    <row r="389" spans="6:6" x14ac:dyDescent="0.2">
      <c r="F389" s="326"/>
    </row>
    <row r="390" spans="6:6" x14ac:dyDescent="0.2">
      <c r="F390" s="326"/>
    </row>
    <row r="391" spans="6:6" x14ac:dyDescent="0.2">
      <c r="F391" s="326"/>
    </row>
    <row r="392" spans="6:6" x14ac:dyDescent="0.2">
      <c r="F392" s="326"/>
    </row>
    <row r="393" spans="6:6" x14ac:dyDescent="0.2">
      <c r="F393" s="326"/>
    </row>
    <row r="394" spans="6:6" x14ac:dyDescent="0.2">
      <c r="F394" s="326"/>
    </row>
    <row r="395" spans="6:6" x14ac:dyDescent="0.2">
      <c r="F395" s="326"/>
    </row>
    <row r="396" spans="6:6" x14ac:dyDescent="0.2">
      <c r="F396" s="326"/>
    </row>
    <row r="397" spans="6:6" x14ac:dyDescent="0.2">
      <c r="F397" s="326"/>
    </row>
    <row r="398" spans="6:6" x14ac:dyDescent="0.2">
      <c r="F398" s="326"/>
    </row>
    <row r="399" spans="6:6" x14ac:dyDescent="0.2">
      <c r="F399" s="326"/>
    </row>
    <row r="400" spans="6:6" x14ac:dyDescent="0.2">
      <c r="F400" s="326"/>
    </row>
    <row r="401" spans="6:6" x14ac:dyDescent="0.2">
      <c r="F401" s="326"/>
    </row>
    <row r="402" spans="6:6" x14ac:dyDescent="0.2">
      <c r="F402" s="326"/>
    </row>
    <row r="403" spans="6:6" x14ac:dyDescent="0.2">
      <c r="F403" s="326"/>
    </row>
    <row r="404" spans="6:6" x14ac:dyDescent="0.2">
      <c r="F404" s="326"/>
    </row>
    <row r="405" spans="6:6" x14ac:dyDescent="0.2">
      <c r="F405" s="326"/>
    </row>
    <row r="406" spans="6:6" x14ac:dyDescent="0.2">
      <c r="F406" s="326"/>
    </row>
    <row r="407" spans="6:6" x14ac:dyDescent="0.2">
      <c r="F407" s="326"/>
    </row>
    <row r="408" spans="6:6" x14ac:dyDescent="0.2">
      <c r="F408" s="326"/>
    </row>
    <row r="409" spans="6:6" x14ac:dyDescent="0.2">
      <c r="F409" s="326"/>
    </row>
    <row r="410" spans="6:6" x14ac:dyDescent="0.2">
      <c r="F410" s="326"/>
    </row>
    <row r="411" spans="6:6" x14ac:dyDescent="0.2">
      <c r="F411" s="326"/>
    </row>
    <row r="412" spans="6:6" x14ac:dyDescent="0.2">
      <c r="F412" s="326"/>
    </row>
    <row r="413" spans="6:6" x14ac:dyDescent="0.2">
      <c r="F413" s="326"/>
    </row>
    <row r="414" spans="6:6" x14ac:dyDescent="0.2">
      <c r="F414" s="326"/>
    </row>
    <row r="415" spans="6:6" x14ac:dyDescent="0.2">
      <c r="F415" s="326"/>
    </row>
    <row r="416" spans="6:6" x14ac:dyDescent="0.2">
      <c r="F416" s="326"/>
    </row>
    <row r="417" spans="6:6" x14ac:dyDescent="0.2">
      <c r="F417" s="326"/>
    </row>
    <row r="418" spans="6:6" x14ac:dyDescent="0.2">
      <c r="F418" s="326"/>
    </row>
    <row r="419" spans="6:6" x14ac:dyDescent="0.2">
      <c r="F419" s="326"/>
    </row>
    <row r="420" spans="6:6" x14ac:dyDescent="0.2">
      <c r="F420" s="326"/>
    </row>
    <row r="421" spans="6:6" x14ac:dyDescent="0.2">
      <c r="F421" s="326"/>
    </row>
    <row r="422" spans="6:6" x14ac:dyDescent="0.2">
      <c r="F422" s="326"/>
    </row>
    <row r="423" spans="6:6" x14ac:dyDescent="0.2">
      <c r="F423" s="326"/>
    </row>
    <row r="424" spans="6:6" x14ac:dyDescent="0.2">
      <c r="F424" s="326"/>
    </row>
    <row r="425" spans="6:6" x14ac:dyDescent="0.2">
      <c r="F425" s="326"/>
    </row>
    <row r="426" spans="6:6" x14ac:dyDescent="0.2">
      <c r="F426" s="326"/>
    </row>
    <row r="427" spans="6:6" x14ac:dyDescent="0.2">
      <c r="F427" s="326"/>
    </row>
    <row r="428" spans="6:6" x14ac:dyDescent="0.2">
      <c r="F428" s="326"/>
    </row>
    <row r="429" spans="6:6" x14ac:dyDescent="0.2">
      <c r="F429" s="326"/>
    </row>
    <row r="430" spans="6:6" x14ac:dyDescent="0.2">
      <c r="F430" s="326"/>
    </row>
    <row r="431" spans="6:6" x14ac:dyDescent="0.2">
      <c r="F431" s="326"/>
    </row>
    <row r="432" spans="6:6" x14ac:dyDescent="0.2">
      <c r="F432" s="326"/>
    </row>
    <row r="433" spans="6:6" x14ac:dyDescent="0.2">
      <c r="F433" s="326"/>
    </row>
    <row r="434" spans="6:6" x14ac:dyDescent="0.2">
      <c r="F434" s="326"/>
    </row>
    <row r="435" spans="6:6" x14ac:dyDescent="0.2">
      <c r="F435" s="326"/>
    </row>
    <row r="436" spans="6:6" x14ac:dyDescent="0.2">
      <c r="F436" s="326"/>
    </row>
    <row r="437" spans="6:6" x14ac:dyDescent="0.2">
      <c r="F437" s="326"/>
    </row>
    <row r="438" spans="6:6" x14ac:dyDescent="0.2">
      <c r="F438" s="326"/>
    </row>
    <row r="439" spans="6:6" x14ac:dyDescent="0.2">
      <c r="F439" s="326"/>
    </row>
  </sheetData>
  <mergeCells count="1">
    <mergeCell ref="H1:I1"/>
  </mergeCells>
  <hyperlinks>
    <hyperlink ref="H1:I1" location="Index!A1" display="Regresar al Índice" xr:uid="{7A3B5990-ECB3-4E3E-B138-C153CB0E97F2}"/>
  </hyperlinks>
  <pageMargins left="0.7" right="0.7" top="0.75" bottom="0.75" header="0.3" footer="0.3"/>
  <pageSetup paperSize="9"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5711-DDC2-49BB-B21E-9B4BCE21DBB8}">
  <sheetPr codeName="Hoja59"/>
  <dimension ref="A1:DD74"/>
  <sheetViews>
    <sheetView workbookViewId="0">
      <selection activeCell="A3" sqref="A3"/>
    </sheetView>
  </sheetViews>
  <sheetFormatPr baseColWidth="10" defaultColWidth="9.140625" defaultRowHeight="12.75" x14ac:dyDescent="0.2"/>
  <cols>
    <col min="1" max="1" width="60.7109375" style="324" customWidth="1" collapsed="1"/>
    <col min="2" max="2" width="19.85546875" style="324" customWidth="1" collapsed="1"/>
    <col min="3" max="3" width="11.28515625" style="324" bestFit="1" customWidth="1" collapsed="1"/>
    <col min="4" max="5" width="12" style="324" bestFit="1" customWidth="1" collapsed="1"/>
    <col min="6" max="6" width="17.28515625" style="324" bestFit="1" customWidth="1" collapsed="1"/>
    <col min="7" max="7" width="9.7109375" style="324" customWidth="1" collapsed="1"/>
    <col min="8" max="8" width="12" style="324" bestFit="1" customWidth="1" collapsed="1"/>
    <col min="9" max="10" width="9.7109375" style="324" customWidth="1" collapsed="1"/>
    <col min="11" max="11" width="11.28515625" style="324" bestFit="1" customWidth="1" collapsed="1"/>
    <col min="12" max="12" width="10.140625" style="324" bestFit="1" customWidth="1"/>
    <col min="13" max="13" width="11.28515625" style="324" bestFit="1" customWidth="1"/>
    <col min="14" max="14" width="10.140625" style="324" bestFit="1" customWidth="1"/>
    <col min="15" max="15" width="11.28515625" style="324" bestFit="1" customWidth="1"/>
    <col min="16" max="16" width="10.140625" style="324" bestFit="1" customWidth="1"/>
    <col min="17" max="17" width="11.28515625" style="324" bestFit="1" customWidth="1"/>
    <col min="18" max="18" width="10.140625" style="324" bestFit="1" customWidth="1"/>
    <col min="19" max="19" width="11.28515625" style="324" bestFit="1" customWidth="1"/>
    <col min="20" max="20" width="10.140625" style="324" bestFit="1" customWidth="1"/>
    <col min="21" max="21" width="11.28515625" style="324" bestFit="1" customWidth="1"/>
    <col min="22" max="31" width="10.140625" style="324" bestFit="1" customWidth="1"/>
    <col min="32" max="34" width="9.28515625" style="324" bestFit="1" customWidth="1"/>
    <col min="35" max="35" width="13.28515625" style="324" bestFit="1" customWidth="1" collapsed="1"/>
    <col min="36" max="37" width="9.28515625" style="324" bestFit="1" customWidth="1"/>
    <col min="38" max="38" width="10.140625" style="324" bestFit="1" customWidth="1"/>
    <col min="39" max="39" width="11.28515625" style="324" bestFit="1" customWidth="1"/>
    <col min="40" max="40" width="10.140625" style="324" bestFit="1" customWidth="1"/>
    <col min="41" max="41" width="13.28515625" style="324" bestFit="1" customWidth="1" collapsed="1"/>
    <col min="42" max="44" width="10.140625" style="324" bestFit="1" customWidth="1"/>
    <col min="45" max="45" width="13.28515625" style="324" bestFit="1" customWidth="1" collapsed="1"/>
    <col min="46" max="54" width="10.140625" style="324" bestFit="1" customWidth="1"/>
    <col min="55" max="107" width="9.28515625" style="324" bestFit="1" customWidth="1"/>
    <col min="108" max="108" width="10.140625" style="324" bestFit="1" customWidth="1"/>
    <col min="109" max="16384" width="9.140625" style="324"/>
  </cols>
  <sheetData>
    <row r="1" spans="1:108" x14ac:dyDescent="0.2">
      <c r="A1" s="120" t="s">
        <v>1678</v>
      </c>
      <c r="B1" s="324" t="s">
        <v>54</v>
      </c>
      <c r="C1" s="324" t="s">
        <v>54</v>
      </c>
      <c r="D1" s="324" t="s">
        <v>54</v>
      </c>
      <c r="E1" s="324" t="s">
        <v>54</v>
      </c>
      <c r="F1" s="324" t="s">
        <v>54</v>
      </c>
      <c r="G1" s="324" t="s">
        <v>54</v>
      </c>
      <c r="H1" s="202" t="s">
        <v>38</v>
      </c>
      <c r="I1" s="202"/>
    </row>
    <row r="2" spans="1:108" x14ac:dyDescent="0.2">
      <c r="A2" s="324" t="s">
        <v>1817</v>
      </c>
      <c r="B2" s="324" t="s">
        <v>54</v>
      </c>
      <c r="C2" s="324" t="s">
        <v>54</v>
      </c>
      <c r="D2" s="324" t="s">
        <v>54</v>
      </c>
      <c r="E2" s="324" t="s">
        <v>54</v>
      </c>
      <c r="F2" s="324" t="s">
        <v>54</v>
      </c>
      <c r="G2" s="324" t="s">
        <v>54</v>
      </c>
      <c r="H2" s="324" t="s">
        <v>54</v>
      </c>
    </row>
    <row r="6" spans="1:108" x14ac:dyDescent="0.2">
      <c r="A6" s="324" t="s">
        <v>2</v>
      </c>
      <c r="B6" s="324" t="s">
        <v>1328</v>
      </c>
      <c r="C6" s="324" t="s">
        <v>1329</v>
      </c>
      <c r="D6" s="324" t="s">
        <v>1330</v>
      </c>
      <c r="E6" s="324" t="s">
        <v>1239</v>
      </c>
      <c r="F6" s="324" t="s">
        <v>1318</v>
      </c>
      <c r="G6" s="324" t="s">
        <v>1331</v>
      </c>
      <c r="H6" s="324" t="s">
        <v>1332</v>
      </c>
      <c r="I6" s="324" t="s">
        <v>1333</v>
      </c>
      <c r="J6" s="324" t="s">
        <v>1334</v>
      </c>
      <c r="K6" s="324" t="s">
        <v>1335</v>
      </c>
      <c r="L6" s="324" t="s">
        <v>1336</v>
      </c>
      <c r="M6" s="324" t="s">
        <v>1337</v>
      </c>
      <c r="N6" s="324" t="s">
        <v>1338</v>
      </c>
      <c r="O6" s="324" t="s">
        <v>1339</v>
      </c>
      <c r="P6" s="324" t="s">
        <v>1340</v>
      </c>
      <c r="Q6" s="324" t="s">
        <v>1240</v>
      </c>
      <c r="R6" s="324" t="s">
        <v>1319</v>
      </c>
      <c r="S6" s="324" t="s">
        <v>1341</v>
      </c>
      <c r="T6" s="324" t="s">
        <v>1342</v>
      </c>
      <c r="U6" s="324" t="s">
        <v>1343</v>
      </c>
      <c r="V6" s="324" t="s">
        <v>1344</v>
      </c>
      <c r="W6" s="324" t="s">
        <v>1345</v>
      </c>
      <c r="X6" s="324" t="s">
        <v>1346</v>
      </c>
      <c r="Y6" s="324" t="s">
        <v>1347</v>
      </c>
      <c r="Z6" s="324" t="s">
        <v>1348</v>
      </c>
      <c r="AA6" s="324" t="s">
        <v>1349</v>
      </c>
      <c r="AB6" s="324" t="s">
        <v>1350</v>
      </c>
      <c r="AC6" s="324" t="s">
        <v>1241</v>
      </c>
      <c r="AD6" s="324" t="s">
        <v>1320</v>
      </c>
      <c r="AE6" s="324" t="s">
        <v>1351</v>
      </c>
      <c r="AF6" s="324" t="s">
        <v>1352</v>
      </c>
      <c r="AG6" s="324" t="s">
        <v>1353</v>
      </c>
      <c r="AH6" s="324" t="s">
        <v>1354</v>
      </c>
      <c r="AI6" s="324" t="s">
        <v>1355</v>
      </c>
      <c r="AJ6" s="324" t="s">
        <v>1356</v>
      </c>
      <c r="AK6" s="324" t="s">
        <v>1357</v>
      </c>
      <c r="AL6" s="324" t="s">
        <v>1358</v>
      </c>
      <c r="AM6" s="324" t="s">
        <v>1233</v>
      </c>
      <c r="AN6" s="324" t="s">
        <v>1222</v>
      </c>
      <c r="AO6" s="324" t="s">
        <v>1242</v>
      </c>
      <c r="AP6" s="324" t="s">
        <v>1321</v>
      </c>
      <c r="AQ6" s="324" t="s">
        <v>1359</v>
      </c>
      <c r="AR6" s="324" t="s">
        <v>1360</v>
      </c>
      <c r="AS6" s="324" t="s">
        <v>1361</v>
      </c>
      <c r="AT6" s="324" t="s">
        <v>1362</v>
      </c>
      <c r="AU6" s="324" t="s">
        <v>1363</v>
      </c>
      <c r="AV6" s="324" t="s">
        <v>1364</v>
      </c>
      <c r="AW6" s="324" t="s">
        <v>1365</v>
      </c>
      <c r="AX6" s="324" t="s">
        <v>1366</v>
      </c>
      <c r="AY6" s="324" t="s">
        <v>1200</v>
      </c>
      <c r="AZ6" s="324" t="s">
        <v>1223</v>
      </c>
      <c r="BA6" s="324" t="s">
        <v>1243</v>
      </c>
      <c r="BB6" s="324" t="s">
        <v>1322</v>
      </c>
      <c r="BC6" s="324" t="s">
        <v>1367</v>
      </c>
      <c r="BD6" s="324" t="s">
        <v>1368</v>
      </c>
      <c r="BE6" s="324" t="s">
        <v>1369</v>
      </c>
      <c r="BF6" s="324" t="s">
        <v>1370</v>
      </c>
      <c r="BG6" s="324" t="s">
        <v>1371</v>
      </c>
      <c r="BH6" s="324" t="s">
        <v>1372</v>
      </c>
      <c r="BI6" s="324" t="s">
        <v>1373</v>
      </c>
      <c r="BJ6" s="324" t="s">
        <v>1374</v>
      </c>
      <c r="BK6" s="324" t="s">
        <v>1375</v>
      </c>
      <c r="BL6" s="324" t="s">
        <v>1376</v>
      </c>
      <c r="BM6" s="324" t="s">
        <v>1377</v>
      </c>
      <c r="BN6" s="324" t="s">
        <v>1378</v>
      </c>
      <c r="BO6" s="324" t="s">
        <v>1379</v>
      </c>
      <c r="BP6" s="324" t="s">
        <v>1380</v>
      </c>
      <c r="BQ6" s="324" t="s">
        <v>1381</v>
      </c>
      <c r="BR6" s="324" t="s">
        <v>1382</v>
      </c>
      <c r="BS6" s="324" t="s">
        <v>1383</v>
      </c>
      <c r="BT6" s="324" t="s">
        <v>1384</v>
      </c>
      <c r="BU6" s="324" t="s">
        <v>1385</v>
      </c>
      <c r="BV6" s="324" t="s">
        <v>1386</v>
      </c>
      <c r="BW6" s="324" t="s">
        <v>1387</v>
      </c>
      <c r="BX6" s="324" t="s">
        <v>1388</v>
      </c>
      <c r="BY6" s="324" t="s">
        <v>1389</v>
      </c>
      <c r="BZ6" s="324" t="s">
        <v>1390</v>
      </c>
      <c r="CA6" s="324" t="s">
        <v>1391</v>
      </c>
      <c r="CB6" s="324" t="s">
        <v>1392</v>
      </c>
      <c r="CC6" s="324" t="s">
        <v>1393</v>
      </c>
      <c r="CD6" s="324" t="s">
        <v>1394</v>
      </c>
      <c r="CE6" s="324" t="s">
        <v>1395</v>
      </c>
      <c r="CF6" s="324" t="s">
        <v>1396</v>
      </c>
      <c r="CG6" s="324" t="s">
        <v>1397</v>
      </c>
      <c r="CH6" s="324" t="s">
        <v>1398</v>
      </c>
      <c r="CI6" s="324" t="s">
        <v>1399</v>
      </c>
      <c r="CJ6" s="324" t="s">
        <v>1400</v>
      </c>
      <c r="CK6" s="324" t="s">
        <v>1401</v>
      </c>
      <c r="CL6" s="324" t="s">
        <v>1402</v>
      </c>
      <c r="CM6" s="324" t="s">
        <v>1403</v>
      </c>
      <c r="CN6" s="324" t="s">
        <v>1404</v>
      </c>
      <c r="CO6" s="324" t="s">
        <v>1405</v>
      </c>
      <c r="CP6" s="324" t="s">
        <v>1406</v>
      </c>
      <c r="CQ6" s="324" t="s">
        <v>1407</v>
      </c>
      <c r="CR6" s="324" t="s">
        <v>1408</v>
      </c>
      <c r="CS6" s="324" t="s">
        <v>1409</v>
      </c>
      <c r="CT6" s="324" t="s">
        <v>1410</v>
      </c>
      <c r="CU6" s="324" t="s">
        <v>1411</v>
      </c>
      <c r="CV6" s="324" t="s">
        <v>1412</v>
      </c>
      <c r="CW6" s="324" t="s">
        <v>1413</v>
      </c>
      <c r="CX6" s="324" t="s">
        <v>1414</v>
      </c>
      <c r="CY6" s="324" t="s">
        <v>1415</v>
      </c>
      <c r="CZ6" s="324" t="s">
        <v>1416</v>
      </c>
      <c r="DA6" s="324" t="s">
        <v>1417</v>
      </c>
      <c r="DB6" s="324" t="s">
        <v>1418</v>
      </c>
      <c r="DC6" s="324" t="s">
        <v>1419</v>
      </c>
    </row>
    <row r="7" spans="1:108" x14ac:dyDescent="0.2">
      <c r="A7" s="324" t="s">
        <v>9</v>
      </c>
      <c r="B7" s="326">
        <v>3488961</v>
      </c>
      <c r="C7" s="326">
        <v>3410841</v>
      </c>
      <c r="D7" s="326">
        <v>3397499</v>
      </c>
      <c r="E7" s="326">
        <v>3412383</v>
      </c>
      <c r="F7" s="326">
        <v>3424724</v>
      </c>
      <c r="G7" s="326">
        <v>3431043</v>
      </c>
      <c r="H7" s="326">
        <v>3452240</v>
      </c>
      <c r="I7" s="326">
        <v>3455126</v>
      </c>
      <c r="J7" s="326">
        <v>3467965</v>
      </c>
      <c r="K7" s="326">
        <v>3471446</v>
      </c>
      <c r="L7" s="324">
        <v>3496237</v>
      </c>
      <c r="M7" s="326">
        <v>3528633</v>
      </c>
      <c r="N7" s="324">
        <v>3540813</v>
      </c>
      <c r="O7" s="326">
        <v>3470048</v>
      </c>
      <c r="P7" s="324">
        <v>3434243</v>
      </c>
      <c r="Q7" s="326">
        <v>3447038</v>
      </c>
      <c r="R7" s="324">
        <v>3435535</v>
      </c>
      <c r="S7" s="326">
        <v>3329731</v>
      </c>
      <c r="T7" s="324">
        <v>3272727</v>
      </c>
      <c r="U7" s="326">
        <v>3263299</v>
      </c>
      <c r="V7" s="324">
        <v>3257082</v>
      </c>
      <c r="W7" s="324">
        <v>3251617</v>
      </c>
      <c r="X7" s="324">
        <v>3248637</v>
      </c>
      <c r="Y7" s="324">
        <v>3285539</v>
      </c>
      <c r="Z7" s="324">
        <v>3309725</v>
      </c>
      <c r="AA7" s="324">
        <v>3246669</v>
      </c>
      <c r="AB7" s="324">
        <v>3217900</v>
      </c>
      <c r="AC7" s="324">
        <v>3216913</v>
      </c>
      <c r="AD7" s="324">
        <v>3213626</v>
      </c>
      <c r="AE7" s="324">
        <v>3216137</v>
      </c>
      <c r="AF7" s="324">
        <v>3236212</v>
      </c>
      <c r="AG7" s="324">
        <v>3230475</v>
      </c>
      <c r="AH7" s="324">
        <v>3240746</v>
      </c>
      <c r="AI7" s="335">
        <v>3262318</v>
      </c>
      <c r="AJ7" s="324">
        <v>3285182</v>
      </c>
      <c r="AK7" s="324">
        <v>3311635</v>
      </c>
      <c r="AL7" s="324">
        <v>3348570</v>
      </c>
      <c r="AM7" s="326">
        <v>3312592</v>
      </c>
      <c r="AN7" s="324">
        <v>3301167</v>
      </c>
      <c r="AO7" s="335">
        <v>3321460</v>
      </c>
      <c r="AP7" s="324">
        <v>3323522</v>
      </c>
      <c r="AQ7" s="324">
        <v>3326256</v>
      </c>
      <c r="AR7" s="324">
        <v>3326061</v>
      </c>
      <c r="AS7" s="335">
        <v>3337399</v>
      </c>
      <c r="AT7" s="324">
        <v>3347891</v>
      </c>
      <c r="AU7" s="324">
        <v>3367457</v>
      </c>
      <c r="AV7" s="324">
        <v>3397330</v>
      </c>
      <c r="AW7" s="324">
        <v>3427062</v>
      </c>
      <c r="AX7" s="324">
        <v>3441069</v>
      </c>
      <c r="AY7" s="324">
        <v>3394982</v>
      </c>
      <c r="AZ7" s="324">
        <v>3378694</v>
      </c>
      <c r="BA7" s="324">
        <v>3397269</v>
      </c>
      <c r="BB7" s="324">
        <v>3411513</v>
      </c>
      <c r="BC7" s="324">
        <v>12839</v>
      </c>
      <c r="BD7" s="324">
        <v>3481</v>
      </c>
      <c r="BE7" s="324">
        <v>24791</v>
      </c>
      <c r="BF7" s="324">
        <v>32396</v>
      </c>
      <c r="BG7" s="324">
        <v>12180</v>
      </c>
      <c r="BH7" s="324">
        <v>-70765</v>
      </c>
      <c r="BI7" s="324">
        <v>-35805</v>
      </c>
      <c r="BJ7" s="324">
        <v>12795</v>
      </c>
      <c r="BK7" s="324">
        <v>-11503</v>
      </c>
      <c r="BL7" s="324">
        <v>-105804</v>
      </c>
      <c r="BM7" s="324">
        <v>-57004</v>
      </c>
      <c r="BN7" s="324">
        <v>-9428</v>
      </c>
      <c r="BO7" s="324">
        <v>-6217</v>
      </c>
      <c r="BP7" s="324">
        <v>-5465</v>
      </c>
      <c r="BQ7" s="324">
        <v>-2980</v>
      </c>
      <c r="BR7" s="324">
        <v>36902</v>
      </c>
      <c r="BS7" s="324">
        <v>24186</v>
      </c>
      <c r="BT7" s="324">
        <v>-63056</v>
      </c>
      <c r="BU7" s="324">
        <v>-28769</v>
      </c>
      <c r="BV7" s="324">
        <v>-987</v>
      </c>
      <c r="BW7" s="324">
        <v>-78120</v>
      </c>
      <c r="BX7" s="324">
        <v>-3287</v>
      </c>
      <c r="BY7" s="324">
        <v>2511</v>
      </c>
      <c r="BZ7" s="324">
        <v>20075</v>
      </c>
      <c r="CA7" s="324">
        <v>-5737</v>
      </c>
      <c r="CB7" s="324">
        <v>10271</v>
      </c>
      <c r="CC7" s="324">
        <v>21572</v>
      </c>
      <c r="CD7" s="324">
        <v>22864</v>
      </c>
      <c r="CE7" s="324">
        <v>26453</v>
      </c>
      <c r="CF7" s="324">
        <v>36935</v>
      </c>
      <c r="CG7" s="324">
        <v>-35978</v>
      </c>
      <c r="CH7" s="324">
        <v>-13342</v>
      </c>
      <c r="CI7" s="324">
        <v>-11425</v>
      </c>
      <c r="CJ7" s="324">
        <v>20293</v>
      </c>
      <c r="CK7" s="324">
        <v>2062</v>
      </c>
      <c r="CL7" s="324">
        <v>2734</v>
      </c>
      <c r="CM7" s="324">
        <v>-195</v>
      </c>
      <c r="CN7" s="324">
        <v>11338</v>
      </c>
      <c r="CO7" s="324">
        <v>10492</v>
      </c>
      <c r="CP7" s="324">
        <v>19566</v>
      </c>
      <c r="CQ7" s="324">
        <v>29873</v>
      </c>
      <c r="CR7" s="324">
        <v>29732</v>
      </c>
      <c r="CS7" s="324">
        <v>14884</v>
      </c>
      <c r="CT7" s="324">
        <v>14007</v>
      </c>
      <c r="CU7" s="324">
        <v>-46087</v>
      </c>
      <c r="CV7" s="324">
        <v>-16288</v>
      </c>
      <c r="CW7" s="324">
        <v>18575</v>
      </c>
      <c r="CX7" s="324">
        <v>14244</v>
      </c>
      <c r="CY7" s="324">
        <v>12341</v>
      </c>
      <c r="CZ7" s="324">
        <v>6319</v>
      </c>
      <c r="DA7" s="324">
        <v>21197</v>
      </c>
      <c r="DB7" s="324">
        <v>2886</v>
      </c>
      <c r="DC7" s="326">
        <v>-77448</v>
      </c>
      <c r="DD7" s="326">
        <f>BB7-B7</f>
        <v>-77448</v>
      </c>
    </row>
    <row r="8" spans="1:108" x14ac:dyDescent="0.2">
      <c r="A8" s="324" t="s">
        <v>15</v>
      </c>
      <c r="B8" s="326">
        <v>159528</v>
      </c>
      <c r="C8" s="326">
        <v>157793</v>
      </c>
      <c r="D8" s="326">
        <v>153122</v>
      </c>
      <c r="E8" s="326">
        <v>153381</v>
      </c>
      <c r="F8" s="326">
        <v>153156</v>
      </c>
      <c r="G8" s="326">
        <v>156272</v>
      </c>
      <c r="H8" s="326">
        <v>154740</v>
      </c>
      <c r="I8" s="326">
        <v>153959</v>
      </c>
      <c r="J8" s="326">
        <v>155107</v>
      </c>
      <c r="K8" s="326">
        <v>152947</v>
      </c>
      <c r="L8" s="324">
        <v>153423</v>
      </c>
      <c r="M8" s="326">
        <v>156065</v>
      </c>
      <c r="N8" s="324">
        <v>158749</v>
      </c>
      <c r="O8" s="326">
        <v>159549</v>
      </c>
      <c r="P8" s="324">
        <v>154933</v>
      </c>
      <c r="Q8" s="326">
        <v>156351</v>
      </c>
      <c r="R8" s="324">
        <v>150668</v>
      </c>
      <c r="S8" s="326">
        <v>146499</v>
      </c>
      <c r="T8" s="324">
        <v>144039</v>
      </c>
      <c r="U8" s="326">
        <v>142800</v>
      </c>
      <c r="V8" s="324">
        <v>143693</v>
      </c>
      <c r="W8" s="324">
        <v>144572</v>
      </c>
      <c r="X8" s="324">
        <v>144513</v>
      </c>
      <c r="Y8" s="324">
        <v>147179</v>
      </c>
      <c r="Z8" s="324">
        <v>147726</v>
      </c>
      <c r="AA8" s="324">
        <v>146771</v>
      </c>
      <c r="AB8" s="324">
        <v>142961</v>
      </c>
      <c r="AC8" s="324">
        <v>143318</v>
      </c>
      <c r="AD8" s="324">
        <v>147015</v>
      </c>
      <c r="AE8" s="324">
        <v>147121</v>
      </c>
      <c r="AF8" s="324">
        <f>AA8-Z8</f>
        <v>-955</v>
      </c>
      <c r="AG8" s="324">
        <f t="shared" ref="AG8:AJ23" si="0">AB8-AA8</f>
        <v>-3810</v>
      </c>
      <c r="AH8" s="324">
        <f t="shared" si="0"/>
        <v>357</v>
      </c>
      <c r="AI8" s="335">
        <f t="shared" si="0"/>
        <v>3697</v>
      </c>
      <c r="AJ8" s="324">
        <f t="shared" si="0"/>
        <v>106</v>
      </c>
      <c r="AK8" s="324">
        <f>SUM(AF8:AJ8)</f>
        <v>-605</v>
      </c>
      <c r="AL8" s="324">
        <v>150690</v>
      </c>
      <c r="AM8" s="326">
        <v>153546</v>
      </c>
      <c r="AN8" s="324">
        <v>147486</v>
      </c>
      <c r="AO8" s="335">
        <v>149507</v>
      </c>
      <c r="AP8" s="324">
        <v>150643</v>
      </c>
      <c r="AQ8" s="324">
        <v>150848</v>
      </c>
      <c r="AR8" s="324">
        <v>150869</v>
      </c>
      <c r="AS8" s="335">
        <v>151181</v>
      </c>
      <c r="AT8" s="324">
        <v>152967</v>
      </c>
      <c r="AU8" s="324">
        <v>152213</v>
      </c>
      <c r="AV8" s="324">
        <v>153337</v>
      </c>
      <c r="AW8" s="324">
        <v>156353</v>
      </c>
      <c r="AX8" s="324">
        <v>158615</v>
      </c>
      <c r="AY8" s="324">
        <v>159520</v>
      </c>
      <c r="AZ8" s="324">
        <v>156417</v>
      </c>
      <c r="BA8" s="324">
        <v>157749</v>
      </c>
      <c r="BB8" s="324">
        <v>158225</v>
      </c>
      <c r="BC8" s="324">
        <v>1148</v>
      </c>
      <c r="BD8" s="324">
        <v>-2160</v>
      </c>
      <c r="BE8" s="324">
        <v>476</v>
      </c>
      <c r="BF8" s="324">
        <v>2642</v>
      </c>
      <c r="BG8" s="324">
        <v>2684</v>
      </c>
      <c r="BH8" s="324">
        <v>800</v>
      </c>
      <c r="BI8" s="324">
        <v>-4616</v>
      </c>
      <c r="BJ8" s="324">
        <v>1418</v>
      </c>
      <c r="BK8" s="324">
        <v>-5683</v>
      </c>
      <c r="BL8" s="324">
        <v>-4169</v>
      </c>
      <c r="BM8" s="324">
        <v>-2460</v>
      </c>
      <c r="BN8" s="324">
        <v>-1239</v>
      </c>
      <c r="BO8" s="324">
        <v>893</v>
      </c>
      <c r="BP8" s="324">
        <v>879</v>
      </c>
      <c r="BQ8" s="324">
        <v>-59</v>
      </c>
      <c r="BR8" s="324">
        <v>2666</v>
      </c>
      <c r="BS8" s="324">
        <v>547</v>
      </c>
      <c r="BT8" s="324">
        <v>-955</v>
      </c>
      <c r="BU8" s="324">
        <v>-3810</v>
      </c>
      <c r="BV8" s="324">
        <v>357</v>
      </c>
      <c r="BW8" s="324">
        <v>-1735</v>
      </c>
      <c r="BX8" s="324">
        <v>3697</v>
      </c>
      <c r="BY8" s="324">
        <v>106</v>
      </c>
      <c r="BZ8" s="324">
        <v>779</v>
      </c>
      <c r="CA8" s="324">
        <v>721</v>
      </c>
      <c r="CB8" s="324">
        <v>2605</v>
      </c>
      <c r="CC8" s="324">
        <v>-2948</v>
      </c>
      <c r="CD8" s="324">
        <v>-1492</v>
      </c>
      <c r="CE8" s="324">
        <v>2851</v>
      </c>
      <c r="CF8" s="324">
        <v>1053</v>
      </c>
      <c r="CG8" s="324">
        <v>2856</v>
      </c>
      <c r="CH8" s="324">
        <v>-4671</v>
      </c>
      <c r="CI8" s="324">
        <v>-6060</v>
      </c>
      <c r="CJ8" s="324">
        <v>2021</v>
      </c>
      <c r="CK8" s="324">
        <v>1136</v>
      </c>
      <c r="CL8" s="324">
        <v>205</v>
      </c>
      <c r="CM8" s="324">
        <v>21</v>
      </c>
      <c r="CN8" s="324">
        <v>312</v>
      </c>
      <c r="CO8" s="324">
        <v>1786</v>
      </c>
      <c r="CP8" s="324">
        <v>-754</v>
      </c>
      <c r="CQ8" s="324">
        <v>1124</v>
      </c>
      <c r="CR8" s="324">
        <v>3016</v>
      </c>
      <c r="CS8" s="324">
        <v>259</v>
      </c>
      <c r="CT8" s="324">
        <v>2262</v>
      </c>
      <c r="CU8" s="324">
        <v>905</v>
      </c>
      <c r="CV8" s="324">
        <v>-3103</v>
      </c>
      <c r="CW8" s="324">
        <v>1332</v>
      </c>
      <c r="CX8" s="324">
        <v>476</v>
      </c>
      <c r="CY8" s="324">
        <v>-225</v>
      </c>
      <c r="CZ8" s="324">
        <v>3116</v>
      </c>
      <c r="DA8" s="324">
        <v>-1532</v>
      </c>
      <c r="DB8" s="324">
        <v>-781</v>
      </c>
      <c r="DC8" s="326">
        <v>-1303</v>
      </c>
      <c r="DD8" s="326">
        <f t="shared" ref="DD8:DD39" si="1">BB8-B8</f>
        <v>-1303</v>
      </c>
    </row>
    <row r="9" spans="1:108" x14ac:dyDescent="0.2">
      <c r="A9" s="324" t="s">
        <v>18</v>
      </c>
      <c r="B9" s="326">
        <v>213449</v>
      </c>
      <c r="C9" s="326">
        <v>212112</v>
      </c>
      <c r="D9" s="326">
        <v>210684</v>
      </c>
      <c r="E9" s="326">
        <v>211837</v>
      </c>
      <c r="F9" s="326">
        <v>210847</v>
      </c>
      <c r="G9" s="326">
        <v>209357</v>
      </c>
      <c r="H9" s="326">
        <v>207856</v>
      </c>
      <c r="I9" s="326">
        <v>207807</v>
      </c>
      <c r="J9" s="326">
        <v>204757</v>
      </c>
      <c r="K9" s="326">
        <v>207820</v>
      </c>
      <c r="L9" s="324">
        <v>209184</v>
      </c>
      <c r="M9" s="326">
        <v>209556</v>
      </c>
      <c r="N9" s="324">
        <v>211448</v>
      </c>
      <c r="O9" s="326">
        <v>211336</v>
      </c>
      <c r="P9" s="324">
        <v>211643</v>
      </c>
      <c r="Q9" s="326">
        <v>213476</v>
      </c>
      <c r="R9" s="324">
        <v>212214</v>
      </c>
      <c r="S9" s="326">
        <v>208949</v>
      </c>
      <c r="T9" s="324">
        <v>205741</v>
      </c>
      <c r="U9" s="326">
        <v>203862</v>
      </c>
      <c r="V9" s="324">
        <v>200339</v>
      </c>
      <c r="W9" s="324">
        <v>201939</v>
      </c>
      <c r="X9" s="324">
        <v>203232</v>
      </c>
      <c r="Y9" s="324">
        <v>205095</v>
      </c>
      <c r="Z9" s="324">
        <v>207126</v>
      </c>
      <c r="AA9" s="324">
        <v>205308</v>
      </c>
      <c r="AB9" s="324">
        <v>205548</v>
      </c>
      <c r="AC9" s="324">
        <v>206050</v>
      </c>
      <c r="AD9" s="324">
        <v>205760</v>
      </c>
      <c r="AE9" s="324">
        <v>205634</v>
      </c>
      <c r="AF9" s="324">
        <f t="shared" ref="AF9:AJ40" si="2">AA9-Z9</f>
        <v>-1818</v>
      </c>
      <c r="AG9" s="324">
        <f t="shared" si="0"/>
        <v>240</v>
      </c>
      <c r="AH9" s="324">
        <f t="shared" si="0"/>
        <v>502</v>
      </c>
      <c r="AI9" s="335">
        <f t="shared" si="0"/>
        <v>-290</v>
      </c>
      <c r="AJ9" s="324">
        <f t="shared" si="0"/>
        <v>-126</v>
      </c>
      <c r="AK9" s="324">
        <f t="shared" ref="AK9:AK40" si="3">SUM(AF9:AJ9)</f>
        <v>-1492</v>
      </c>
      <c r="AL9" s="324">
        <v>215678</v>
      </c>
      <c r="AM9" s="326">
        <v>213192</v>
      </c>
      <c r="AN9" s="324">
        <v>212020</v>
      </c>
      <c r="AO9" s="335">
        <v>213831</v>
      </c>
      <c r="AP9" s="324">
        <v>214140</v>
      </c>
      <c r="AQ9" s="324">
        <v>214838</v>
      </c>
      <c r="AR9" s="324">
        <v>212927</v>
      </c>
      <c r="AS9" s="335">
        <v>213611</v>
      </c>
      <c r="AT9" s="324">
        <v>213012</v>
      </c>
      <c r="AU9" s="324">
        <v>212013</v>
      </c>
      <c r="AV9" s="324">
        <v>213316</v>
      </c>
      <c r="AW9" s="324">
        <v>215111</v>
      </c>
      <c r="AX9" s="324">
        <v>217207</v>
      </c>
      <c r="AY9" s="324">
        <v>215779</v>
      </c>
      <c r="AZ9" s="324">
        <v>214502</v>
      </c>
      <c r="BA9" s="324">
        <v>217018</v>
      </c>
      <c r="BB9" s="324">
        <v>217395</v>
      </c>
      <c r="BC9" s="324">
        <v>-3050</v>
      </c>
      <c r="BD9" s="324">
        <v>3063</v>
      </c>
      <c r="BE9" s="324">
        <v>1364</v>
      </c>
      <c r="BF9" s="324">
        <v>372</v>
      </c>
      <c r="BG9" s="324">
        <v>1892</v>
      </c>
      <c r="BH9" s="324">
        <v>-112</v>
      </c>
      <c r="BI9" s="324">
        <v>307</v>
      </c>
      <c r="BJ9" s="324">
        <v>1833</v>
      </c>
      <c r="BK9" s="324">
        <v>-1262</v>
      </c>
      <c r="BL9" s="324">
        <v>-3265</v>
      </c>
      <c r="BM9" s="324">
        <v>-3208</v>
      </c>
      <c r="BN9" s="324">
        <v>-1879</v>
      </c>
      <c r="BO9" s="324">
        <v>-3523</v>
      </c>
      <c r="BP9" s="324">
        <v>1600</v>
      </c>
      <c r="BQ9" s="324">
        <v>1293</v>
      </c>
      <c r="BR9" s="324">
        <v>1863</v>
      </c>
      <c r="BS9" s="324">
        <v>2031</v>
      </c>
      <c r="BT9" s="324">
        <v>-1818</v>
      </c>
      <c r="BU9" s="324">
        <v>240</v>
      </c>
      <c r="BV9" s="324">
        <v>502</v>
      </c>
      <c r="BW9" s="324">
        <v>-1337</v>
      </c>
      <c r="BX9" s="324">
        <v>-290</v>
      </c>
      <c r="BY9" s="324">
        <v>-126</v>
      </c>
      <c r="BZ9" s="324">
        <v>-814</v>
      </c>
      <c r="CA9" s="324">
        <v>-1332</v>
      </c>
      <c r="CB9" s="324">
        <v>1794</v>
      </c>
      <c r="CC9" s="324">
        <v>2139</v>
      </c>
      <c r="CD9" s="324">
        <v>2642</v>
      </c>
      <c r="CE9" s="324">
        <v>2402</v>
      </c>
      <c r="CF9" s="324">
        <v>3213</v>
      </c>
      <c r="CG9" s="324">
        <v>-2486</v>
      </c>
      <c r="CH9" s="324">
        <v>-1428</v>
      </c>
      <c r="CI9" s="324">
        <v>-1172</v>
      </c>
      <c r="CJ9" s="324">
        <v>1811</v>
      </c>
      <c r="CK9" s="324">
        <v>309</v>
      </c>
      <c r="CL9" s="324">
        <v>698</v>
      </c>
      <c r="CM9" s="324">
        <v>-1911</v>
      </c>
      <c r="CN9" s="324">
        <v>684</v>
      </c>
      <c r="CO9" s="324">
        <v>-599</v>
      </c>
      <c r="CP9" s="324">
        <v>-999</v>
      </c>
      <c r="CQ9" s="324">
        <v>1303</v>
      </c>
      <c r="CR9" s="324">
        <v>1795</v>
      </c>
      <c r="CS9" s="324">
        <v>1153</v>
      </c>
      <c r="CT9" s="324">
        <v>2096</v>
      </c>
      <c r="CU9" s="324">
        <v>-1428</v>
      </c>
      <c r="CV9" s="324">
        <v>-1277</v>
      </c>
      <c r="CW9" s="324">
        <v>2516</v>
      </c>
      <c r="CX9" s="324">
        <v>377</v>
      </c>
      <c r="CY9" s="324">
        <v>-990</v>
      </c>
      <c r="CZ9" s="324">
        <v>-1490</v>
      </c>
      <c r="DA9" s="324">
        <v>-1501</v>
      </c>
      <c r="DB9" s="324">
        <v>-49</v>
      </c>
      <c r="DC9" s="326">
        <v>3946</v>
      </c>
      <c r="DD9" s="326">
        <f t="shared" si="1"/>
        <v>3946</v>
      </c>
    </row>
    <row r="10" spans="1:108" x14ac:dyDescent="0.2">
      <c r="A10" s="324" t="s">
        <v>22</v>
      </c>
      <c r="B10" s="326">
        <v>630303</v>
      </c>
      <c r="C10" s="326">
        <v>620188</v>
      </c>
      <c r="D10" s="326">
        <v>623811</v>
      </c>
      <c r="E10" s="326">
        <v>624718</v>
      </c>
      <c r="F10" s="326">
        <v>624657</v>
      </c>
      <c r="G10" s="326">
        <v>626835</v>
      </c>
      <c r="H10" s="326">
        <v>625132</v>
      </c>
      <c r="I10" s="326">
        <v>627073</v>
      </c>
      <c r="J10" s="326">
        <v>630208</v>
      </c>
      <c r="K10" s="326">
        <v>630868</v>
      </c>
      <c r="L10" s="324">
        <v>633861</v>
      </c>
      <c r="M10" s="326">
        <v>638542</v>
      </c>
      <c r="N10" s="324">
        <v>640521</v>
      </c>
      <c r="O10" s="326">
        <v>629401</v>
      </c>
      <c r="P10" s="324">
        <v>627504</v>
      </c>
      <c r="Q10" s="326">
        <v>628017</v>
      </c>
      <c r="R10" s="324">
        <v>622898</v>
      </c>
      <c r="S10" s="326">
        <v>604361</v>
      </c>
      <c r="T10" s="324">
        <v>591591</v>
      </c>
      <c r="U10" s="326">
        <v>586976</v>
      </c>
      <c r="V10" s="324">
        <v>587165</v>
      </c>
      <c r="W10" s="324">
        <v>586731</v>
      </c>
      <c r="X10" s="324">
        <v>584849</v>
      </c>
      <c r="Y10" s="324">
        <v>591153</v>
      </c>
      <c r="Z10" s="324">
        <v>595897</v>
      </c>
      <c r="AA10" s="324">
        <v>590229</v>
      </c>
      <c r="AB10" s="324">
        <v>586200</v>
      </c>
      <c r="AC10" s="324">
        <v>589535</v>
      </c>
      <c r="AD10" s="324">
        <v>592445</v>
      </c>
      <c r="AE10" s="324">
        <v>592577</v>
      </c>
      <c r="AF10" s="324">
        <f t="shared" si="2"/>
        <v>-5668</v>
      </c>
      <c r="AG10" s="324">
        <f t="shared" si="0"/>
        <v>-4029</v>
      </c>
      <c r="AH10" s="324">
        <f t="shared" si="0"/>
        <v>3335</v>
      </c>
      <c r="AI10" s="335">
        <f t="shared" si="0"/>
        <v>2910</v>
      </c>
      <c r="AJ10" s="324">
        <f t="shared" si="0"/>
        <v>132</v>
      </c>
      <c r="AK10" s="324">
        <f t="shared" si="3"/>
        <v>-3320</v>
      </c>
      <c r="AL10" s="324">
        <v>615837</v>
      </c>
      <c r="AM10" s="326">
        <v>611779</v>
      </c>
      <c r="AN10" s="324">
        <v>608463</v>
      </c>
      <c r="AO10" s="335">
        <v>612514</v>
      </c>
      <c r="AP10" s="324">
        <v>613712</v>
      </c>
      <c r="AQ10" s="324">
        <v>616226</v>
      </c>
      <c r="AR10" s="324">
        <v>616137</v>
      </c>
      <c r="AS10" s="335">
        <v>619282</v>
      </c>
      <c r="AT10" s="324">
        <v>621244</v>
      </c>
      <c r="AU10" s="324">
        <v>625520</v>
      </c>
      <c r="AV10" s="324">
        <v>627290</v>
      </c>
      <c r="AW10" s="324">
        <v>631105</v>
      </c>
      <c r="AX10" s="324">
        <v>632568</v>
      </c>
      <c r="AY10" s="324">
        <v>628792</v>
      </c>
      <c r="AZ10" s="324">
        <v>629907</v>
      </c>
      <c r="BA10" s="324">
        <v>634127</v>
      </c>
      <c r="BB10" s="324">
        <v>637925</v>
      </c>
      <c r="BC10" s="324">
        <v>3135</v>
      </c>
      <c r="BD10" s="324">
        <v>660</v>
      </c>
      <c r="BE10" s="324">
        <v>2993</v>
      </c>
      <c r="BF10" s="324">
        <v>4681</v>
      </c>
      <c r="BG10" s="324">
        <v>1979</v>
      </c>
      <c r="BH10" s="324">
        <v>-11120</v>
      </c>
      <c r="BI10" s="324">
        <v>-1897</v>
      </c>
      <c r="BJ10" s="324">
        <v>513</v>
      </c>
      <c r="BK10" s="324">
        <v>-5119</v>
      </c>
      <c r="BL10" s="324">
        <v>-18537</v>
      </c>
      <c r="BM10" s="324">
        <v>-12770</v>
      </c>
      <c r="BN10" s="324">
        <v>-4615</v>
      </c>
      <c r="BO10" s="324">
        <v>189</v>
      </c>
      <c r="BP10" s="324">
        <v>-434</v>
      </c>
      <c r="BQ10" s="324">
        <v>-1882</v>
      </c>
      <c r="BR10" s="324">
        <v>6304</v>
      </c>
      <c r="BS10" s="324">
        <v>4744</v>
      </c>
      <c r="BT10" s="324">
        <v>-5668</v>
      </c>
      <c r="BU10" s="324">
        <v>-4029</v>
      </c>
      <c r="BV10" s="324">
        <v>3335</v>
      </c>
      <c r="BW10" s="324">
        <v>-10115</v>
      </c>
      <c r="BX10" s="324">
        <v>2910</v>
      </c>
      <c r="BY10" s="324">
        <v>132</v>
      </c>
      <c r="BZ10" s="324">
        <v>-1809</v>
      </c>
      <c r="CA10" s="324">
        <v>4147</v>
      </c>
      <c r="CB10" s="324">
        <v>4721</v>
      </c>
      <c r="CC10" s="324">
        <v>2050</v>
      </c>
      <c r="CD10" s="324">
        <v>3720</v>
      </c>
      <c r="CE10" s="324">
        <v>2644</v>
      </c>
      <c r="CF10" s="324">
        <v>7787</v>
      </c>
      <c r="CG10" s="324">
        <v>-4058</v>
      </c>
      <c r="CH10" s="324">
        <v>3623</v>
      </c>
      <c r="CI10" s="324">
        <v>-3316</v>
      </c>
      <c r="CJ10" s="324">
        <v>4051</v>
      </c>
      <c r="CK10" s="324">
        <v>1198</v>
      </c>
      <c r="CL10" s="324">
        <v>2514</v>
      </c>
      <c r="CM10" s="324">
        <v>-89</v>
      </c>
      <c r="CN10" s="324">
        <v>3145</v>
      </c>
      <c r="CO10" s="324">
        <v>1962</v>
      </c>
      <c r="CP10" s="324">
        <v>4276</v>
      </c>
      <c r="CQ10" s="324">
        <v>1770</v>
      </c>
      <c r="CR10" s="324">
        <v>3815</v>
      </c>
      <c r="CS10" s="324">
        <v>907</v>
      </c>
      <c r="CT10" s="324">
        <v>1463</v>
      </c>
      <c r="CU10" s="324">
        <v>-3776</v>
      </c>
      <c r="CV10" s="324">
        <v>1115</v>
      </c>
      <c r="CW10" s="324">
        <v>4220</v>
      </c>
      <c r="CX10" s="324">
        <v>3798</v>
      </c>
      <c r="CY10" s="324">
        <v>-61</v>
      </c>
      <c r="CZ10" s="324">
        <v>2178</v>
      </c>
      <c r="DA10" s="324">
        <v>-1703</v>
      </c>
      <c r="DB10" s="324">
        <v>1941</v>
      </c>
      <c r="DC10" s="326">
        <v>7622</v>
      </c>
      <c r="DD10" s="326">
        <f t="shared" si="1"/>
        <v>7622</v>
      </c>
    </row>
    <row r="11" spans="1:108" x14ac:dyDescent="0.2">
      <c r="A11" s="324" t="s">
        <v>21</v>
      </c>
      <c r="B11" s="326">
        <v>213243</v>
      </c>
      <c r="C11" s="326">
        <v>210222</v>
      </c>
      <c r="D11" s="326">
        <v>209215</v>
      </c>
      <c r="E11" s="326">
        <v>210160</v>
      </c>
      <c r="F11" s="326">
        <v>212225</v>
      </c>
      <c r="G11" s="326">
        <v>211766</v>
      </c>
      <c r="H11" s="326">
        <v>212160</v>
      </c>
      <c r="I11" s="326">
        <v>206774</v>
      </c>
      <c r="J11" s="326">
        <v>205713</v>
      </c>
      <c r="K11" s="326">
        <v>205799</v>
      </c>
      <c r="L11" s="324">
        <v>207187</v>
      </c>
      <c r="M11" s="326">
        <v>210047</v>
      </c>
      <c r="N11" s="324">
        <v>214052</v>
      </c>
      <c r="O11" s="326">
        <v>212784</v>
      </c>
      <c r="P11" s="324">
        <v>214214</v>
      </c>
      <c r="Q11" s="326">
        <v>216685</v>
      </c>
      <c r="R11" s="324">
        <v>216340</v>
      </c>
      <c r="S11" s="326">
        <v>212199</v>
      </c>
      <c r="T11" s="324">
        <v>207804</v>
      </c>
      <c r="U11" s="326">
        <v>205143</v>
      </c>
      <c r="V11" s="324">
        <v>202951</v>
      </c>
      <c r="W11" s="324">
        <v>203438</v>
      </c>
      <c r="X11" s="324">
        <v>204970</v>
      </c>
      <c r="Y11" s="324">
        <v>207378</v>
      </c>
      <c r="Z11" s="324">
        <v>210352</v>
      </c>
      <c r="AA11" s="324">
        <v>208539</v>
      </c>
      <c r="AB11" s="324">
        <v>207314</v>
      </c>
      <c r="AC11" s="324">
        <v>208345</v>
      </c>
      <c r="AD11" s="324">
        <v>208202</v>
      </c>
      <c r="AE11" s="324">
        <v>208305</v>
      </c>
      <c r="AF11" s="324">
        <f t="shared" si="2"/>
        <v>-1813</v>
      </c>
      <c r="AG11" s="324">
        <f t="shared" si="0"/>
        <v>-1225</v>
      </c>
      <c r="AH11" s="324">
        <f t="shared" si="0"/>
        <v>1031</v>
      </c>
      <c r="AI11" s="335">
        <f t="shared" si="0"/>
        <v>-143</v>
      </c>
      <c r="AJ11" s="324">
        <f t="shared" si="0"/>
        <v>103</v>
      </c>
      <c r="AK11" s="324">
        <f t="shared" si="3"/>
        <v>-2047</v>
      </c>
      <c r="AL11" s="324">
        <v>213743</v>
      </c>
      <c r="AM11" s="326">
        <v>211048</v>
      </c>
      <c r="AN11" s="324">
        <v>209969</v>
      </c>
      <c r="AO11" s="335">
        <v>211119</v>
      </c>
      <c r="AP11" s="324">
        <v>212666</v>
      </c>
      <c r="AQ11" s="324">
        <v>212798</v>
      </c>
      <c r="AR11" s="324">
        <v>212844</v>
      </c>
      <c r="AS11" s="335">
        <v>214206</v>
      </c>
      <c r="AT11" s="324">
        <v>213887</v>
      </c>
      <c r="AU11" s="324">
        <v>214692</v>
      </c>
      <c r="AV11" s="324">
        <v>216605</v>
      </c>
      <c r="AW11" s="324">
        <v>219178</v>
      </c>
      <c r="AX11" s="324">
        <v>221168</v>
      </c>
      <c r="AY11" s="324">
        <v>218200</v>
      </c>
      <c r="AZ11" s="324">
        <v>218914</v>
      </c>
      <c r="BA11" s="324">
        <v>220988</v>
      </c>
      <c r="BB11" s="324">
        <v>222998</v>
      </c>
      <c r="BC11" s="324">
        <v>-1061</v>
      </c>
      <c r="BD11" s="324">
        <v>86</v>
      </c>
      <c r="BE11" s="324">
        <v>1388</v>
      </c>
      <c r="BF11" s="324">
        <v>2860</v>
      </c>
      <c r="BG11" s="324">
        <v>4005</v>
      </c>
      <c r="BH11" s="324">
        <v>-1268</v>
      </c>
      <c r="BI11" s="324">
        <v>1430</v>
      </c>
      <c r="BJ11" s="324">
        <v>2471</v>
      </c>
      <c r="BK11" s="324">
        <v>-345</v>
      </c>
      <c r="BL11" s="324">
        <v>-4141</v>
      </c>
      <c r="BM11" s="324">
        <v>-4395</v>
      </c>
      <c r="BN11" s="324">
        <v>-2661</v>
      </c>
      <c r="BO11" s="324">
        <v>-2192</v>
      </c>
      <c r="BP11" s="324">
        <v>487</v>
      </c>
      <c r="BQ11" s="324">
        <v>1532</v>
      </c>
      <c r="BR11" s="324">
        <v>2408</v>
      </c>
      <c r="BS11" s="324">
        <v>2974</v>
      </c>
      <c r="BT11" s="324">
        <v>-1813</v>
      </c>
      <c r="BU11" s="324">
        <v>-1225</v>
      </c>
      <c r="BV11" s="324">
        <v>1031</v>
      </c>
      <c r="BW11" s="324">
        <v>-3021</v>
      </c>
      <c r="BX11" s="324">
        <v>-143</v>
      </c>
      <c r="BY11" s="324">
        <v>103</v>
      </c>
      <c r="BZ11" s="324">
        <v>-1039</v>
      </c>
      <c r="CA11" s="324">
        <v>1728</v>
      </c>
      <c r="CB11" s="324">
        <v>1234</v>
      </c>
      <c r="CC11" s="324">
        <v>-1970</v>
      </c>
      <c r="CD11" s="324">
        <v>944</v>
      </c>
      <c r="CE11" s="324">
        <v>1489</v>
      </c>
      <c r="CF11" s="324">
        <v>3052</v>
      </c>
      <c r="CG11" s="324">
        <v>-2695</v>
      </c>
      <c r="CH11" s="324">
        <v>-1007</v>
      </c>
      <c r="CI11" s="324">
        <v>-1079</v>
      </c>
      <c r="CJ11" s="324">
        <v>1150</v>
      </c>
      <c r="CK11" s="324">
        <v>1547</v>
      </c>
      <c r="CL11" s="324">
        <v>132</v>
      </c>
      <c r="CM11" s="324">
        <v>46</v>
      </c>
      <c r="CN11" s="324">
        <v>1362</v>
      </c>
      <c r="CO11" s="324">
        <v>-319</v>
      </c>
      <c r="CP11" s="324">
        <v>805</v>
      </c>
      <c r="CQ11" s="324">
        <v>1913</v>
      </c>
      <c r="CR11" s="324">
        <v>2573</v>
      </c>
      <c r="CS11" s="324">
        <v>945</v>
      </c>
      <c r="CT11" s="324">
        <v>1990</v>
      </c>
      <c r="CU11" s="324">
        <v>-2968</v>
      </c>
      <c r="CV11" s="324">
        <v>714</v>
      </c>
      <c r="CW11" s="324">
        <v>2074</v>
      </c>
      <c r="CX11" s="324">
        <v>2010</v>
      </c>
      <c r="CY11" s="324">
        <v>2065</v>
      </c>
      <c r="CZ11" s="324">
        <v>-459</v>
      </c>
      <c r="DA11" s="324">
        <v>394</v>
      </c>
      <c r="DB11" s="324">
        <v>-5386</v>
      </c>
      <c r="DC11" s="326">
        <v>9755</v>
      </c>
      <c r="DD11" s="326">
        <f t="shared" si="1"/>
        <v>9755</v>
      </c>
    </row>
    <row r="12" spans="1:108" x14ac:dyDescent="0.2">
      <c r="A12" s="324" t="s">
        <v>33</v>
      </c>
      <c r="B12" s="326">
        <v>186714</v>
      </c>
      <c r="C12" s="326">
        <v>185244</v>
      </c>
      <c r="D12" s="326">
        <v>186528</v>
      </c>
      <c r="E12" s="326">
        <v>186608</v>
      </c>
      <c r="F12" s="326">
        <v>186757</v>
      </c>
      <c r="G12" s="326">
        <v>186925</v>
      </c>
      <c r="H12" s="326">
        <v>186385</v>
      </c>
      <c r="I12" s="326">
        <v>187724</v>
      </c>
      <c r="J12" s="326">
        <v>187144</v>
      </c>
      <c r="K12" s="326">
        <v>187285</v>
      </c>
      <c r="L12" s="324">
        <v>187149</v>
      </c>
      <c r="M12" s="326">
        <v>189446</v>
      </c>
      <c r="N12" s="324">
        <v>190762</v>
      </c>
      <c r="O12" s="326">
        <v>189173</v>
      </c>
      <c r="P12" s="324">
        <v>187861</v>
      </c>
      <c r="Q12" s="326">
        <v>189057</v>
      </c>
      <c r="R12" s="324">
        <v>188089</v>
      </c>
      <c r="S12" s="326">
        <v>184170</v>
      </c>
      <c r="T12" s="324">
        <v>182368</v>
      </c>
      <c r="U12" s="326">
        <v>182181</v>
      </c>
      <c r="V12" s="324">
        <v>183163</v>
      </c>
      <c r="W12" s="324">
        <v>184855</v>
      </c>
      <c r="X12" s="324">
        <v>186449</v>
      </c>
      <c r="Y12" s="324">
        <v>187704</v>
      </c>
      <c r="Z12" s="324">
        <v>187900</v>
      </c>
      <c r="AA12" s="324">
        <v>187080</v>
      </c>
      <c r="AB12" s="324">
        <v>186492</v>
      </c>
      <c r="AC12" s="324">
        <v>187902</v>
      </c>
      <c r="AD12" s="324">
        <v>189159</v>
      </c>
      <c r="AE12" s="324">
        <v>189657</v>
      </c>
      <c r="AF12" s="324">
        <f t="shared" si="2"/>
        <v>-820</v>
      </c>
      <c r="AG12" s="324">
        <f t="shared" si="0"/>
        <v>-588</v>
      </c>
      <c r="AH12" s="324">
        <f t="shared" si="0"/>
        <v>1410</v>
      </c>
      <c r="AI12" s="335">
        <f t="shared" si="0"/>
        <v>1257</v>
      </c>
      <c r="AJ12" s="324">
        <f t="shared" si="0"/>
        <v>498</v>
      </c>
      <c r="AK12" s="324">
        <f t="shared" si="3"/>
        <v>1757</v>
      </c>
      <c r="AL12" s="324">
        <v>197130</v>
      </c>
      <c r="AM12" s="326">
        <v>195976</v>
      </c>
      <c r="AN12" s="324">
        <v>195314</v>
      </c>
      <c r="AO12" s="335">
        <v>196230</v>
      </c>
      <c r="AP12" s="324">
        <v>196703</v>
      </c>
      <c r="AQ12" s="324">
        <v>196069</v>
      </c>
      <c r="AR12" s="324">
        <v>195805</v>
      </c>
      <c r="AS12" s="335">
        <v>195521</v>
      </c>
      <c r="AT12" s="324">
        <v>194441</v>
      </c>
      <c r="AU12" s="324">
        <v>194760</v>
      </c>
      <c r="AV12" s="324">
        <v>195436</v>
      </c>
      <c r="AW12" s="324">
        <v>196532</v>
      </c>
      <c r="AX12" s="324">
        <v>197186</v>
      </c>
      <c r="AY12" s="324">
        <v>194743</v>
      </c>
      <c r="AZ12" s="324">
        <v>194660</v>
      </c>
      <c r="BA12" s="324">
        <v>195650</v>
      </c>
      <c r="BB12" s="324">
        <v>197131</v>
      </c>
      <c r="BC12" s="324">
        <v>-580</v>
      </c>
      <c r="BD12" s="324">
        <v>141</v>
      </c>
      <c r="BE12" s="324">
        <v>-136</v>
      </c>
      <c r="BF12" s="324">
        <v>2297</v>
      </c>
      <c r="BG12" s="324">
        <v>1316</v>
      </c>
      <c r="BH12" s="324">
        <v>-1589</v>
      </c>
      <c r="BI12" s="324">
        <v>-1312</v>
      </c>
      <c r="BJ12" s="324">
        <v>1196</v>
      </c>
      <c r="BK12" s="324">
        <v>-968</v>
      </c>
      <c r="BL12" s="324">
        <v>-3919</v>
      </c>
      <c r="BM12" s="324">
        <v>-1802</v>
      </c>
      <c r="BN12" s="324">
        <v>-187</v>
      </c>
      <c r="BO12" s="324">
        <v>982</v>
      </c>
      <c r="BP12" s="324">
        <v>1692</v>
      </c>
      <c r="BQ12" s="324">
        <v>1594</v>
      </c>
      <c r="BR12" s="324">
        <v>1255</v>
      </c>
      <c r="BS12" s="324">
        <v>196</v>
      </c>
      <c r="BT12" s="324">
        <v>-820</v>
      </c>
      <c r="BU12" s="324">
        <v>-588</v>
      </c>
      <c r="BV12" s="324">
        <v>1410</v>
      </c>
      <c r="BW12" s="324">
        <v>-1470</v>
      </c>
      <c r="BX12" s="324">
        <v>1257</v>
      </c>
      <c r="BY12" s="324">
        <v>498</v>
      </c>
      <c r="BZ12" s="324">
        <v>241</v>
      </c>
      <c r="CA12" s="324">
        <v>-50</v>
      </c>
      <c r="CB12" s="324">
        <v>1125</v>
      </c>
      <c r="CC12" s="324">
        <v>1145</v>
      </c>
      <c r="CD12" s="324">
        <v>1323</v>
      </c>
      <c r="CE12" s="324">
        <v>3506</v>
      </c>
      <c r="CF12" s="324">
        <v>183</v>
      </c>
      <c r="CG12" s="324">
        <v>-1154</v>
      </c>
      <c r="CH12" s="324">
        <v>1284</v>
      </c>
      <c r="CI12" s="324">
        <v>-662</v>
      </c>
      <c r="CJ12" s="324">
        <v>916</v>
      </c>
      <c r="CK12" s="324">
        <v>473</v>
      </c>
      <c r="CL12" s="324">
        <v>-634</v>
      </c>
      <c r="CM12" s="324">
        <v>-264</v>
      </c>
      <c r="CN12" s="324">
        <v>-284</v>
      </c>
      <c r="CO12" s="324">
        <v>-1080</v>
      </c>
      <c r="CP12" s="324">
        <v>319</v>
      </c>
      <c r="CQ12" s="324">
        <v>676</v>
      </c>
      <c r="CR12" s="324">
        <v>1096</v>
      </c>
      <c r="CS12" s="324">
        <v>80</v>
      </c>
      <c r="CT12" s="324">
        <v>654</v>
      </c>
      <c r="CU12" s="324">
        <v>-2443</v>
      </c>
      <c r="CV12" s="324">
        <v>-83</v>
      </c>
      <c r="CW12" s="324">
        <v>990</v>
      </c>
      <c r="CX12" s="324">
        <v>1481</v>
      </c>
      <c r="CY12" s="324">
        <v>149</v>
      </c>
      <c r="CZ12" s="324">
        <v>168</v>
      </c>
      <c r="DA12" s="324">
        <v>-540</v>
      </c>
      <c r="DB12" s="324">
        <v>1339</v>
      </c>
      <c r="DC12" s="326">
        <v>10417</v>
      </c>
      <c r="DD12" s="326">
        <f t="shared" si="1"/>
        <v>10417</v>
      </c>
    </row>
    <row r="13" spans="1:108" x14ac:dyDescent="0.2">
      <c r="A13" s="324" t="s">
        <v>29</v>
      </c>
      <c r="B13" s="326">
        <v>703349</v>
      </c>
      <c r="C13" s="326">
        <v>690918</v>
      </c>
      <c r="D13" s="326">
        <v>698032</v>
      </c>
      <c r="E13" s="326">
        <v>700587</v>
      </c>
      <c r="F13" s="326">
        <v>698581</v>
      </c>
      <c r="G13" s="326">
        <v>696485</v>
      </c>
      <c r="H13" s="326">
        <v>701164</v>
      </c>
      <c r="I13" s="326">
        <v>699334</v>
      </c>
      <c r="J13" s="326">
        <v>703370</v>
      </c>
      <c r="K13" s="326">
        <v>703628</v>
      </c>
      <c r="L13" s="324">
        <v>705871</v>
      </c>
      <c r="M13" s="326">
        <v>708415</v>
      </c>
      <c r="N13" s="324">
        <v>707671</v>
      </c>
      <c r="O13" s="326">
        <v>692500</v>
      </c>
      <c r="P13" s="324">
        <v>700667</v>
      </c>
      <c r="Q13" s="326">
        <v>702453</v>
      </c>
      <c r="R13" s="324">
        <v>694642</v>
      </c>
      <c r="S13" s="326">
        <v>681298</v>
      </c>
      <c r="T13" s="324">
        <v>672943</v>
      </c>
      <c r="U13" s="326">
        <v>667936</v>
      </c>
      <c r="V13" s="324">
        <v>672303</v>
      </c>
      <c r="W13" s="324">
        <v>678269</v>
      </c>
      <c r="X13" s="324">
        <v>681683</v>
      </c>
      <c r="Y13" s="324">
        <v>683018</v>
      </c>
      <c r="Z13" s="324">
        <v>684878</v>
      </c>
      <c r="AA13" s="324">
        <v>672536</v>
      </c>
      <c r="AB13" s="324">
        <v>677274</v>
      </c>
      <c r="AC13" s="324">
        <v>682804</v>
      </c>
      <c r="AD13" s="324">
        <v>683659</v>
      </c>
      <c r="AE13" s="324">
        <v>682255</v>
      </c>
      <c r="AF13" s="324">
        <f t="shared" si="2"/>
        <v>-12342</v>
      </c>
      <c r="AG13" s="324">
        <f t="shared" si="0"/>
        <v>4738</v>
      </c>
      <c r="AH13" s="324">
        <f t="shared" si="0"/>
        <v>5530</v>
      </c>
      <c r="AI13" s="335">
        <f t="shared" si="0"/>
        <v>855</v>
      </c>
      <c r="AJ13" s="324">
        <f t="shared" si="0"/>
        <v>-1404</v>
      </c>
      <c r="AK13" s="324">
        <f t="shared" si="3"/>
        <v>-2623</v>
      </c>
      <c r="AL13" s="324">
        <v>709875</v>
      </c>
      <c r="AM13" s="326">
        <v>696086</v>
      </c>
      <c r="AN13" s="324">
        <v>703393</v>
      </c>
      <c r="AO13" s="335">
        <v>711135</v>
      </c>
      <c r="AP13" s="324">
        <v>714063</v>
      </c>
      <c r="AQ13" s="324">
        <v>711335</v>
      </c>
      <c r="AR13" s="324">
        <v>710335</v>
      </c>
      <c r="AS13" s="335">
        <v>710126</v>
      </c>
      <c r="AT13" s="324">
        <v>707767</v>
      </c>
      <c r="AU13" s="324">
        <v>714983</v>
      </c>
      <c r="AV13" s="324">
        <v>718840</v>
      </c>
      <c r="AW13" s="324">
        <v>719585</v>
      </c>
      <c r="AX13" s="324">
        <v>715753</v>
      </c>
      <c r="AY13" s="324">
        <v>700924</v>
      </c>
      <c r="AZ13" s="324">
        <v>706636</v>
      </c>
      <c r="BA13" s="324">
        <v>711372</v>
      </c>
      <c r="BB13" s="324">
        <v>714071</v>
      </c>
      <c r="BC13" s="324">
        <v>4036</v>
      </c>
      <c r="BD13" s="324">
        <v>258</v>
      </c>
      <c r="BE13" s="324">
        <v>2243</v>
      </c>
      <c r="BF13" s="324">
        <v>2544</v>
      </c>
      <c r="BG13" s="324">
        <v>-744</v>
      </c>
      <c r="BH13" s="324">
        <v>-15171</v>
      </c>
      <c r="BI13" s="324">
        <v>8167</v>
      </c>
      <c r="BJ13" s="324">
        <v>1786</v>
      </c>
      <c r="BK13" s="324">
        <v>-7811</v>
      </c>
      <c r="BL13" s="324">
        <v>-13344</v>
      </c>
      <c r="BM13" s="324">
        <v>-8355</v>
      </c>
      <c r="BN13" s="324">
        <v>-5007</v>
      </c>
      <c r="BO13" s="324">
        <v>4367</v>
      </c>
      <c r="BP13" s="324">
        <v>5966</v>
      </c>
      <c r="BQ13" s="324">
        <v>3414</v>
      </c>
      <c r="BR13" s="324">
        <v>1335</v>
      </c>
      <c r="BS13" s="324">
        <v>1860</v>
      </c>
      <c r="BT13" s="324">
        <v>-12342</v>
      </c>
      <c r="BU13" s="324">
        <v>4738</v>
      </c>
      <c r="BV13" s="324">
        <v>5530</v>
      </c>
      <c r="BW13" s="324">
        <v>-12431</v>
      </c>
      <c r="BX13" s="324">
        <v>855</v>
      </c>
      <c r="BY13" s="324">
        <v>-1404</v>
      </c>
      <c r="BZ13" s="324">
        <v>-2193</v>
      </c>
      <c r="CA13" s="324">
        <v>4145</v>
      </c>
      <c r="CB13" s="324">
        <v>6107</v>
      </c>
      <c r="CC13" s="324">
        <v>4687</v>
      </c>
      <c r="CD13" s="324">
        <v>8987</v>
      </c>
      <c r="CE13" s="324">
        <v>2976</v>
      </c>
      <c r="CF13" s="324">
        <v>2911</v>
      </c>
      <c r="CG13" s="324">
        <v>-13789</v>
      </c>
      <c r="CH13" s="324">
        <v>7114</v>
      </c>
      <c r="CI13" s="324">
        <v>7307</v>
      </c>
      <c r="CJ13" s="324">
        <v>7742</v>
      </c>
      <c r="CK13" s="324">
        <v>2928</v>
      </c>
      <c r="CL13" s="324">
        <v>-2728</v>
      </c>
      <c r="CM13" s="324">
        <v>-1000</v>
      </c>
      <c r="CN13" s="324">
        <v>-209</v>
      </c>
      <c r="CO13" s="324">
        <v>-2359</v>
      </c>
      <c r="CP13" s="324">
        <v>7216</v>
      </c>
      <c r="CQ13" s="324">
        <v>3857</v>
      </c>
      <c r="CR13" s="324">
        <v>745</v>
      </c>
      <c r="CS13" s="324">
        <v>2555</v>
      </c>
      <c r="CT13" s="324">
        <v>-3832</v>
      </c>
      <c r="CU13" s="324">
        <v>-14829</v>
      </c>
      <c r="CV13" s="324">
        <v>5712</v>
      </c>
      <c r="CW13" s="324">
        <v>4736</v>
      </c>
      <c r="CX13" s="324">
        <v>2699</v>
      </c>
      <c r="CY13" s="324">
        <v>-2006</v>
      </c>
      <c r="CZ13" s="324">
        <v>-2096</v>
      </c>
      <c r="DA13" s="324">
        <v>4679</v>
      </c>
      <c r="DB13" s="324">
        <v>-1830</v>
      </c>
      <c r="DC13" s="326">
        <v>10722</v>
      </c>
      <c r="DD13" s="326">
        <f t="shared" si="1"/>
        <v>10722</v>
      </c>
    </row>
    <row r="14" spans="1:108" x14ac:dyDescent="0.2">
      <c r="A14" s="324" t="s">
        <v>30</v>
      </c>
      <c r="B14" s="326">
        <v>102385</v>
      </c>
      <c r="C14" s="326">
        <v>100979</v>
      </c>
      <c r="D14" s="326">
        <v>100472</v>
      </c>
      <c r="E14" s="326">
        <v>101430</v>
      </c>
      <c r="F14" s="326">
        <v>101844</v>
      </c>
      <c r="G14" s="326">
        <v>102487</v>
      </c>
      <c r="H14" s="326">
        <v>103476</v>
      </c>
      <c r="I14" s="326">
        <v>103890</v>
      </c>
      <c r="J14" s="326">
        <v>103346</v>
      </c>
      <c r="K14" s="326">
        <v>102813</v>
      </c>
      <c r="L14" s="324">
        <v>102976</v>
      </c>
      <c r="M14" s="326">
        <v>103878</v>
      </c>
      <c r="N14" s="324">
        <v>104903</v>
      </c>
      <c r="O14" s="326">
        <v>102273</v>
      </c>
      <c r="P14" s="324">
        <v>102314</v>
      </c>
      <c r="Q14" s="326">
        <v>103111</v>
      </c>
      <c r="R14" s="324">
        <v>103923</v>
      </c>
      <c r="S14" s="326">
        <v>101285</v>
      </c>
      <c r="T14" s="324">
        <v>99775</v>
      </c>
      <c r="U14" s="326">
        <v>99274</v>
      </c>
      <c r="V14" s="324">
        <v>99092</v>
      </c>
      <c r="W14" s="324">
        <v>99667</v>
      </c>
      <c r="X14" s="324">
        <v>99807</v>
      </c>
      <c r="Y14" s="324">
        <v>100615</v>
      </c>
      <c r="Z14" s="324">
        <v>101238</v>
      </c>
      <c r="AA14" s="324">
        <v>99057</v>
      </c>
      <c r="AB14" s="324">
        <v>99545</v>
      </c>
      <c r="AC14" s="324">
        <v>101686</v>
      </c>
      <c r="AD14" s="324">
        <v>102821</v>
      </c>
      <c r="AE14" s="324">
        <v>102990</v>
      </c>
      <c r="AF14" s="324">
        <f t="shared" si="2"/>
        <v>-2181</v>
      </c>
      <c r="AG14" s="324">
        <f t="shared" si="0"/>
        <v>488</v>
      </c>
      <c r="AH14" s="324">
        <f t="shared" si="0"/>
        <v>2141</v>
      </c>
      <c r="AI14" s="335">
        <f t="shared" si="0"/>
        <v>1135</v>
      </c>
      <c r="AJ14" s="324">
        <f t="shared" si="0"/>
        <v>169</v>
      </c>
      <c r="AK14" s="324">
        <f t="shared" si="3"/>
        <v>1752</v>
      </c>
      <c r="AL14" s="324">
        <v>105292</v>
      </c>
      <c r="AM14" s="326">
        <v>103100</v>
      </c>
      <c r="AN14" s="324">
        <v>102229</v>
      </c>
      <c r="AO14" s="335">
        <v>103766</v>
      </c>
      <c r="AP14" s="324">
        <v>105153</v>
      </c>
      <c r="AQ14" s="324">
        <v>105946</v>
      </c>
      <c r="AR14" s="324">
        <v>106877</v>
      </c>
      <c r="AS14" s="335">
        <v>108344</v>
      </c>
      <c r="AT14" s="324">
        <v>109130</v>
      </c>
      <c r="AU14" s="324">
        <v>110420</v>
      </c>
      <c r="AV14" s="324">
        <v>110724</v>
      </c>
      <c r="AW14" s="324">
        <v>112637</v>
      </c>
      <c r="AX14" s="324">
        <v>113585</v>
      </c>
      <c r="AY14" s="324">
        <v>109884</v>
      </c>
      <c r="AZ14" s="324">
        <v>110476</v>
      </c>
      <c r="BA14" s="324">
        <v>112119</v>
      </c>
      <c r="BB14" s="324">
        <v>113139</v>
      </c>
      <c r="BC14" s="324">
        <v>-544</v>
      </c>
      <c r="BD14" s="324">
        <v>-533</v>
      </c>
      <c r="BE14" s="324">
        <v>163</v>
      </c>
      <c r="BF14" s="324">
        <v>902</v>
      </c>
      <c r="BG14" s="324">
        <v>1025</v>
      </c>
      <c r="BH14" s="324">
        <v>-2630</v>
      </c>
      <c r="BI14" s="324">
        <v>41</v>
      </c>
      <c r="BJ14" s="324">
        <v>797</v>
      </c>
      <c r="BK14" s="324">
        <v>812</v>
      </c>
      <c r="BL14" s="324">
        <v>-2638</v>
      </c>
      <c r="BM14" s="324">
        <v>-1510</v>
      </c>
      <c r="BN14" s="324">
        <v>-501</v>
      </c>
      <c r="BO14" s="324">
        <v>-182</v>
      </c>
      <c r="BP14" s="324">
        <v>575</v>
      </c>
      <c r="BQ14" s="324">
        <v>140</v>
      </c>
      <c r="BR14" s="324">
        <v>808</v>
      </c>
      <c r="BS14" s="324">
        <v>623</v>
      </c>
      <c r="BT14" s="324">
        <v>-2181</v>
      </c>
      <c r="BU14" s="324">
        <v>488</v>
      </c>
      <c r="BV14" s="324">
        <v>2141</v>
      </c>
      <c r="BW14" s="324">
        <v>-1406</v>
      </c>
      <c r="BX14" s="324">
        <v>1135</v>
      </c>
      <c r="BY14" s="324">
        <v>169</v>
      </c>
      <c r="BZ14" s="324">
        <v>151</v>
      </c>
      <c r="CA14" s="324">
        <v>161</v>
      </c>
      <c r="CB14" s="324">
        <v>1105</v>
      </c>
      <c r="CC14" s="324">
        <v>576</v>
      </c>
      <c r="CD14" s="324">
        <v>-208</v>
      </c>
      <c r="CE14" s="324">
        <v>430</v>
      </c>
      <c r="CF14" s="324">
        <v>87</v>
      </c>
      <c r="CG14" s="324">
        <v>-2192</v>
      </c>
      <c r="CH14" s="324">
        <v>-507</v>
      </c>
      <c r="CI14" s="324">
        <v>-871</v>
      </c>
      <c r="CJ14" s="324">
        <v>1537</v>
      </c>
      <c r="CK14" s="324">
        <v>1387</v>
      </c>
      <c r="CL14" s="324">
        <v>793</v>
      </c>
      <c r="CM14" s="324">
        <v>931</v>
      </c>
      <c r="CN14" s="324">
        <v>1467</v>
      </c>
      <c r="CO14" s="324">
        <v>786</v>
      </c>
      <c r="CP14" s="324">
        <v>1290</v>
      </c>
      <c r="CQ14" s="324">
        <v>304</v>
      </c>
      <c r="CR14" s="324">
        <v>1913</v>
      </c>
      <c r="CS14" s="324">
        <v>958</v>
      </c>
      <c r="CT14" s="324">
        <v>948</v>
      </c>
      <c r="CU14" s="324">
        <v>-3701</v>
      </c>
      <c r="CV14" s="324">
        <v>592</v>
      </c>
      <c r="CW14" s="324">
        <v>1643</v>
      </c>
      <c r="CX14" s="324">
        <v>1020</v>
      </c>
      <c r="CY14" s="324">
        <v>414</v>
      </c>
      <c r="CZ14" s="324">
        <v>643</v>
      </c>
      <c r="DA14" s="324">
        <v>989</v>
      </c>
      <c r="DB14" s="324">
        <v>414</v>
      </c>
      <c r="DC14" s="326">
        <v>10754</v>
      </c>
      <c r="DD14" s="326">
        <f t="shared" si="1"/>
        <v>10754</v>
      </c>
    </row>
    <row r="15" spans="1:108" x14ac:dyDescent="0.2">
      <c r="A15" s="324" t="s">
        <v>31</v>
      </c>
      <c r="B15" s="326">
        <v>741774</v>
      </c>
      <c r="C15" s="326">
        <v>741274</v>
      </c>
      <c r="D15" s="326">
        <v>742699</v>
      </c>
      <c r="E15" s="326">
        <v>745584</v>
      </c>
      <c r="F15" s="326">
        <v>743758</v>
      </c>
      <c r="G15" s="326">
        <v>747273</v>
      </c>
      <c r="H15" s="326">
        <v>738601</v>
      </c>
      <c r="I15" s="326">
        <v>731615</v>
      </c>
      <c r="J15" s="326">
        <v>725430</v>
      </c>
      <c r="K15" s="326">
        <v>728993</v>
      </c>
      <c r="L15" s="324">
        <v>735889</v>
      </c>
      <c r="M15" s="326">
        <v>743161</v>
      </c>
      <c r="N15" s="324">
        <v>751085</v>
      </c>
      <c r="O15" s="326">
        <v>749350</v>
      </c>
      <c r="P15" s="324">
        <v>752206</v>
      </c>
      <c r="Q15" s="326">
        <v>757110</v>
      </c>
      <c r="R15" s="324">
        <v>753811</v>
      </c>
      <c r="S15" s="326">
        <v>731703</v>
      </c>
      <c r="T15" s="324">
        <v>710447</v>
      </c>
      <c r="U15" s="326">
        <v>704683</v>
      </c>
      <c r="V15" s="324">
        <v>701109</v>
      </c>
      <c r="W15" s="324">
        <v>706000</v>
      </c>
      <c r="X15" s="324">
        <v>707921</v>
      </c>
      <c r="Y15" s="324">
        <v>714759</v>
      </c>
      <c r="Z15" s="324">
        <v>722700</v>
      </c>
      <c r="AA15" s="324">
        <v>725198</v>
      </c>
      <c r="AB15" s="324">
        <v>721627</v>
      </c>
      <c r="AC15" s="324">
        <v>723182</v>
      </c>
      <c r="AD15" s="324">
        <v>717938</v>
      </c>
      <c r="AE15" s="324">
        <v>714724</v>
      </c>
      <c r="AF15" s="324">
        <f t="shared" si="2"/>
        <v>2498</v>
      </c>
      <c r="AG15" s="324">
        <f t="shared" si="0"/>
        <v>-3571</v>
      </c>
      <c r="AH15" s="324">
        <f t="shared" si="0"/>
        <v>1555</v>
      </c>
      <c r="AI15" s="335">
        <f t="shared" si="0"/>
        <v>-5244</v>
      </c>
      <c r="AJ15" s="324">
        <f t="shared" si="0"/>
        <v>-3214</v>
      </c>
      <c r="AK15" s="324">
        <f t="shared" si="3"/>
        <v>-7976</v>
      </c>
      <c r="AL15" s="324">
        <v>732809</v>
      </c>
      <c r="AM15" s="326">
        <v>734685</v>
      </c>
      <c r="AN15" s="324">
        <v>735231</v>
      </c>
      <c r="AO15" s="335">
        <v>739461</v>
      </c>
      <c r="AP15" s="324">
        <v>735745</v>
      </c>
      <c r="AQ15" s="324">
        <v>735652</v>
      </c>
      <c r="AR15" s="324">
        <v>728027</v>
      </c>
      <c r="AS15" s="335">
        <v>722269</v>
      </c>
      <c r="AT15" s="324">
        <v>722437</v>
      </c>
      <c r="AU15" s="324">
        <v>729311</v>
      </c>
      <c r="AV15" s="324">
        <v>733404</v>
      </c>
      <c r="AW15" s="324">
        <v>743311</v>
      </c>
      <c r="AX15" s="324">
        <v>749926</v>
      </c>
      <c r="AY15" s="324">
        <v>750470</v>
      </c>
      <c r="AZ15" s="324">
        <v>750233</v>
      </c>
      <c r="BA15" s="324">
        <v>753421</v>
      </c>
      <c r="BB15" s="324">
        <v>753205</v>
      </c>
      <c r="BC15" s="324">
        <v>-6185</v>
      </c>
      <c r="BD15" s="324">
        <v>3563</v>
      </c>
      <c r="BE15" s="324">
        <v>6896</v>
      </c>
      <c r="BF15" s="324">
        <v>7272</v>
      </c>
      <c r="BG15" s="324">
        <v>7924</v>
      </c>
      <c r="BH15" s="324">
        <v>-1735</v>
      </c>
      <c r="BI15" s="324">
        <v>2856</v>
      </c>
      <c r="BJ15" s="324">
        <v>4904</v>
      </c>
      <c r="BK15" s="324">
        <v>-3299</v>
      </c>
      <c r="BL15" s="324">
        <v>-22108</v>
      </c>
      <c r="BM15" s="324">
        <v>-21256</v>
      </c>
      <c r="BN15" s="324">
        <v>-5764</v>
      </c>
      <c r="BO15" s="324">
        <v>-3574</v>
      </c>
      <c r="BP15" s="324">
        <v>4891</v>
      </c>
      <c r="BQ15" s="324">
        <v>1921</v>
      </c>
      <c r="BR15" s="324">
        <v>6838</v>
      </c>
      <c r="BS15" s="324">
        <v>7941</v>
      </c>
      <c r="BT15" s="324">
        <v>2498</v>
      </c>
      <c r="BU15" s="324">
        <v>-3571</v>
      </c>
      <c r="BV15" s="324">
        <v>1555</v>
      </c>
      <c r="BW15" s="324">
        <v>-500</v>
      </c>
      <c r="BX15" s="324">
        <v>-5244</v>
      </c>
      <c r="BY15" s="324">
        <v>-3214</v>
      </c>
      <c r="BZ15" s="324">
        <v>-8340</v>
      </c>
      <c r="CA15" s="324">
        <v>695</v>
      </c>
      <c r="CB15" s="324">
        <v>2214</v>
      </c>
      <c r="CC15" s="324">
        <v>5747</v>
      </c>
      <c r="CD15" s="324">
        <v>4617</v>
      </c>
      <c r="CE15" s="324">
        <v>6496</v>
      </c>
      <c r="CF15" s="324">
        <v>6656</v>
      </c>
      <c r="CG15" s="324">
        <v>1876</v>
      </c>
      <c r="CH15" s="324">
        <v>1425</v>
      </c>
      <c r="CI15" s="324">
        <v>546</v>
      </c>
      <c r="CJ15" s="324">
        <v>4230</v>
      </c>
      <c r="CK15" s="324">
        <v>-3716</v>
      </c>
      <c r="CL15" s="324">
        <v>-93</v>
      </c>
      <c r="CM15" s="324">
        <v>-7625</v>
      </c>
      <c r="CN15" s="324">
        <v>-5758</v>
      </c>
      <c r="CO15" s="324">
        <v>168</v>
      </c>
      <c r="CP15" s="324">
        <v>6874</v>
      </c>
      <c r="CQ15" s="324">
        <v>4093</v>
      </c>
      <c r="CR15" s="324">
        <v>9907</v>
      </c>
      <c r="CS15" s="324">
        <v>2885</v>
      </c>
      <c r="CT15" s="324">
        <v>6615</v>
      </c>
      <c r="CU15" s="324">
        <v>544</v>
      </c>
      <c r="CV15" s="324">
        <v>-237</v>
      </c>
      <c r="CW15" s="324">
        <v>3188</v>
      </c>
      <c r="CX15" s="324">
        <v>-216</v>
      </c>
      <c r="CY15" s="324">
        <v>-1826</v>
      </c>
      <c r="CZ15" s="324">
        <v>3515</v>
      </c>
      <c r="DA15" s="324">
        <v>-8672</v>
      </c>
      <c r="DB15" s="324">
        <v>-6986</v>
      </c>
      <c r="DC15" s="326">
        <v>11431</v>
      </c>
      <c r="DD15" s="326">
        <f t="shared" si="1"/>
        <v>11431</v>
      </c>
    </row>
    <row r="16" spans="1:108" x14ac:dyDescent="0.2">
      <c r="A16" s="324" t="s">
        <v>12</v>
      </c>
      <c r="B16" s="326">
        <v>248154</v>
      </c>
      <c r="C16" s="326">
        <v>243651</v>
      </c>
      <c r="D16" s="326">
        <v>244919</v>
      </c>
      <c r="E16" s="326">
        <v>246062</v>
      </c>
      <c r="F16" s="326">
        <v>246184</v>
      </c>
      <c r="G16" s="326">
        <v>245956</v>
      </c>
      <c r="H16" s="326">
        <v>247115</v>
      </c>
      <c r="I16" s="326">
        <v>245916</v>
      </c>
      <c r="J16" s="326">
        <v>245420</v>
      </c>
      <c r="K16" s="326">
        <v>244245</v>
      </c>
      <c r="L16" s="324">
        <v>244757</v>
      </c>
      <c r="M16" s="326">
        <v>247008</v>
      </c>
      <c r="N16" s="324">
        <v>247674</v>
      </c>
      <c r="O16" s="326">
        <v>242643</v>
      </c>
      <c r="P16" s="324">
        <v>243244</v>
      </c>
      <c r="Q16" s="326">
        <v>245574</v>
      </c>
      <c r="R16" s="324">
        <v>244826</v>
      </c>
      <c r="S16" s="326">
        <v>240621</v>
      </c>
      <c r="T16" s="324">
        <v>238087</v>
      </c>
      <c r="U16" s="326">
        <v>237252</v>
      </c>
      <c r="V16" s="324">
        <v>236303</v>
      </c>
      <c r="W16" s="324">
        <v>236944</v>
      </c>
      <c r="X16" s="324">
        <v>238074</v>
      </c>
      <c r="Y16" s="324">
        <v>241199</v>
      </c>
      <c r="Z16" s="324">
        <v>243874</v>
      </c>
      <c r="AA16" s="324">
        <v>239136</v>
      </c>
      <c r="AB16" s="324">
        <v>241106</v>
      </c>
      <c r="AC16" s="324">
        <v>241978</v>
      </c>
      <c r="AD16" s="324">
        <v>241968</v>
      </c>
      <c r="AE16" s="324">
        <v>243118</v>
      </c>
      <c r="AF16" s="324">
        <f t="shared" si="2"/>
        <v>-4738</v>
      </c>
      <c r="AG16" s="324">
        <f t="shared" si="0"/>
        <v>1970</v>
      </c>
      <c r="AH16" s="324">
        <f t="shared" si="0"/>
        <v>872</v>
      </c>
      <c r="AI16" s="335">
        <f t="shared" si="0"/>
        <v>-10</v>
      </c>
      <c r="AJ16" s="324">
        <f t="shared" si="0"/>
        <v>1150</v>
      </c>
      <c r="AK16" s="324">
        <f t="shared" si="3"/>
        <v>-756</v>
      </c>
      <c r="AL16" s="324">
        <v>258213</v>
      </c>
      <c r="AM16" s="326">
        <v>254204</v>
      </c>
      <c r="AN16" s="324">
        <v>256588</v>
      </c>
      <c r="AO16" s="335">
        <v>257932</v>
      </c>
      <c r="AP16" s="324">
        <v>259036</v>
      </c>
      <c r="AQ16" s="324">
        <v>258662</v>
      </c>
      <c r="AR16" s="324">
        <v>258276</v>
      </c>
      <c r="AS16" s="335">
        <v>257638</v>
      </c>
      <c r="AT16" s="324">
        <v>256989</v>
      </c>
      <c r="AU16" s="324">
        <v>257495</v>
      </c>
      <c r="AV16" s="324">
        <v>258835</v>
      </c>
      <c r="AW16" s="324">
        <v>261238</v>
      </c>
      <c r="AX16" s="324">
        <v>262234</v>
      </c>
      <c r="AY16" s="324">
        <v>256778</v>
      </c>
      <c r="AZ16" s="324">
        <v>258023</v>
      </c>
      <c r="BA16" s="324">
        <v>260506</v>
      </c>
      <c r="BB16" s="324">
        <v>260331</v>
      </c>
      <c r="BC16" s="324">
        <v>-496</v>
      </c>
      <c r="BD16" s="324">
        <v>-1175</v>
      </c>
      <c r="BE16" s="324">
        <v>512</v>
      </c>
      <c r="BF16" s="324">
        <v>2251</v>
      </c>
      <c r="BG16" s="324">
        <v>666</v>
      </c>
      <c r="BH16" s="324">
        <v>-5031</v>
      </c>
      <c r="BI16" s="324">
        <v>601</v>
      </c>
      <c r="BJ16" s="324">
        <v>2330</v>
      </c>
      <c r="BK16" s="324">
        <v>-748</v>
      </c>
      <c r="BL16" s="324">
        <v>-4205</v>
      </c>
      <c r="BM16" s="324">
        <v>-2534</v>
      </c>
      <c r="BN16" s="324">
        <v>-835</v>
      </c>
      <c r="BO16" s="324">
        <v>-949</v>
      </c>
      <c r="BP16" s="324">
        <v>641</v>
      </c>
      <c r="BQ16" s="324">
        <v>1130</v>
      </c>
      <c r="BR16" s="324">
        <v>3125</v>
      </c>
      <c r="BS16" s="324">
        <v>2675</v>
      </c>
      <c r="BT16" s="324">
        <v>-4738</v>
      </c>
      <c r="BU16" s="324">
        <v>1970</v>
      </c>
      <c r="BV16" s="324">
        <v>872</v>
      </c>
      <c r="BW16" s="324">
        <v>-4503</v>
      </c>
      <c r="BX16" s="324">
        <v>-10</v>
      </c>
      <c r="BY16" s="324">
        <v>1150</v>
      </c>
      <c r="BZ16" s="324">
        <v>218</v>
      </c>
      <c r="CA16" s="324">
        <v>344</v>
      </c>
      <c r="CB16" s="324">
        <v>4344</v>
      </c>
      <c r="CC16" s="324">
        <v>3724</v>
      </c>
      <c r="CD16" s="324">
        <v>1627</v>
      </c>
      <c r="CE16" s="324">
        <v>2260</v>
      </c>
      <c r="CF16" s="324">
        <v>2578</v>
      </c>
      <c r="CG16" s="324">
        <v>-4009</v>
      </c>
      <c r="CH16" s="324">
        <v>1268</v>
      </c>
      <c r="CI16" s="324">
        <v>2384</v>
      </c>
      <c r="CJ16" s="324">
        <v>1344</v>
      </c>
      <c r="CK16" s="324">
        <v>1104</v>
      </c>
      <c r="CL16" s="324">
        <v>-374</v>
      </c>
      <c r="CM16" s="324">
        <v>-386</v>
      </c>
      <c r="CN16" s="324">
        <v>-638</v>
      </c>
      <c r="CO16" s="324">
        <v>-649</v>
      </c>
      <c r="CP16" s="324">
        <v>506</v>
      </c>
      <c r="CQ16" s="324">
        <v>1340</v>
      </c>
      <c r="CR16" s="324">
        <v>2403</v>
      </c>
      <c r="CS16" s="324">
        <v>1143</v>
      </c>
      <c r="CT16" s="324">
        <v>996</v>
      </c>
      <c r="CU16" s="324">
        <v>-5456</v>
      </c>
      <c r="CV16" s="324">
        <v>1245</v>
      </c>
      <c r="CW16" s="324">
        <v>2483</v>
      </c>
      <c r="CX16" s="324">
        <v>-175</v>
      </c>
      <c r="CY16" s="324">
        <v>122</v>
      </c>
      <c r="CZ16" s="324">
        <v>-228</v>
      </c>
      <c r="DA16" s="324">
        <v>1159</v>
      </c>
      <c r="DB16" s="324">
        <v>-1199</v>
      </c>
      <c r="DC16" s="326">
        <v>12177</v>
      </c>
      <c r="DD16" s="326">
        <f t="shared" si="1"/>
        <v>12177</v>
      </c>
    </row>
    <row r="17" spans="1:108" x14ac:dyDescent="0.2">
      <c r="A17" s="324" t="s">
        <v>11</v>
      </c>
      <c r="B17" s="326">
        <v>137037</v>
      </c>
      <c r="C17" s="326">
        <v>134772</v>
      </c>
      <c r="D17" s="326">
        <v>135222</v>
      </c>
      <c r="E17" s="326">
        <v>135391</v>
      </c>
      <c r="F17" s="326">
        <v>135643</v>
      </c>
      <c r="G17" s="326">
        <v>136036</v>
      </c>
      <c r="H17" s="326">
        <v>134940</v>
      </c>
      <c r="I17" s="326">
        <v>135792</v>
      </c>
      <c r="J17" s="326">
        <v>136335</v>
      </c>
      <c r="K17" s="326">
        <v>136731</v>
      </c>
      <c r="L17" s="324">
        <v>137583</v>
      </c>
      <c r="M17" s="326">
        <v>139036</v>
      </c>
      <c r="N17" s="324">
        <v>139005</v>
      </c>
      <c r="O17" s="326">
        <v>138790</v>
      </c>
      <c r="P17" s="324">
        <v>138663</v>
      </c>
      <c r="Q17" s="326">
        <v>139287</v>
      </c>
      <c r="R17" s="324">
        <v>139808</v>
      </c>
      <c r="S17" s="326">
        <v>138351</v>
      </c>
      <c r="T17" s="324">
        <v>135082</v>
      </c>
      <c r="U17" s="326">
        <v>134719</v>
      </c>
      <c r="V17" s="324">
        <v>134809</v>
      </c>
      <c r="W17" s="324">
        <v>134682</v>
      </c>
      <c r="X17" s="324">
        <v>134409</v>
      </c>
      <c r="Y17" s="324">
        <v>135757</v>
      </c>
      <c r="Z17" s="324">
        <v>136547</v>
      </c>
      <c r="AA17" s="324">
        <v>135945</v>
      </c>
      <c r="AB17" s="324">
        <v>136513</v>
      </c>
      <c r="AC17" s="324">
        <v>137020</v>
      </c>
      <c r="AD17" s="324">
        <v>138595</v>
      </c>
      <c r="AE17" s="324">
        <v>137842</v>
      </c>
      <c r="AF17" s="324">
        <f t="shared" si="2"/>
        <v>-602</v>
      </c>
      <c r="AG17" s="324">
        <f t="shared" si="0"/>
        <v>568</v>
      </c>
      <c r="AH17" s="324">
        <f t="shared" si="0"/>
        <v>507</v>
      </c>
      <c r="AI17" s="335">
        <f t="shared" si="0"/>
        <v>1575</v>
      </c>
      <c r="AJ17" s="324">
        <f t="shared" si="0"/>
        <v>-753</v>
      </c>
      <c r="AK17" s="324">
        <f t="shared" si="3"/>
        <v>1295</v>
      </c>
      <c r="AL17" s="324">
        <v>142842</v>
      </c>
      <c r="AM17" s="326">
        <v>140370</v>
      </c>
      <c r="AN17" s="324">
        <v>142113</v>
      </c>
      <c r="AO17" s="335">
        <v>142691</v>
      </c>
      <c r="AP17" s="324">
        <v>142922</v>
      </c>
      <c r="AQ17" s="324">
        <v>142884</v>
      </c>
      <c r="AR17" s="324">
        <v>141632</v>
      </c>
      <c r="AS17" s="335">
        <v>142704</v>
      </c>
      <c r="AT17" s="324">
        <v>142839</v>
      </c>
      <c r="AU17" s="324">
        <v>144538</v>
      </c>
      <c r="AV17" s="324">
        <v>145810</v>
      </c>
      <c r="AW17" s="324">
        <v>146515</v>
      </c>
      <c r="AX17" s="324">
        <v>147733</v>
      </c>
      <c r="AY17" s="324">
        <v>147281</v>
      </c>
      <c r="AZ17" s="324">
        <v>148132</v>
      </c>
      <c r="BA17" s="324">
        <v>148842</v>
      </c>
      <c r="BB17" s="324">
        <v>149432</v>
      </c>
      <c r="BC17" s="324">
        <v>543</v>
      </c>
      <c r="BD17" s="324">
        <v>396</v>
      </c>
      <c r="BE17" s="324">
        <v>852</v>
      </c>
      <c r="BF17" s="324">
        <v>1453</v>
      </c>
      <c r="BG17" s="324">
        <v>-31</v>
      </c>
      <c r="BH17" s="324">
        <v>-215</v>
      </c>
      <c r="BI17" s="324">
        <v>-127</v>
      </c>
      <c r="BJ17" s="324">
        <v>624</v>
      </c>
      <c r="BK17" s="324">
        <v>521</v>
      </c>
      <c r="BL17" s="324">
        <v>-1457</v>
      </c>
      <c r="BM17" s="324">
        <v>-3269</v>
      </c>
      <c r="BN17" s="324">
        <v>-363</v>
      </c>
      <c r="BO17" s="324">
        <v>90</v>
      </c>
      <c r="BP17" s="324">
        <v>-127</v>
      </c>
      <c r="BQ17" s="324">
        <v>-273</v>
      </c>
      <c r="BR17" s="324">
        <v>1348</v>
      </c>
      <c r="BS17" s="324">
        <v>790</v>
      </c>
      <c r="BT17" s="324">
        <v>-602</v>
      </c>
      <c r="BU17" s="324">
        <v>568</v>
      </c>
      <c r="BV17" s="324">
        <v>507</v>
      </c>
      <c r="BW17" s="324">
        <v>-2265</v>
      </c>
      <c r="BX17" s="324">
        <v>1575</v>
      </c>
      <c r="BY17" s="324">
        <v>-753</v>
      </c>
      <c r="BZ17" s="324">
        <v>-23</v>
      </c>
      <c r="CA17" s="324">
        <v>2042</v>
      </c>
      <c r="CB17" s="324">
        <v>-35</v>
      </c>
      <c r="CC17" s="324">
        <v>1205</v>
      </c>
      <c r="CD17" s="324">
        <v>1059</v>
      </c>
      <c r="CE17" s="324">
        <v>-314</v>
      </c>
      <c r="CF17" s="324">
        <v>1066</v>
      </c>
      <c r="CG17" s="324">
        <v>-2472</v>
      </c>
      <c r="CH17" s="324">
        <v>450</v>
      </c>
      <c r="CI17" s="324">
        <v>1743</v>
      </c>
      <c r="CJ17" s="324">
        <v>578</v>
      </c>
      <c r="CK17" s="324">
        <v>231</v>
      </c>
      <c r="CL17" s="324">
        <v>-38</v>
      </c>
      <c r="CM17" s="324">
        <v>-1252</v>
      </c>
      <c r="CN17" s="324">
        <v>1072</v>
      </c>
      <c r="CO17" s="324">
        <v>135</v>
      </c>
      <c r="CP17" s="324">
        <v>1699</v>
      </c>
      <c r="CQ17" s="324">
        <v>1272</v>
      </c>
      <c r="CR17" s="324">
        <v>705</v>
      </c>
      <c r="CS17" s="324">
        <v>169</v>
      </c>
      <c r="CT17" s="324">
        <v>1218</v>
      </c>
      <c r="CU17" s="324">
        <v>-452</v>
      </c>
      <c r="CV17" s="324">
        <v>851</v>
      </c>
      <c r="CW17" s="324">
        <v>710</v>
      </c>
      <c r="CX17" s="324">
        <v>590</v>
      </c>
      <c r="CY17" s="324">
        <v>252</v>
      </c>
      <c r="CZ17" s="324">
        <v>393</v>
      </c>
      <c r="DA17" s="324">
        <v>-1096</v>
      </c>
      <c r="DB17" s="324">
        <v>852</v>
      </c>
      <c r="DC17" s="326">
        <v>12395</v>
      </c>
      <c r="DD17" s="326">
        <f t="shared" si="1"/>
        <v>12395</v>
      </c>
    </row>
    <row r="18" spans="1:108" x14ac:dyDescent="0.2">
      <c r="A18" s="324" t="s">
        <v>6</v>
      </c>
      <c r="B18" s="326">
        <v>126284</v>
      </c>
      <c r="C18" s="326">
        <v>125280</v>
      </c>
      <c r="D18" s="326">
        <v>126094</v>
      </c>
      <c r="E18" s="326">
        <v>127906</v>
      </c>
      <c r="F18" s="326">
        <v>128648</v>
      </c>
      <c r="G18" s="326">
        <v>129443</v>
      </c>
      <c r="H18" s="326">
        <v>129621</v>
      </c>
      <c r="I18" s="326">
        <v>129670</v>
      </c>
      <c r="J18" s="326">
        <v>130235</v>
      </c>
      <c r="K18" s="326">
        <v>132569</v>
      </c>
      <c r="L18" s="324">
        <v>134703</v>
      </c>
      <c r="M18" s="326">
        <v>135068</v>
      </c>
      <c r="N18" s="324">
        <v>135341</v>
      </c>
      <c r="O18" s="326">
        <v>133675</v>
      </c>
      <c r="P18" s="324">
        <v>133413</v>
      </c>
      <c r="Q18" s="326">
        <v>134890</v>
      </c>
      <c r="R18" s="324">
        <v>133756</v>
      </c>
      <c r="S18" s="326">
        <v>131649</v>
      </c>
      <c r="T18" s="324">
        <v>129425</v>
      </c>
      <c r="U18" s="326">
        <v>128074</v>
      </c>
      <c r="V18" s="324">
        <v>124251</v>
      </c>
      <c r="W18" s="324">
        <v>123878</v>
      </c>
      <c r="X18" s="324">
        <v>124417</v>
      </c>
      <c r="Y18" s="324">
        <v>125428</v>
      </c>
      <c r="Z18" s="324">
        <v>126613</v>
      </c>
      <c r="AA18" s="324">
        <v>125731</v>
      </c>
      <c r="AB18" s="324">
        <v>126216</v>
      </c>
      <c r="AC18" s="324">
        <v>127199</v>
      </c>
      <c r="AD18" s="324">
        <v>127450</v>
      </c>
      <c r="AE18" s="324">
        <v>128729</v>
      </c>
      <c r="AF18" s="324">
        <f t="shared" si="2"/>
        <v>-882</v>
      </c>
      <c r="AG18" s="324">
        <f t="shared" si="0"/>
        <v>485</v>
      </c>
      <c r="AH18" s="324">
        <f t="shared" si="0"/>
        <v>983</v>
      </c>
      <c r="AI18" s="335">
        <f t="shared" si="0"/>
        <v>251</v>
      </c>
      <c r="AJ18" s="324">
        <f t="shared" si="0"/>
        <v>1279</v>
      </c>
      <c r="AK18" s="324">
        <f t="shared" si="3"/>
        <v>2116</v>
      </c>
      <c r="AL18" s="324">
        <v>134083</v>
      </c>
      <c r="AM18" s="326">
        <v>131218</v>
      </c>
      <c r="AN18" s="324">
        <v>131690</v>
      </c>
      <c r="AO18" s="335">
        <v>132523</v>
      </c>
      <c r="AP18" s="324">
        <v>133197</v>
      </c>
      <c r="AQ18" s="324">
        <v>133270</v>
      </c>
      <c r="AR18" s="324">
        <v>133768</v>
      </c>
      <c r="AS18" s="335">
        <v>133445</v>
      </c>
      <c r="AT18" s="324">
        <v>133997</v>
      </c>
      <c r="AU18" s="324">
        <v>134517</v>
      </c>
      <c r="AV18" s="324">
        <v>135641</v>
      </c>
      <c r="AW18" s="324">
        <v>138094</v>
      </c>
      <c r="AX18" s="324">
        <v>139994</v>
      </c>
      <c r="AY18" s="324">
        <v>137105</v>
      </c>
      <c r="AZ18" s="324">
        <v>138820</v>
      </c>
      <c r="BA18" s="324">
        <v>139410</v>
      </c>
      <c r="BB18" s="324">
        <v>139841</v>
      </c>
      <c r="BC18" s="324">
        <v>565</v>
      </c>
      <c r="BD18" s="324">
        <v>2334</v>
      </c>
      <c r="BE18" s="324">
        <v>2134</v>
      </c>
      <c r="BF18" s="324">
        <v>365</v>
      </c>
      <c r="BG18" s="324">
        <v>273</v>
      </c>
      <c r="BH18" s="324">
        <v>-1666</v>
      </c>
      <c r="BI18" s="324">
        <v>-262</v>
      </c>
      <c r="BJ18" s="324">
        <v>1477</v>
      </c>
      <c r="BK18" s="324">
        <v>-1134</v>
      </c>
      <c r="BL18" s="324">
        <v>-2107</v>
      </c>
      <c r="BM18" s="324">
        <v>-2224</v>
      </c>
      <c r="BN18" s="324">
        <v>-1351</v>
      </c>
      <c r="BO18" s="324">
        <v>-3823</v>
      </c>
      <c r="BP18" s="324">
        <v>-373</v>
      </c>
      <c r="BQ18" s="324">
        <v>539</v>
      </c>
      <c r="BR18" s="324">
        <v>1011</v>
      </c>
      <c r="BS18" s="324">
        <v>1185</v>
      </c>
      <c r="BT18" s="324">
        <v>-882</v>
      </c>
      <c r="BU18" s="324">
        <v>485</v>
      </c>
      <c r="BV18" s="324">
        <v>983</v>
      </c>
      <c r="BW18" s="324">
        <v>-1004</v>
      </c>
      <c r="BX18" s="324">
        <v>251</v>
      </c>
      <c r="BY18" s="324">
        <v>1279</v>
      </c>
      <c r="BZ18" s="324">
        <v>533</v>
      </c>
      <c r="CA18" s="324">
        <v>-351</v>
      </c>
      <c r="CB18" s="324">
        <v>3051</v>
      </c>
      <c r="CC18" s="324">
        <v>612</v>
      </c>
      <c r="CD18" s="324">
        <v>-759</v>
      </c>
      <c r="CE18" s="324">
        <v>654</v>
      </c>
      <c r="CF18" s="324">
        <v>1614</v>
      </c>
      <c r="CG18" s="324">
        <v>-2865</v>
      </c>
      <c r="CH18" s="324">
        <v>814</v>
      </c>
      <c r="CI18" s="324">
        <v>472</v>
      </c>
      <c r="CJ18" s="324">
        <v>833</v>
      </c>
      <c r="CK18" s="324">
        <v>674</v>
      </c>
      <c r="CL18" s="324">
        <v>73</v>
      </c>
      <c r="CM18" s="324">
        <v>498</v>
      </c>
      <c r="CN18" s="324">
        <v>-323</v>
      </c>
      <c r="CO18" s="324">
        <v>552</v>
      </c>
      <c r="CP18" s="324">
        <v>520</v>
      </c>
      <c r="CQ18" s="324">
        <v>1124</v>
      </c>
      <c r="CR18" s="324">
        <v>2453</v>
      </c>
      <c r="CS18" s="324">
        <v>1812</v>
      </c>
      <c r="CT18" s="324">
        <v>1900</v>
      </c>
      <c r="CU18" s="324">
        <v>-2889</v>
      </c>
      <c r="CV18" s="324">
        <v>1715</v>
      </c>
      <c r="CW18" s="324">
        <v>590</v>
      </c>
      <c r="CX18" s="324">
        <v>431</v>
      </c>
      <c r="CY18" s="324">
        <v>742</v>
      </c>
      <c r="CZ18" s="324">
        <v>795</v>
      </c>
      <c r="DA18" s="324">
        <v>178</v>
      </c>
      <c r="DB18" s="324">
        <v>49</v>
      </c>
      <c r="DC18" s="326">
        <v>13557</v>
      </c>
      <c r="DD18" s="326">
        <f t="shared" si="1"/>
        <v>13557</v>
      </c>
    </row>
    <row r="19" spans="1:108" x14ac:dyDescent="0.2">
      <c r="A19" s="324" t="s">
        <v>7</v>
      </c>
      <c r="B19" s="326">
        <v>226894</v>
      </c>
      <c r="C19" s="326">
        <v>225667</v>
      </c>
      <c r="D19" s="326">
        <v>220580</v>
      </c>
      <c r="E19" s="326">
        <v>222041</v>
      </c>
      <c r="F19" s="326">
        <v>222778</v>
      </c>
      <c r="G19" s="326">
        <v>222472</v>
      </c>
      <c r="H19" s="326">
        <v>221608</v>
      </c>
      <c r="I19" s="326">
        <v>221222</v>
      </c>
      <c r="J19" s="326">
        <v>221908</v>
      </c>
      <c r="K19" s="326">
        <v>222577</v>
      </c>
      <c r="L19" s="324">
        <v>223327</v>
      </c>
      <c r="M19" s="326">
        <v>226752</v>
      </c>
      <c r="N19" s="324">
        <v>228778</v>
      </c>
      <c r="O19" s="326">
        <v>227505</v>
      </c>
      <c r="P19" s="324">
        <v>223323</v>
      </c>
      <c r="Q19" s="326">
        <v>225972</v>
      </c>
      <c r="R19" s="324">
        <v>227204</v>
      </c>
      <c r="S19" s="326">
        <v>225177</v>
      </c>
      <c r="T19" s="324">
        <v>220229</v>
      </c>
      <c r="U19" s="326">
        <v>219852</v>
      </c>
      <c r="V19" s="324">
        <v>220197</v>
      </c>
      <c r="W19" s="324">
        <v>218178</v>
      </c>
      <c r="X19" s="324">
        <v>219083</v>
      </c>
      <c r="Y19" s="324">
        <v>221374</v>
      </c>
      <c r="Z19" s="324">
        <v>222218</v>
      </c>
      <c r="AA19" s="324">
        <v>221463</v>
      </c>
      <c r="AB19" s="324">
        <v>218863</v>
      </c>
      <c r="AC19" s="324">
        <v>223027</v>
      </c>
      <c r="AD19" s="324">
        <v>226046</v>
      </c>
      <c r="AE19" s="324">
        <v>228147</v>
      </c>
      <c r="AF19" s="324">
        <f t="shared" si="2"/>
        <v>-755</v>
      </c>
      <c r="AG19" s="324">
        <f t="shared" si="0"/>
        <v>-2600</v>
      </c>
      <c r="AH19" s="324">
        <f t="shared" si="0"/>
        <v>4164</v>
      </c>
      <c r="AI19" s="335">
        <f t="shared" si="0"/>
        <v>3019</v>
      </c>
      <c r="AJ19" s="324">
        <f t="shared" si="0"/>
        <v>2101</v>
      </c>
      <c r="AK19" s="324">
        <f t="shared" si="3"/>
        <v>5929</v>
      </c>
      <c r="AL19" s="324">
        <v>236364</v>
      </c>
      <c r="AM19" s="326">
        <v>235059</v>
      </c>
      <c r="AN19" s="324">
        <v>231464</v>
      </c>
      <c r="AO19" s="335">
        <v>234202</v>
      </c>
      <c r="AP19" s="324">
        <v>236234</v>
      </c>
      <c r="AQ19" s="324">
        <v>237801</v>
      </c>
      <c r="AR19" s="324">
        <v>237487</v>
      </c>
      <c r="AS19" s="335">
        <v>237565</v>
      </c>
      <c r="AT19" s="324">
        <v>235689</v>
      </c>
      <c r="AU19" s="324">
        <v>237944</v>
      </c>
      <c r="AV19" s="324">
        <v>238994</v>
      </c>
      <c r="AW19" s="324">
        <v>240323</v>
      </c>
      <c r="AX19" s="324">
        <v>242308</v>
      </c>
      <c r="AY19" s="324">
        <v>241142</v>
      </c>
      <c r="AZ19" s="324">
        <v>240012</v>
      </c>
      <c r="BA19" s="324">
        <v>241547</v>
      </c>
      <c r="BB19" s="324">
        <v>243734</v>
      </c>
      <c r="BC19" s="324">
        <v>686</v>
      </c>
      <c r="BD19" s="324">
        <v>669</v>
      </c>
      <c r="BE19" s="324">
        <v>750</v>
      </c>
      <c r="BF19" s="324">
        <v>3425</v>
      </c>
      <c r="BG19" s="324">
        <v>2026</v>
      </c>
      <c r="BH19" s="324">
        <v>-1273</v>
      </c>
      <c r="BI19" s="324">
        <v>-4182</v>
      </c>
      <c r="BJ19" s="324">
        <v>2649</v>
      </c>
      <c r="BK19" s="324">
        <v>1232</v>
      </c>
      <c r="BL19" s="324">
        <v>-2027</v>
      </c>
      <c r="BM19" s="324">
        <v>-4948</v>
      </c>
      <c r="BN19" s="324">
        <v>-377</v>
      </c>
      <c r="BO19" s="324">
        <v>345</v>
      </c>
      <c r="BP19" s="324">
        <v>-2019</v>
      </c>
      <c r="BQ19" s="324">
        <v>905</v>
      </c>
      <c r="BR19" s="324">
        <v>2291</v>
      </c>
      <c r="BS19" s="324">
        <v>844</v>
      </c>
      <c r="BT19" s="324">
        <v>-755</v>
      </c>
      <c r="BU19" s="324">
        <v>-2600</v>
      </c>
      <c r="BV19" s="324">
        <v>4164</v>
      </c>
      <c r="BW19" s="324">
        <v>-1227</v>
      </c>
      <c r="BX19" s="324">
        <v>3019</v>
      </c>
      <c r="BY19" s="324">
        <v>2101</v>
      </c>
      <c r="BZ19" s="324">
        <v>-4693</v>
      </c>
      <c r="CA19" s="324">
        <v>1952</v>
      </c>
      <c r="CB19" s="324">
        <v>3753</v>
      </c>
      <c r="CC19" s="324">
        <v>1869</v>
      </c>
      <c r="CD19" s="324">
        <v>720</v>
      </c>
      <c r="CE19" s="324">
        <v>2047</v>
      </c>
      <c r="CF19" s="324">
        <v>2569</v>
      </c>
      <c r="CG19" s="324">
        <v>-1305</v>
      </c>
      <c r="CH19" s="324">
        <v>-5087</v>
      </c>
      <c r="CI19" s="324">
        <v>-3595</v>
      </c>
      <c r="CJ19" s="324">
        <v>2738</v>
      </c>
      <c r="CK19" s="324">
        <v>2032</v>
      </c>
      <c r="CL19" s="324">
        <v>1567</v>
      </c>
      <c r="CM19" s="324">
        <v>-314</v>
      </c>
      <c r="CN19" s="324">
        <v>78</v>
      </c>
      <c r="CO19" s="324">
        <v>-1876</v>
      </c>
      <c r="CP19" s="324">
        <v>2255</v>
      </c>
      <c r="CQ19" s="324">
        <v>1050</v>
      </c>
      <c r="CR19" s="324">
        <v>1329</v>
      </c>
      <c r="CS19" s="324">
        <v>1461</v>
      </c>
      <c r="CT19" s="324">
        <v>1985</v>
      </c>
      <c r="CU19" s="324">
        <v>-1166</v>
      </c>
      <c r="CV19" s="324">
        <v>-1130</v>
      </c>
      <c r="CW19" s="324">
        <v>1535</v>
      </c>
      <c r="CX19" s="324">
        <v>2187</v>
      </c>
      <c r="CY19" s="324">
        <v>737</v>
      </c>
      <c r="CZ19" s="324">
        <v>-306</v>
      </c>
      <c r="DA19" s="324">
        <v>-864</v>
      </c>
      <c r="DB19" s="324">
        <v>-386</v>
      </c>
      <c r="DC19" s="326">
        <v>16840</v>
      </c>
      <c r="DD19" s="326">
        <f t="shared" si="1"/>
        <v>16840</v>
      </c>
    </row>
    <row r="20" spans="1:108" x14ac:dyDescent="0.2">
      <c r="A20" s="324" t="s">
        <v>24</v>
      </c>
      <c r="B20" s="326">
        <v>467272</v>
      </c>
      <c r="C20" s="326">
        <v>447348</v>
      </c>
      <c r="D20" s="326">
        <v>458585</v>
      </c>
      <c r="E20" s="326">
        <v>459222</v>
      </c>
      <c r="F20" s="326">
        <v>458246</v>
      </c>
      <c r="G20" s="326">
        <v>463068</v>
      </c>
      <c r="H20" s="326">
        <v>463226</v>
      </c>
      <c r="I20" s="326">
        <v>465591</v>
      </c>
      <c r="J20" s="326">
        <v>471888</v>
      </c>
      <c r="K20" s="326">
        <v>471372</v>
      </c>
      <c r="L20" s="324">
        <v>469415</v>
      </c>
      <c r="M20" s="326">
        <v>473308</v>
      </c>
      <c r="N20" s="324">
        <v>477456</v>
      </c>
      <c r="O20" s="326">
        <v>463164</v>
      </c>
      <c r="P20" s="324">
        <v>472299</v>
      </c>
      <c r="Q20" s="326">
        <v>472041</v>
      </c>
      <c r="R20" s="324">
        <v>424238</v>
      </c>
      <c r="S20" s="326">
        <v>379254</v>
      </c>
      <c r="T20" s="324">
        <v>358243</v>
      </c>
      <c r="U20" s="326">
        <v>358969</v>
      </c>
      <c r="V20" s="324">
        <v>356370</v>
      </c>
      <c r="W20" s="324">
        <v>356310</v>
      </c>
      <c r="X20" s="324">
        <v>358177</v>
      </c>
      <c r="Y20" s="324">
        <v>361787</v>
      </c>
      <c r="Z20" s="324">
        <v>370055</v>
      </c>
      <c r="AA20" s="324">
        <v>365783</v>
      </c>
      <c r="AB20" s="324">
        <v>362807</v>
      </c>
      <c r="AC20" s="324">
        <v>363772</v>
      </c>
      <c r="AD20" s="324">
        <v>377825</v>
      </c>
      <c r="AE20" s="324">
        <v>384821</v>
      </c>
      <c r="AF20" s="324">
        <f t="shared" si="2"/>
        <v>-4272</v>
      </c>
      <c r="AG20" s="324">
        <f t="shared" si="0"/>
        <v>-2976</v>
      </c>
      <c r="AH20" s="324">
        <f t="shared" si="0"/>
        <v>965</v>
      </c>
      <c r="AI20" s="335">
        <f t="shared" si="0"/>
        <v>14053</v>
      </c>
      <c r="AJ20" s="324">
        <f t="shared" si="0"/>
        <v>6996</v>
      </c>
      <c r="AK20" s="324">
        <f t="shared" si="3"/>
        <v>14766</v>
      </c>
      <c r="AL20" s="324">
        <v>442048</v>
      </c>
      <c r="AM20" s="326">
        <v>432986</v>
      </c>
      <c r="AN20" s="324">
        <v>443448</v>
      </c>
      <c r="AO20" s="335">
        <v>448714</v>
      </c>
      <c r="AP20" s="324">
        <v>445823</v>
      </c>
      <c r="AQ20" s="324">
        <v>453929</v>
      </c>
      <c r="AR20" s="324">
        <v>457405</v>
      </c>
      <c r="AS20" s="335">
        <v>462635</v>
      </c>
      <c r="AT20" s="324">
        <v>463704</v>
      </c>
      <c r="AU20" s="324">
        <v>469458</v>
      </c>
      <c r="AV20" s="324">
        <v>472163</v>
      </c>
      <c r="AW20" s="324">
        <v>480149</v>
      </c>
      <c r="AX20" s="324">
        <v>484025</v>
      </c>
      <c r="AY20" s="324">
        <v>468732</v>
      </c>
      <c r="AZ20" s="324">
        <v>479784</v>
      </c>
      <c r="BA20" s="324">
        <v>487185</v>
      </c>
      <c r="BB20" s="324">
        <v>490183</v>
      </c>
      <c r="BC20" s="324">
        <v>6297</v>
      </c>
      <c r="BD20" s="324">
        <v>-516</v>
      </c>
      <c r="BE20" s="324">
        <v>-1957</v>
      </c>
      <c r="BF20" s="324">
        <v>3893</v>
      </c>
      <c r="BG20" s="324">
        <v>4148</v>
      </c>
      <c r="BH20" s="324">
        <v>-14292</v>
      </c>
      <c r="BI20" s="324">
        <v>9135</v>
      </c>
      <c r="BJ20" s="324">
        <v>-258</v>
      </c>
      <c r="BK20" s="324">
        <v>-47803</v>
      </c>
      <c r="BL20" s="324">
        <v>-44984</v>
      </c>
      <c r="BM20" s="324">
        <v>-21011</v>
      </c>
      <c r="BN20" s="324">
        <v>726</v>
      </c>
      <c r="BO20" s="324">
        <v>-2599</v>
      </c>
      <c r="BP20" s="324">
        <v>-60</v>
      </c>
      <c r="BQ20" s="324">
        <v>1867</v>
      </c>
      <c r="BR20" s="324">
        <v>3610</v>
      </c>
      <c r="BS20" s="324">
        <v>8268</v>
      </c>
      <c r="BT20" s="324">
        <v>-4272</v>
      </c>
      <c r="BU20" s="324">
        <v>-2976</v>
      </c>
      <c r="BV20" s="324">
        <v>965</v>
      </c>
      <c r="BW20" s="324">
        <v>-19924</v>
      </c>
      <c r="BX20" s="324">
        <v>14053</v>
      </c>
      <c r="BY20" s="324">
        <v>6996</v>
      </c>
      <c r="BZ20" s="324">
        <v>11954</v>
      </c>
      <c r="CA20" s="324">
        <v>9861</v>
      </c>
      <c r="CB20" s="324">
        <v>10821</v>
      </c>
      <c r="CC20" s="324">
        <v>6549</v>
      </c>
      <c r="CD20" s="324">
        <v>-2044</v>
      </c>
      <c r="CE20" s="324">
        <v>9793</v>
      </c>
      <c r="CF20" s="324">
        <v>10293</v>
      </c>
      <c r="CG20" s="324">
        <v>-9062</v>
      </c>
      <c r="CH20" s="324">
        <v>11237</v>
      </c>
      <c r="CI20" s="324">
        <v>10462</v>
      </c>
      <c r="CJ20" s="324">
        <v>5266</v>
      </c>
      <c r="CK20" s="324">
        <v>-2891</v>
      </c>
      <c r="CL20" s="324">
        <v>8106</v>
      </c>
      <c r="CM20" s="324">
        <v>3476</v>
      </c>
      <c r="CN20" s="324">
        <v>5230</v>
      </c>
      <c r="CO20" s="324">
        <v>1069</v>
      </c>
      <c r="CP20" s="324">
        <v>5754</v>
      </c>
      <c r="CQ20" s="324">
        <v>2705</v>
      </c>
      <c r="CR20" s="324">
        <v>7986</v>
      </c>
      <c r="CS20" s="324">
        <v>637</v>
      </c>
      <c r="CT20" s="324">
        <v>3876</v>
      </c>
      <c r="CU20" s="324">
        <v>-15293</v>
      </c>
      <c r="CV20" s="324">
        <v>11052</v>
      </c>
      <c r="CW20" s="324">
        <v>7401</v>
      </c>
      <c r="CX20" s="324">
        <v>2998</v>
      </c>
      <c r="CY20" s="324">
        <v>-976</v>
      </c>
      <c r="CZ20" s="324">
        <v>4822</v>
      </c>
      <c r="DA20" s="324">
        <v>158</v>
      </c>
      <c r="DB20" s="324">
        <v>2365</v>
      </c>
      <c r="DC20" s="326">
        <v>22911</v>
      </c>
      <c r="DD20" s="326">
        <f t="shared" si="1"/>
        <v>22911</v>
      </c>
    </row>
    <row r="21" spans="1:108" x14ac:dyDescent="0.2">
      <c r="A21" s="324" t="s">
        <v>16</v>
      </c>
      <c r="B21" s="326">
        <v>236589</v>
      </c>
      <c r="C21" s="326">
        <v>226929</v>
      </c>
      <c r="D21" s="326">
        <v>230654</v>
      </c>
      <c r="E21" s="326">
        <v>232747</v>
      </c>
      <c r="F21" s="326">
        <v>233761</v>
      </c>
      <c r="G21" s="326">
        <v>233419</v>
      </c>
      <c r="H21" s="326">
        <v>233231</v>
      </c>
      <c r="I21" s="326">
        <v>233233</v>
      </c>
      <c r="J21" s="326">
        <v>230922</v>
      </c>
      <c r="K21" s="326">
        <v>232457</v>
      </c>
      <c r="L21" s="324">
        <v>234848</v>
      </c>
      <c r="M21" s="326">
        <v>236179</v>
      </c>
      <c r="N21" s="324">
        <v>237625</v>
      </c>
      <c r="O21" s="326">
        <v>227679</v>
      </c>
      <c r="P21" s="324">
        <v>232393</v>
      </c>
      <c r="Q21" s="326">
        <v>233747</v>
      </c>
      <c r="R21" s="324">
        <v>232518</v>
      </c>
      <c r="S21" s="326">
        <v>226030</v>
      </c>
      <c r="T21" s="324">
        <v>221589</v>
      </c>
      <c r="U21" s="326">
        <v>220195</v>
      </c>
      <c r="V21" s="324">
        <v>217327</v>
      </c>
      <c r="W21" s="324">
        <v>218985</v>
      </c>
      <c r="X21" s="324">
        <v>219672</v>
      </c>
      <c r="Y21" s="324">
        <v>222262</v>
      </c>
      <c r="Z21" s="324">
        <v>224121</v>
      </c>
      <c r="AA21" s="324">
        <v>218499</v>
      </c>
      <c r="AB21" s="324">
        <v>221013</v>
      </c>
      <c r="AC21" s="324">
        <v>222065</v>
      </c>
      <c r="AD21" s="324">
        <v>222938</v>
      </c>
      <c r="AE21" s="324">
        <v>222289</v>
      </c>
      <c r="AF21" s="324">
        <f t="shared" si="2"/>
        <v>-5622</v>
      </c>
      <c r="AG21" s="324">
        <f t="shared" si="0"/>
        <v>2514</v>
      </c>
      <c r="AH21" s="324">
        <f t="shared" si="0"/>
        <v>1052</v>
      </c>
      <c r="AI21" s="335">
        <f t="shared" si="0"/>
        <v>873</v>
      </c>
      <c r="AJ21" s="324">
        <f t="shared" si="0"/>
        <v>-649</v>
      </c>
      <c r="AK21" s="324">
        <f t="shared" si="3"/>
        <v>-1832</v>
      </c>
      <c r="AL21" s="324">
        <v>244466</v>
      </c>
      <c r="AM21" s="326">
        <v>240431</v>
      </c>
      <c r="AN21" s="324">
        <v>244265</v>
      </c>
      <c r="AO21" s="335">
        <v>247384</v>
      </c>
      <c r="AP21" s="324">
        <v>248308</v>
      </c>
      <c r="AQ21" s="324">
        <v>249917</v>
      </c>
      <c r="AR21" s="324">
        <v>250837</v>
      </c>
      <c r="AS21" s="335">
        <v>253120</v>
      </c>
      <c r="AT21" s="324">
        <v>254315</v>
      </c>
      <c r="AU21" s="324">
        <v>257088</v>
      </c>
      <c r="AV21" s="324">
        <v>258240</v>
      </c>
      <c r="AW21" s="324">
        <v>260883</v>
      </c>
      <c r="AX21" s="324">
        <v>261803</v>
      </c>
      <c r="AY21" s="324">
        <v>256643</v>
      </c>
      <c r="AZ21" s="324">
        <v>258198</v>
      </c>
      <c r="BA21" s="324">
        <v>260429</v>
      </c>
      <c r="BB21" s="324">
        <v>261584</v>
      </c>
      <c r="BC21" s="324">
        <v>-2311</v>
      </c>
      <c r="BD21" s="324">
        <v>1535</v>
      </c>
      <c r="BE21" s="324">
        <v>2391</v>
      </c>
      <c r="BF21" s="324">
        <v>1331</v>
      </c>
      <c r="BG21" s="324">
        <v>1446</v>
      </c>
      <c r="BH21" s="324">
        <v>-9946</v>
      </c>
      <c r="BI21" s="324">
        <v>4714</v>
      </c>
      <c r="BJ21" s="324">
        <v>1354</v>
      </c>
      <c r="BK21" s="324">
        <v>-1229</v>
      </c>
      <c r="BL21" s="324">
        <v>-6488</v>
      </c>
      <c r="BM21" s="324">
        <v>-4441</v>
      </c>
      <c r="BN21" s="324">
        <v>-1394</v>
      </c>
      <c r="BO21" s="324">
        <v>-2868</v>
      </c>
      <c r="BP21" s="324">
        <v>1658</v>
      </c>
      <c r="BQ21" s="324">
        <v>687</v>
      </c>
      <c r="BR21" s="324">
        <v>2590</v>
      </c>
      <c r="BS21" s="324">
        <v>1859</v>
      </c>
      <c r="BT21" s="324">
        <v>-5622</v>
      </c>
      <c r="BU21" s="324">
        <v>2514</v>
      </c>
      <c r="BV21" s="324">
        <v>1052</v>
      </c>
      <c r="BW21" s="324">
        <v>-9660</v>
      </c>
      <c r="BX21" s="324">
        <v>873</v>
      </c>
      <c r="BY21" s="324">
        <v>-649</v>
      </c>
      <c r="BZ21" s="324">
        <v>2276</v>
      </c>
      <c r="CA21" s="324">
        <v>1892</v>
      </c>
      <c r="CB21" s="324">
        <v>2847</v>
      </c>
      <c r="CC21" s="324">
        <v>6442</v>
      </c>
      <c r="CD21" s="324">
        <v>2717</v>
      </c>
      <c r="CE21" s="324">
        <v>3014</v>
      </c>
      <c r="CF21" s="324">
        <v>2989</v>
      </c>
      <c r="CG21" s="324">
        <v>-4035</v>
      </c>
      <c r="CH21" s="324">
        <v>3725</v>
      </c>
      <c r="CI21" s="324">
        <v>3834</v>
      </c>
      <c r="CJ21" s="324">
        <v>3119</v>
      </c>
      <c r="CK21" s="324">
        <v>924</v>
      </c>
      <c r="CL21" s="324">
        <v>1609</v>
      </c>
      <c r="CM21" s="324">
        <v>920</v>
      </c>
      <c r="CN21" s="324">
        <v>2283</v>
      </c>
      <c r="CO21" s="324">
        <v>1195</v>
      </c>
      <c r="CP21" s="324">
        <v>2773</v>
      </c>
      <c r="CQ21" s="324">
        <v>1152</v>
      </c>
      <c r="CR21" s="324">
        <v>2643</v>
      </c>
      <c r="CS21" s="324">
        <v>2093</v>
      </c>
      <c r="CT21" s="324">
        <v>920</v>
      </c>
      <c r="CU21" s="324">
        <v>-5160</v>
      </c>
      <c r="CV21" s="324">
        <v>1555</v>
      </c>
      <c r="CW21" s="324">
        <v>2231</v>
      </c>
      <c r="CX21" s="324">
        <v>1155</v>
      </c>
      <c r="CY21" s="324">
        <v>1014</v>
      </c>
      <c r="CZ21" s="324">
        <v>-342</v>
      </c>
      <c r="DA21" s="324">
        <v>-188</v>
      </c>
      <c r="DB21" s="324">
        <v>2</v>
      </c>
      <c r="DC21" s="326">
        <v>24995</v>
      </c>
      <c r="DD21" s="326">
        <f t="shared" si="1"/>
        <v>24995</v>
      </c>
    </row>
    <row r="22" spans="1:108" x14ac:dyDescent="0.2">
      <c r="A22" s="324" t="s">
        <v>25</v>
      </c>
      <c r="B22" s="326">
        <v>446690</v>
      </c>
      <c r="C22" s="326">
        <v>439816</v>
      </c>
      <c r="D22" s="326">
        <v>442770</v>
      </c>
      <c r="E22" s="326">
        <v>445202</v>
      </c>
      <c r="F22" s="326">
        <v>447085</v>
      </c>
      <c r="G22" s="326">
        <v>448394</v>
      </c>
      <c r="H22" s="326">
        <v>445124</v>
      </c>
      <c r="I22" s="326">
        <v>444495</v>
      </c>
      <c r="J22" s="326">
        <v>446091</v>
      </c>
      <c r="K22" s="326">
        <v>445181</v>
      </c>
      <c r="L22" s="324">
        <v>447996</v>
      </c>
      <c r="M22" s="326">
        <v>452791</v>
      </c>
      <c r="N22" s="324">
        <v>452899</v>
      </c>
      <c r="O22" s="326">
        <v>447346</v>
      </c>
      <c r="P22" s="324">
        <v>450897</v>
      </c>
      <c r="Q22" s="326">
        <v>455287</v>
      </c>
      <c r="R22" s="324">
        <v>453898</v>
      </c>
      <c r="S22" s="326">
        <v>442906</v>
      </c>
      <c r="T22" s="324">
        <v>436357</v>
      </c>
      <c r="U22" s="326">
        <v>432676</v>
      </c>
      <c r="V22" s="324">
        <v>432699</v>
      </c>
      <c r="W22" s="324">
        <v>436384</v>
      </c>
      <c r="X22" s="324">
        <v>439476</v>
      </c>
      <c r="Y22" s="324">
        <v>442174</v>
      </c>
      <c r="Z22" s="324">
        <v>445552</v>
      </c>
      <c r="AA22" s="324">
        <v>440501</v>
      </c>
      <c r="AB22" s="324">
        <v>444131</v>
      </c>
      <c r="AC22" s="324">
        <v>447419</v>
      </c>
      <c r="AD22" s="324">
        <v>447825</v>
      </c>
      <c r="AE22" s="324">
        <v>447102</v>
      </c>
      <c r="AF22" s="324">
        <f t="shared" si="2"/>
        <v>-5051</v>
      </c>
      <c r="AG22" s="324">
        <f t="shared" si="0"/>
        <v>3630</v>
      </c>
      <c r="AH22" s="324">
        <f t="shared" si="0"/>
        <v>3288</v>
      </c>
      <c r="AI22" s="335">
        <f t="shared" si="0"/>
        <v>406</v>
      </c>
      <c r="AJ22" s="324">
        <f t="shared" si="0"/>
        <v>-723</v>
      </c>
      <c r="AK22" s="324">
        <f t="shared" si="3"/>
        <v>1550</v>
      </c>
      <c r="AL22" s="324">
        <v>458236</v>
      </c>
      <c r="AM22" s="326">
        <v>451010</v>
      </c>
      <c r="AN22" s="324">
        <v>454608</v>
      </c>
      <c r="AO22" s="335">
        <v>456461</v>
      </c>
      <c r="AP22" s="324">
        <v>458029</v>
      </c>
      <c r="AQ22" s="324">
        <v>458772</v>
      </c>
      <c r="AR22" s="324">
        <v>458088</v>
      </c>
      <c r="AS22" s="335">
        <v>457458</v>
      </c>
      <c r="AT22" s="324">
        <v>457802</v>
      </c>
      <c r="AU22" s="324">
        <v>460713</v>
      </c>
      <c r="AV22" s="324">
        <v>462755</v>
      </c>
      <c r="AW22" s="324">
        <v>465172</v>
      </c>
      <c r="AX22" s="324">
        <v>465586</v>
      </c>
      <c r="AY22" s="324">
        <v>461059</v>
      </c>
      <c r="AZ22" s="324">
        <v>458353</v>
      </c>
      <c r="BA22" s="324">
        <v>464403</v>
      </c>
      <c r="BB22" s="324">
        <v>471834</v>
      </c>
      <c r="BC22" s="324">
        <v>1596</v>
      </c>
      <c r="BD22" s="324">
        <v>-910</v>
      </c>
      <c r="BE22" s="324">
        <v>2815</v>
      </c>
      <c r="BF22" s="324">
        <v>4795</v>
      </c>
      <c r="BG22" s="324">
        <v>108</v>
      </c>
      <c r="BH22" s="324">
        <v>-5553</v>
      </c>
      <c r="BI22" s="324">
        <v>3551</v>
      </c>
      <c r="BJ22" s="324">
        <v>4390</v>
      </c>
      <c r="BK22" s="324">
        <v>-1389</v>
      </c>
      <c r="BL22" s="324">
        <v>-10992</v>
      </c>
      <c r="BM22" s="324">
        <v>-6549</v>
      </c>
      <c r="BN22" s="324">
        <v>-3681</v>
      </c>
      <c r="BO22" s="324">
        <v>23</v>
      </c>
      <c r="BP22" s="324">
        <v>3685</v>
      </c>
      <c r="BQ22" s="324">
        <v>3092</v>
      </c>
      <c r="BR22" s="324">
        <v>2698</v>
      </c>
      <c r="BS22" s="324">
        <v>3378</v>
      </c>
      <c r="BT22" s="324">
        <v>-5051</v>
      </c>
      <c r="BU22" s="324">
        <v>3630</v>
      </c>
      <c r="BV22" s="324">
        <v>3288</v>
      </c>
      <c r="BW22" s="324">
        <v>-6874</v>
      </c>
      <c r="BX22" s="324">
        <v>406</v>
      </c>
      <c r="BY22" s="324">
        <v>-723</v>
      </c>
      <c r="BZ22" s="324">
        <v>-1344</v>
      </c>
      <c r="CA22" s="324">
        <v>4588</v>
      </c>
      <c r="CB22" s="324">
        <v>3022</v>
      </c>
      <c r="CC22" s="324">
        <v>1559</v>
      </c>
      <c r="CD22" s="324">
        <v>2045</v>
      </c>
      <c r="CE22" s="324">
        <v>-1746</v>
      </c>
      <c r="CF22" s="324">
        <v>3010</v>
      </c>
      <c r="CG22" s="324">
        <v>-7226</v>
      </c>
      <c r="CH22" s="324">
        <v>2954</v>
      </c>
      <c r="CI22" s="324">
        <v>3598</v>
      </c>
      <c r="CJ22" s="324">
        <v>1853</v>
      </c>
      <c r="CK22" s="324">
        <v>1568</v>
      </c>
      <c r="CL22" s="324">
        <v>743</v>
      </c>
      <c r="CM22" s="324">
        <v>-684</v>
      </c>
      <c r="CN22" s="324">
        <v>-630</v>
      </c>
      <c r="CO22" s="324">
        <v>344</v>
      </c>
      <c r="CP22" s="324">
        <v>2911</v>
      </c>
      <c r="CQ22" s="324">
        <v>2042</v>
      </c>
      <c r="CR22" s="324">
        <v>2417</v>
      </c>
      <c r="CS22" s="324">
        <v>2432</v>
      </c>
      <c r="CT22" s="324">
        <v>414</v>
      </c>
      <c r="CU22" s="324">
        <v>-4527</v>
      </c>
      <c r="CV22" s="324">
        <v>-2706</v>
      </c>
      <c r="CW22" s="324">
        <v>6050</v>
      </c>
      <c r="CX22" s="324">
        <v>7431</v>
      </c>
      <c r="CY22" s="324">
        <v>1883</v>
      </c>
      <c r="CZ22" s="324">
        <v>1309</v>
      </c>
      <c r="DA22" s="324">
        <v>-3270</v>
      </c>
      <c r="DB22" s="324">
        <v>-629</v>
      </c>
      <c r="DC22" s="326">
        <v>25144</v>
      </c>
      <c r="DD22" s="326">
        <f t="shared" si="1"/>
        <v>25144</v>
      </c>
    </row>
    <row r="23" spans="1:108" x14ac:dyDescent="0.2">
      <c r="A23" s="324" t="s">
        <v>3</v>
      </c>
      <c r="B23" s="326">
        <v>326067</v>
      </c>
      <c r="C23" s="326">
        <v>321298</v>
      </c>
      <c r="D23" s="326">
        <v>323981</v>
      </c>
      <c r="E23" s="326">
        <v>325728</v>
      </c>
      <c r="F23" s="326">
        <v>326846</v>
      </c>
      <c r="G23" s="326">
        <v>327345</v>
      </c>
      <c r="H23" s="326">
        <v>326169</v>
      </c>
      <c r="I23" s="326">
        <v>329569</v>
      </c>
      <c r="J23" s="326">
        <v>339933</v>
      </c>
      <c r="K23" s="326">
        <v>340780</v>
      </c>
      <c r="L23" s="324">
        <v>342909</v>
      </c>
      <c r="M23" s="326">
        <v>341171</v>
      </c>
      <c r="N23" s="324">
        <v>338153</v>
      </c>
      <c r="O23" s="326">
        <v>328291</v>
      </c>
      <c r="P23" s="324">
        <v>335280</v>
      </c>
      <c r="Q23" s="326">
        <v>338559</v>
      </c>
      <c r="R23" s="324">
        <v>336383</v>
      </c>
      <c r="S23" s="326">
        <v>328581</v>
      </c>
      <c r="T23" s="324">
        <v>325819</v>
      </c>
      <c r="U23" s="326">
        <v>322007</v>
      </c>
      <c r="V23" s="324">
        <v>321750</v>
      </c>
      <c r="W23" s="324">
        <v>323153</v>
      </c>
      <c r="X23" s="324">
        <v>326308</v>
      </c>
      <c r="Y23" s="324">
        <v>325210</v>
      </c>
      <c r="Z23" s="324">
        <v>327014</v>
      </c>
      <c r="AA23" s="324">
        <v>321424</v>
      </c>
      <c r="AB23" s="324">
        <v>328665</v>
      </c>
      <c r="AC23" s="324">
        <v>330675</v>
      </c>
      <c r="AD23" s="324">
        <v>331624</v>
      </c>
      <c r="AE23" s="324">
        <v>331492</v>
      </c>
      <c r="AF23" s="324">
        <f t="shared" si="2"/>
        <v>-5590</v>
      </c>
      <c r="AG23" s="324">
        <f t="shared" si="0"/>
        <v>7241</v>
      </c>
      <c r="AH23" s="324">
        <f t="shared" si="0"/>
        <v>2010</v>
      </c>
      <c r="AI23" s="335">
        <f t="shared" si="0"/>
        <v>949</v>
      </c>
      <c r="AJ23" s="324">
        <f t="shared" si="0"/>
        <v>-132</v>
      </c>
      <c r="AK23" s="324">
        <f t="shared" si="3"/>
        <v>4478</v>
      </c>
      <c r="AL23" s="324">
        <v>340465</v>
      </c>
      <c r="AM23" s="326">
        <v>335529</v>
      </c>
      <c r="AN23" s="324">
        <v>338642</v>
      </c>
      <c r="AO23" s="335">
        <v>340944</v>
      </c>
      <c r="AP23" s="324">
        <v>341250</v>
      </c>
      <c r="AQ23" s="324">
        <v>341747</v>
      </c>
      <c r="AR23" s="324">
        <v>340347</v>
      </c>
      <c r="AS23" s="335">
        <v>341163</v>
      </c>
      <c r="AT23" s="324">
        <v>340196</v>
      </c>
      <c r="AU23" s="324">
        <v>341234</v>
      </c>
      <c r="AV23" s="324">
        <v>344149</v>
      </c>
      <c r="AW23" s="324">
        <v>345189</v>
      </c>
      <c r="AX23" s="324">
        <v>347069</v>
      </c>
      <c r="AY23" s="324">
        <v>342215</v>
      </c>
      <c r="AZ23" s="324">
        <v>344328</v>
      </c>
      <c r="BA23" s="324">
        <v>348017</v>
      </c>
      <c r="BB23" s="324">
        <v>352010</v>
      </c>
      <c r="BC23" s="324">
        <v>10364</v>
      </c>
      <c r="BD23" s="324">
        <v>847</v>
      </c>
      <c r="BE23" s="324">
        <v>2129</v>
      </c>
      <c r="BF23" s="324">
        <v>-1738</v>
      </c>
      <c r="BG23" s="324">
        <v>-3018</v>
      </c>
      <c r="BH23" s="324">
        <v>-9862</v>
      </c>
      <c r="BI23" s="324">
        <v>6989</v>
      </c>
      <c r="BJ23" s="324">
        <v>3279</v>
      </c>
      <c r="BK23" s="324">
        <v>-2176</v>
      </c>
      <c r="BL23" s="324">
        <v>-7802</v>
      </c>
      <c r="BM23" s="324">
        <v>-2762</v>
      </c>
      <c r="BN23" s="324">
        <v>-3812</v>
      </c>
      <c r="BO23" s="324">
        <v>-257</v>
      </c>
      <c r="BP23" s="324">
        <v>1403</v>
      </c>
      <c r="BQ23" s="324">
        <v>3155</v>
      </c>
      <c r="BR23" s="324">
        <v>-1098</v>
      </c>
      <c r="BS23" s="324">
        <v>1804</v>
      </c>
      <c r="BT23" s="324">
        <v>-5590</v>
      </c>
      <c r="BU23" s="324">
        <v>7241</v>
      </c>
      <c r="BV23" s="324">
        <v>2010</v>
      </c>
      <c r="BW23" s="324">
        <v>-4769</v>
      </c>
      <c r="BX23" s="324">
        <v>949</v>
      </c>
      <c r="BY23" s="324">
        <v>-132</v>
      </c>
      <c r="BZ23" s="324">
        <v>386</v>
      </c>
      <c r="CA23" s="324">
        <v>-1732</v>
      </c>
      <c r="CB23" s="324">
        <v>3077</v>
      </c>
      <c r="CC23" s="324">
        <v>3121</v>
      </c>
      <c r="CD23" s="324">
        <v>2546</v>
      </c>
      <c r="CE23" s="324">
        <v>897</v>
      </c>
      <c r="CF23" s="324">
        <v>678</v>
      </c>
      <c r="CG23" s="324">
        <v>-4936</v>
      </c>
      <c r="CH23" s="324">
        <v>2683</v>
      </c>
      <c r="CI23" s="324">
        <v>3113</v>
      </c>
      <c r="CJ23" s="324">
        <v>2302</v>
      </c>
      <c r="CK23" s="324">
        <v>306</v>
      </c>
      <c r="CL23" s="324">
        <v>497</v>
      </c>
      <c r="CM23" s="324">
        <v>-1400</v>
      </c>
      <c r="CN23" s="324">
        <v>816</v>
      </c>
      <c r="CO23" s="324">
        <v>-967</v>
      </c>
      <c r="CP23" s="324">
        <v>1038</v>
      </c>
      <c r="CQ23" s="324">
        <v>2915</v>
      </c>
      <c r="CR23" s="324">
        <v>1040</v>
      </c>
      <c r="CS23" s="324">
        <v>1747</v>
      </c>
      <c r="CT23" s="324">
        <v>1880</v>
      </c>
      <c r="CU23" s="324">
        <v>-4854</v>
      </c>
      <c r="CV23" s="324">
        <v>2113</v>
      </c>
      <c r="CW23" s="324">
        <v>3689</v>
      </c>
      <c r="CX23" s="324">
        <v>3993</v>
      </c>
      <c r="CY23" s="324">
        <v>1118</v>
      </c>
      <c r="CZ23" s="324">
        <v>499</v>
      </c>
      <c r="DA23" s="324">
        <v>-1176</v>
      </c>
      <c r="DB23" s="324">
        <v>3400</v>
      </c>
      <c r="DC23" s="326">
        <v>25943</v>
      </c>
      <c r="DD23" s="326">
        <f t="shared" si="1"/>
        <v>25943</v>
      </c>
    </row>
    <row r="24" spans="1:108" x14ac:dyDescent="0.2">
      <c r="A24" s="324" t="s">
        <v>17</v>
      </c>
      <c r="B24" s="326">
        <v>456703</v>
      </c>
      <c r="C24" s="326">
        <v>454081</v>
      </c>
      <c r="D24" s="326">
        <v>454066</v>
      </c>
      <c r="E24" s="326">
        <v>459644</v>
      </c>
      <c r="F24" s="326">
        <v>459369</v>
      </c>
      <c r="G24" s="326">
        <v>458462</v>
      </c>
      <c r="H24" s="326">
        <v>456145</v>
      </c>
      <c r="I24" s="326">
        <v>452159</v>
      </c>
      <c r="J24" s="326">
        <v>454458</v>
      </c>
      <c r="K24" s="326">
        <v>454628</v>
      </c>
      <c r="L24" s="324">
        <v>455797</v>
      </c>
      <c r="M24" s="326">
        <v>464231</v>
      </c>
      <c r="N24" s="324">
        <v>466606</v>
      </c>
      <c r="O24" s="326">
        <v>463598</v>
      </c>
      <c r="P24" s="324">
        <v>463431</v>
      </c>
      <c r="Q24" s="326">
        <v>468015</v>
      </c>
      <c r="R24" s="324">
        <v>467532</v>
      </c>
      <c r="S24" s="326">
        <v>463661</v>
      </c>
      <c r="T24" s="324">
        <v>453381</v>
      </c>
      <c r="U24" s="326">
        <v>450498</v>
      </c>
      <c r="V24" s="324">
        <v>447862</v>
      </c>
      <c r="W24" s="324">
        <v>451388</v>
      </c>
      <c r="X24" s="324">
        <v>453937</v>
      </c>
      <c r="Y24" s="324">
        <v>459604</v>
      </c>
      <c r="Z24" s="324">
        <v>463651</v>
      </c>
      <c r="AA24" s="324">
        <v>461602</v>
      </c>
      <c r="AB24" s="324">
        <v>458944</v>
      </c>
      <c r="AC24" s="324">
        <v>462035</v>
      </c>
      <c r="AD24" s="324">
        <v>462309</v>
      </c>
      <c r="AE24" s="324">
        <v>460254</v>
      </c>
      <c r="AF24" s="324">
        <f t="shared" si="2"/>
        <v>-2049</v>
      </c>
      <c r="AG24" s="324">
        <f t="shared" si="2"/>
        <v>-2658</v>
      </c>
      <c r="AH24" s="324">
        <f t="shared" si="2"/>
        <v>3091</v>
      </c>
      <c r="AI24" s="335">
        <f t="shared" si="2"/>
        <v>274</v>
      </c>
      <c r="AJ24" s="324">
        <f t="shared" si="2"/>
        <v>-2055</v>
      </c>
      <c r="AK24" s="324">
        <f t="shared" si="3"/>
        <v>-3397</v>
      </c>
      <c r="AL24" s="324">
        <v>470114</v>
      </c>
      <c r="AM24" s="326">
        <v>465270</v>
      </c>
      <c r="AN24" s="324">
        <v>465152</v>
      </c>
      <c r="AO24" s="335">
        <v>467596</v>
      </c>
      <c r="AP24" s="324">
        <v>468910</v>
      </c>
      <c r="AQ24" s="324">
        <v>466191</v>
      </c>
      <c r="AR24" s="324">
        <v>464925</v>
      </c>
      <c r="AS24" s="335">
        <v>464051</v>
      </c>
      <c r="AT24" s="324">
        <v>462669</v>
      </c>
      <c r="AU24" s="324">
        <v>468793</v>
      </c>
      <c r="AV24" s="324">
        <v>469527</v>
      </c>
      <c r="AW24" s="324">
        <v>477361</v>
      </c>
      <c r="AX24" s="324">
        <v>479689</v>
      </c>
      <c r="AY24" s="324">
        <v>474615</v>
      </c>
      <c r="AZ24" s="324">
        <v>476174</v>
      </c>
      <c r="BA24" s="324">
        <v>479469</v>
      </c>
      <c r="BB24" s="324">
        <v>482835</v>
      </c>
      <c r="BC24" s="324">
        <v>2299</v>
      </c>
      <c r="BD24" s="324">
        <v>170</v>
      </c>
      <c r="BE24" s="324">
        <v>1169</v>
      </c>
      <c r="BF24" s="324">
        <v>8434</v>
      </c>
      <c r="BG24" s="324">
        <v>2375</v>
      </c>
      <c r="BH24" s="324">
        <v>-3008</v>
      </c>
      <c r="BI24" s="324">
        <v>-167</v>
      </c>
      <c r="BJ24" s="324">
        <v>4584</v>
      </c>
      <c r="BK24" s="324">
        <v>-483</v>
      </c>
      <c r="BL24" s="324">
        <v>-3871</v>
      </c>
      <c r="BM24" s="324">
        <v>-10280</v>
      </c>
      <c r="BN24" s="324">
        <v>-2883</v>
      </c>
      <c r="BO24" s="324">
        <v>-2636</v>
      </c>
      <c r="BP24" s="324">
        <v>3526</v>
      </c>
      <c r="BQ24" s="324">
        <v>2549</v>
      </c>
      <c r="BR24" s="324">
        <v>5667</v>
      </c>
      <c r="BS24" s="324">
        <v>4047</v>
      </c>
      <c r="BT24" s="324">
        <v>-2049</v>
      </c>
      <c r="BU24" s="324">
        <v>-2658</v>
      </c>
      <c r="BV24" s="324">
        <v>3091</v>
      </c>
      <c r="BW24" s="324">
        <v>-2622</v>
      </c>
      <c r="BX24" s="324">
        <v>274</v>
      </c>
      <c r="BY24" s="324">
        <v>-2055</v>
      </c>
      <c r="BZ24" s="324">
        <v>-1736</v>
      </c>
      <c r="CA24" s="324">
        <v>2127</v>
      </c>
      <c r="CB24" s="324">
        <v>-1297</v>
      </c>
      <c r="CC24" s="324">
        <v>2301</v>
      </c>
      <c r="CD24" s="324">
        <v>3093</v>
      </c>
      <c r="CE24" s="324">
        <v>2174</v>
      </c>
      <c r="CF24" s="324">
        <v>3198</v>
      </c>
      <c r="CG24" s="324">
        <v>-4844</v>
      </c>
      <c r="CH24" s="324">
        <v>-15</v>
      </c>
      <c r="CI24" s="324">
        <v>-118</v>
      </c>
      <c r="CJ24" s="324">
        <v>2444</v>
      </c>
      <c r="CK24" s="324">
        <v>1314</v>
      </c>
      <c r="CL24" s="324">
        <v>-2719</v>
      </c>
      <c r="CM24" s="324">
        <v>-1266</v>
      </c>
      <c r="CN24" s="324">
        <v>-874</v>
      </c>
      <c r="CO24" s="324">
        <v>-1382</v>
      </c>
      <c r="CP24" s="324">
        <v>6124</v>
      </c>
      <c r="CQ24" s="324">
        <v>734</v>
      </c>
      <c r="CR24" s="324">
        <v>7834</v>
      </c>
      <c r="CS24" s="324">
        <v>5578</v>
      </c>
      <c r="CT24" s="324">
        <v>2328</v>
      </c>
      <c r="CU24" s="324">
        <v>-5074</v>
      </c>
      <c r="CV24" s="324">
        <v>1559</v>
      </c>
      <c r="CW24" s="324">
        <v>3295</v>
      </c>
      <c r="CX24" s="324">
        <v>3366</v>
      </c>
      <c r="CY24" s="324">
        <v>-275</v>
      </c>
      <c r="CZ24" s="324">
        <v>-907</v>
      </c>
      <c r="DA24" s="324">
        <v>-2317</v>
      </c>
      <c r="DB24" s="324">
        <v>-3986</v>
      </c>
      <c r="DC24" s="326">
        <v>26132</v>
      </c>
      <c r="DD24" s="326">
        <f t="shared" si="1"/>
        <v>26132</v>
      </c>
    </row>
    <row r="25" spans="1:108" x14ac:dyDescent="0.2">
      <c r="A25" s="324" t="s">
        <v>5</v>
      </c>
      <c r="B25" s="326">
        <v>191361</v>
      </c>
      <c r="C25" s="326">
        <v>182099</v>
      </c>
      <c r="D25" s="326">
        <v>181197</v>
      </c>
      <c r="E25" s="326">
        <v>184820</v>
      </c>
      <c r="F25" s="326">
        <v>185437</v>
      </c>
      <c r="G25" s="326">
        <v>186993</v>
      </c>
      <c r="H25" s="326">
        <v>187836</v>
      </c>
      <c r="I25" s="326">
        <v>187076</v>
      </c>
      <c r="J25" s="326">
        <v>185460</v>
      </c>
      <c r="K25" s="326">
        <v>186451</v>
      </c>
      <c r="L25" s="324">
        <v>189767</v>
      </c>
      <c r="M25" s="326">
        <v>194690</v>
      </c>
      <c r="N25" s="324">
        <v>194145</v>
      </c>
      <c r="O25" s="326">
        <v>184435</v>
      </c>
      <c r="P25" s="324">
        <v>184326</v>
      </c>
      <c r="Q25" s="326">
        <v>185493</v>
      </c>
      <c r="R25" s="324">
        <v>179007</v>
      </c>
      <c r="S25" s="326">
        <v>167029</v>
      </c>
      <c r="T25" s="324">
        <v>163062</v>
      </c>
      <c r="U25" s="326">
        <v>165340</v>
      </c>
      <c r="V25" s="324">
        <v>165477</v>
      </c>
      <c r="W25" s="324">
        <v>168295</v>
      </c>
      <c r="X25" s="324">
        <v>172085</v>
      </c>
      <c r="Y25" s="324">
        <v>175792</v>
      </c>
      <c r="Z25" s="324">
        <v>178292</v>
      </c>
      <c r="AA25" s="324">
        <v>170112</v>
      </c>
      <c r="AB25" s="324">
        <v>167720</v>
      </c>
      <c r="AC25" s="324">
        <v>167746</v>
      </c>
      <c r="AD25" s="324">
        <v>170091</v>
      </c>
      <c r="AE25" s="324">
        <v>172839</v>
      </c>
      <c r="AF25" s="324">
        <f t="shared" si="2"/>
        <v>-8180</v>
      </c>
      <c r="AG25" s="324">
        <f t="shared" si="2"/>
        <v>-2392</v>
      </c>
      <c r="AH25" s="324">
        <f t="shared" si="2"/>
        <v>26</v>
      </c>
      <c r="AI25" s="335">
        <f t="shared" si="2"/>
        <v>2345</v>
      </c>
      <c r="AJ25" s="324">
        <f t="shared" si="2"/>
        <v>2748</v>
      </c>
      <c r="AK25" s="324">
        <f t="shared" si="3"/>
        <v>-5453</v>
      </c>
      <c r="AL25" s="324">
        <v>199392</v>
      </c>
      <c r="AM25" s="326">
        <v>190885</v>
      </c>
      <c r="AN25" s="324">
        <v>192789</v>
      </c>
      <c r="AO25" s="335">
        <v>195448</v>
      </c>
      <c r="AP25" s="324">
        <v>198190</v>
      </c>
      <c r="AQ25" s="324">
        <v>201108</v>
      </c>
      <c r="AR25" s="324">
        <v>205155</v>
      </c>
      <c r="AS25" s="335">
        <v>208042</v>
      </c>
      <c r="AT25" s="324">
        <v>206475</v>
      </c>
      <c r="AU25" s="324">
        <v>210154</v>
      </c>
      <c r="AV25" s="324">
        <v>215340</v>
      </c>
      <c r="AW25" s="324">
        <v>219019</v>
      </c>
      <c r="AX25" s="324">
        <v>220382</v>
      </c>
      <c r="AY25" s="324">
        <v>210207</v>
      </c>
      <c r="AZ25" s="324">
        <v>212135</v>
      </c>
      <c r="BA25" s="324">
        <v>215851</v>
      </c>
      <c r="BB25" s="324">
        <v>218251</v>
      </c>
      <c r="BC25" s="324">
        <v>-1616</v>
      </c>
      <c r="BD25" s="324">
        <v>991</v>
      </c>
      <c r="BE25" s="324">
        <v>3316</v>
      </c>
      <c r="BF25" s="324">
        <v>4923</v>
      </c>
      <c r="BG25" s="324">
        <v>-545</v>
      </c>
      <c r="BH25" s="324">
        <v>-9710</v>
      </c>
      <c r="BI25" s="324">
        <v>-109</v>
      </c>
      <c r="BJ25" s="324">
        <v>1167</v>
      </c>
      <c r="BK25" s="324">
        <v>-6486</v>
      </c>
      <c r="BL25" s="324">
        <v>-11978</v>
      </c>
      <c r="BM25" s="324">
        <v>-3967</v>
      </c>
      <c r="BN25" s="324">
        <v>2278</v>
      </c>
      <c r="BO25" s="324">
        <v>137</v>
      </c>
      <c r="BP25" s="324">
        <v>2818</v>
      </c>
      <c r="BQ25" s="324">
        <v>3790</v>
      </c>
      <c r="BR25" s="324">
        <v>3707</v>
      </c>
      <c r="BS25" s="324">
        <v>2500</v>
      </c>
      <c r="BT25" s="324">
        <v>-8180</v>
      </c>
      <c r="BU25" s="324">
        <v>-2392</v>
      </c>
      <c r="BV25" s="324">
        <v>26</v>
      </c>
      <c r="BW25" s="324">
        <v>-9262</v>
      </c>
      <c r="BX25" s="324">
        <v>2345</v>
      </c>
      <c r="BY25" s="324">
        <v>2748</v>
      </c>
      <c r="BZ25" s="324">
        <v>4469</v>
      </c>
      <c r="CA25" s="324">
        <v>2712</v>
      </c>
      <c r="CB25" s="324">
        <v>3262</v>
      </c>
      <c r="CC25" s="324">
        <v>1648</v>
      </c>
      <c r="CD25" s="324">
        <v>6844</v>
      </c>
      <c r="CE25" s="324">
        <v>5431</v>
      </c>
      <c r="CF25" s="324">
        <v>2187</v>
      </c>
      <c r="CG25" s="324">
        <v>-8507</v>
      </c>
      <c r="CH25" s="324">
        <v>-902</v>
      </c>
      <c r="CI25" s="324">
        <v>1904</v>
      </c>
      <c r="CJ25" s="324">
        <v>2659</v>
      </c>
      <c r="CK25" s="324">
        <v>2742</v>
      </c>
      <c r="CL25" s="324">
        <v>2918</v>
      </c>
      <c r="CM25" s="324">
        <v>4047</v>
      </c>
      <c r="CN25" s="324">
        <v>2887</v>
      </c>
      <c r="CO25" s="324">
        <v>-1567</v>
      </c>
      <c r="CP25" s="324">
        <v>3679</v>
      </c>
      <c r="CQ25" s="324">
        <v>5186</v>
      </c>
      <c r="CR25" s="324">
        <v>3679</v>
      </c>
      <c r="CS25" s="324">
        <v>3623</v>
      </c>
      <c r="CT25" s="324">
        <v>1363</v>
      </c>
      <c r="CU25" s="324">
        <v>-10175</v>
      </c>
      <c r="CV25" s="324">
        <v>1928</v>
      </c>
      <c r="CW25" s="324">
        <v>3716</v>
      </c>
      <c r="CX25" s="324">
        <v>2400</v>
      </c>
      <c r="CY25" s="324">
        <v>617</v>
      </c>
      <c r="CZ25" s="324">
        <v>1556</v>
      </c>
      <c r="DA25" s="324">
        <v>843</v>
      </c>
      <c r="DB25" s="324">
        <v>-760</v>
      </c>
      <c r="DC25" s="326">
        <v>26890</v>
      </c>
      <c r="DD25" s="326">
        <f t="shared" si="1"/>
        <v>26890</v>
      </c>
    </row>
    <row r="26" spans="1:108" x14ac:dyDescent="0.2">
      <c r="A26" s="324" t="s">
        <v>27</v>
      </c>
      <c r="B26" s="326">
        <v>596518</v>
      </c>
      <c r="C26" s="326">
        <v>578770</v>
      </c>
      <c r="D26" s="326">
        <v>588929</v>
      </c>
      <c r="E26" s="326">
        <v>593914</v>
      </c>
      <c r="F26" s="326">
        <v>605746</v>
      </c>
      <c r="G26" s="326">
        <v>599309</v>
      </c>
      <c r="H26" s="326">
        <v>598254</v>
      </c>
      <c r="I26" s="326">
        <v>597281</v>
      </c>
      <c r="J26" s="326">
        <v>593956</v>
      </c>
      <c r="K26" s="326">
        <v>592305</v>
      </c>
      <c r="L26" s="324">
        <v>598459</v>
      </c>
      <c r="M26" s="326">
        <v>609922</v>
      </c>
      <c r="N26" s="324">
        <v>601269</v>
      </c>
      <c r="O26" s="326">
        <v>586576</v>
      </c>
      <c r="P26" s="324">
        <v>596833</v>
      </c>
      <c r="Q26" s="326">
        <v>611885</v>
      </c>
      <c r="R26" s="324">
        <v>602903</v>
      </c>
      <c r="S26" s="326">
        <v>592980</v>
      </c>
      <c r="T26" s="324">
        <v>581740</v>
      </c>
      <c r="U26" s="326">
        <v>577424</v>
      </c>
      <c r="V26" s="324">
        <v>575672</v>
      </c>
      <c r="W26" s="324">
        <v>574582</v>
      </c>
      <c r="X26" s="324">
        <v>585515</v>
      </c>
      <c r="Y26" s="324">
        <v>590852</v>
      </c>
      <c r="Z26" s="324">
        <v>589753</v>
      </c>
      <c r="AA26" s="324">
        <v>575636</v>
      </c>
      <c r="AB26" s="324">
        <v>583878</v>
      </c>
      <c r="AC26" s="324">
        <v>597596</v>
      </c>
      <c r="AD26" s="324">
        <v>603862</v>
      </c>
      <c r="AE26" s="324">
        <v>597526</v>
      </c>
      <c r="AF26" s="324">
        <f t="shared" si="2"/>
        <v>-14117</v>
      </c>
      <c r="AG26" s="324">
        <f t="shared" si="2"/>
        <v>8242</v>
      </c>
      <c r="AH26" s="324">
        <f t="shared" si="2"/>
        <v>13718</v>
      </c>
      <c r="AI26" s="335">
        <f t="shared" si="2"/>
        <v>6266</v>
      </c>
      <c r="AJ26" s="324">
        <f t="shared" si="2"/>
        <v>-6336</v>
      </c>
      <c r="AK26" s="324">
        <f t="shared" si="3"/>
        <v>7773</v>
      </c>
      <c r="AL26" s="324">
        <v>613497</v>
      </c>
      <c r="AM26" s="326">
        <v>596602</v>
      </c>
      <c r="AN26" s="324">
        <v>605219</v>
      </c>
      <c r="AO26" s="335">
        <v>621977</v>
      </c>
      <c r="AP26" s="324">
        <v>623828</v>
      </c>
      <c r="AQ26" s="324">
        <v>622731</v>
      </c>
      <c r="AR26" s="324">
        <v>617199</v>
      </c>
      <c r="AS26" s="335">
        <v>616196</v>
      </c>
      <c r="AT26" s="324">
        <v>612140</v>
      </c>
      <c r="AU26" s="324">
        <v>615817</v>
      </c>
      <c r="AV26" s="324">
        <v>626821</v>
      </c>
      <c r="AW26" s="324">
        <v>625182</v>
      </c>
      <c r="AX26" s="324">
        <v>620455</v>
      </c>
      <c r="AY26" s="324">
        <v>607801</v>
      </c>
      <c r="AZ26" s="324">
        <v>615485</v>
      </c>
      <c r="BA26" s="324">
        <v>628318</v>
      </c>
      <c r="BB26" s="324">
        <v>634084</v>
      </c>
      <c r="BC26" s="324">
        <v>-3325</v>
      </c>
      <c r="BD26" s="324">
        <v>-1651</v>
      </c>
      <c r="BE26" s="324">
        <v>6154</v>
      </c>
      <c r="BF26" s="324">
        <v>11463</v>
      </c>
      <c r="BG26" s="324">
        <v>-8653</v>
      </c>
      <c r="BH26" s="324">
        <v>-14693</v>
      </c>
      <c r="BI26" s="324">
        <v>10257</v>
      </c>
      <c r="BJ26" s="324">
        <v>15052</v>
      </c>
      <c r="BK26" s="324">
        <v>-8982</v>
      </c>
      <c r="BL26" s="324">
        <v>-9923</v>
      </c>
      <c r="BM26" s="324">
        <v>-11240</v>
      </c>
      <c r="BN26" s="324">
        <v>-4316</v>
      </c>
      <c r="BO26" s="324">
        <v>-1752</v>
      </c>
      <c r="BP26" s="324">
        <v>-1090</v>
      </c>
      <c r="BQ26" s="324">
        <v>10933</v>
      </c>
      <c r="BR26" s="324">
        <v>5337</v>
      </c>
      <c r="BS26" s="324">
        <v>-1099</v>
      </c>
      <c r="BT26" s="324">
        <v>-14117</v>
      </c>
      <c r="BU26" s="324">
        <v>8242</v>
      </c>
      <c r="BV26" s="324">
        <v>13718</v>
      </c>
      <c r="BW26" s="324">
        <v>-17748</v>
      </c>
      <c r="BX26" s="324">
        <v>6266</v>
      </c>
      <c r="BY26" s="324">
        <v>-6336</v>
      </c>
      <c r="BZ26" s="324">
        <v>-1914</v>
      </c>
      <c r="CA26" s="324">
        <v>304</v>
      </c>
      <c r="CB26" s="324">
        <v>-3537</v>
      </c>
      <c r="CC26" s="324">
        <v>4890</v>
      </c>
      <c r="CD26" s="324">
        <v>10170</v>
      </c>
      <c r="CE26" s="324">
        <v>6493</v>
      </c>
      <c r="CF26" s="324">
        <v>-435</v>
      </c>
      <c r="CG26" s="324">
        <v>-16895</v>
      </c>
      <c r="CH26" s="324">
        <v>10159</v>
      </c>
      <c r="CI26" s="324">
        <v>8617</v>
      </c>
      <c r="CJ26" s="324">
        <v>16758</v>
      </c>
      <c r="CK26" s="324">
        <v>1851</v>
      </c>
      <c r="CL26" s="324">
        <v>-1097</v>
      </c>
      <c r="CM26" s="324">
        <v>-5532</v>
      </c>
      <c r="CN26" s="324">
        <v>-1003</v>
      </c>
      <c r="CO26" s="324">
        <v>-4056</v>
      </c>
      <c r="CP26" s="324">
        <v>3677</v>
      </c>
      <c r="CQ26" s="324">
        <v>11004</v>
      </c>
      <c r="CR26" s="324">
        <v>-1639</v>
      </c>
      <c r="CS26" s="324">
        <v>4985</v>
      </c>
      <c r="CT26" s="324">
        <v>-4727</v>
      </c>
      <c r="CU26" s="324">
        <v>-12654</v>
      </c>
      <c r="CV26" s="324">
        <v>7684</v>
      </c>
      <c r="CW26" s="324">
        <v>12833</v>
      </c>
      <c r="CX26" s="324">
        <v>5766</v>
      </c>
      <c r="CY26" s="324">
        <v>11832</v>
      </c>
      <c r="CZ26" s="324">
        <v>-6437</v>
      </c>
      <c r="DA26" s="324">
        <v>-1055</v>
      </c>
      <c r="DB26" s="324">
        <v>-973</v>
      </c>
      <c r="DC26" s="326">
        <v>37566</v>
      </c>
      <c r="DD26" s="326">
        <f t="shared" si="1"/>
        <v>37566</v>
      </c>
    </row>
    <row r="27" spans="1:108" x14ac:dyDescent="0.2">
      <c r="A27" s="324" t="s">
        <v>19</v>
      </c>
      <c r="B27" s="326">
        <v>140266</v>
      </c>
      <c r="C27" s="326">
        <v>138808</v>
      </c>
      <c r="D27" s="326">
        <v>141578</v>
      </c>
      <c r="E27" s="326">
        <v>142210</v>
      </c>
      <c r="F27" s="326">
        <v>148232</v>
      </c>
      <c r="G27" s="326">
        <v>148901</v>
      </c>
      <c r="H27" s="326">
        <v>150904</v>
      </c>
      <c r="I27" s="326">
        <v>150910</v>
      </c>
      <c r="J27" s="326">
        <v>149317</v>
      </c>
      <c r="K27" s="326">
        <v>146946</v>
      </c>
      <c r="L27" s="324">
        <v>149543</v>
      </c>
      <c r="M27" s="326">
        <v>152987</v>
      </c>
      <c r="N27" s="324">
        <v>155022</v>
      </c>
      <c r="O27" s="326">
        <v>152317</v>
      </c>
      <c r="P27" s="324">
        <v>159377</v>
      </c>
      <c r="Q27" s="326">
        <v>159617</v>
      </c>
      <c r="R27" s="324">
        <v>151593</v>
      </c>
      <c r="S27" s="326">
        <v>142436</v>
      </c>
      <c r="T27" s="324">
        <v>142052</v>
      </c>
      <c r="U27" s="326">
        <v>144319</v>
      </c>
      <c r="V27" s="324">
        <v>145580</v>
      </c>
      <c r="W27" s="324">
        <v>143936</v>
      </c>
      <c r="X27" s="324">
        <v>147502</v>
      </c>
      <c r="Y27" s="324">
        <v>147839</v>
      </c>
      <c r="Z27" s="324">
        <v>149959</v>
      </c>
      <c r="AA27" s="324">
        <v>149477</v>
      </c>
      <c r="AB27" s="324">
        <v>150458</v>
      </c>
      <c r="AC27" s="324">
        <v>151811</v>
      </c>
      <c r="AD27" s="324">
        <v>152744</v>
      </c>
      <c r="AE27" s="324">
        <v>155031</v>
      </c>
      <c r="AF27" s="324">
        <f t="shared" si="2"/>
        <v>-482</v>
      </c>
      <c r="AG27" s="324">
        <f t="shared" si="2"/>
        <v>981</v>
      </c>
      <c r="AH27" s="324">
        <f t="shared" si="2"/>
        <v>1353</v>
      </c>
      <c r="AI27" s="335">
        <f t="shared" si="2"/>
        <v>933</v>
      </c>
      <c r="AJ27" s="324">
        <f t="shared" si="2"/>
        <v>2287</v>
      </c>
      <c r="AK27" s="324">
        <f t="shared" si="3"/>
        <v>5072</v>
      </c>
      <c r="AL27" s="324">
        <v>164103</v>
      </c>
      <c r="AM27" s="326">
        <v>160665</v>
      </c>
      <c r="AN27" s="324">
        <v>166107</v>
      </c>
      <c r="AO27" s="335">
        <v>167280</v>
      </c>
      <c r="AP27" s="324">
        <v>167333</v>
      </c>
      <c r="AQ27" s="324">
        <v>168519</v>
      </c>
      <c r="AR27" s="324">
        <v>168876</v>
      </c>
      <c r="AS27" s="335">
        <v>168878</v>
      </c>
      <c r="AT27" s="324">
        <v>168161</v>
      </c>
      <c r="AU27" s="324">
        <v>168864</v>
      </c>
      <c r="AV27" s="324">
        <v>170874</v>
      </c>
      <c r="AW27" s="324">
        <v>173150</v>
      </c>
      <c r="AX27" s="324">
        <v>175959</v>
      </c>
      <c r="AY27" s="324">
        <v>172495</v>
      </c>
      <c r="AZ27" s="324">
        <v>176638</v>
      </c>
      <c r="BA27" s="324">
        <v>178399</v>
      </c>
      <c r="BB27" s="324">
        <v>178378</v>
      </c>
      <c r="BC27" s="324">
        <v>-1593</v>
      </c>
      <c r="BD27" s="324">
        <v>-2371</v>
      </c>
      <c r="BE27" s="324">
        <v>2597</v>
      </c>
      <c r="BF27" s="324">
        <v>3444</v>
      </c>
      <c r="BG27" s="324">
        <v>2035</v>
      </c>
      <c r="BH27" s="324">
        <v>-2705</v>
      </c>
      <c r="BI27" s="324">
        <v>7060</v>
      </c>
      <c r="BJ27" s="324">
        <v>240</v>
      </c>
      <c r="BK27" s="324">
        <v>-8024</v>
      </c>
      <c r="BL27" s="324">
        <v>-9157</v>
      </c>
      <c r="BM27" s="324">
        <v>-384</v>
      </c>
      <c r="BN27" s="324">
        <v>2267</v>
      </c>
      <c r="BO27" s="324">
        <v>1261</v>
      </c>
      <c r="BP27" s="324">
        <v>-1644</v>
      </c>
      <c r="BQ27" s="324">
        <v>3566</v>
      </c>
      <c r="BR27" s="324">
        <v>337</v>
      </c>
      <c r="BS27" s="324">
        <v>2120</v>
      </c>
      <c r="BT27" s="324">
        <v>-482</v>
      </c>
      <c r="BU27" s="324">
        <v>981</v>
      </c>
      <c r="BV27" s="324">
        <v>1353</v>
      </c>
      <c r="BW27" s="324">
        <v>-1458</v>
      </c>
      <c r="BX27" s="324">
        <v>933</v>
      </c>
      <c r="BY27" s="324">
        <v>2287</v>
      </c>
      <c r="BZ27" s="324">
        <v>1902</v>
      </c>
      <c r="CA27" s="324">
        <v>2098</v>
      </c>
      <c r="CB27" s="324">
        <v>-240</v>
      </c>
      <c r="CC27" s="324">
        <v>-203</v>
      </c>
      <c r="CD27" s="324">
        <v>1668</v>
      </c>
      <c r="CE27" s="324">
        <v>1809</v>
      </c>
      <c r="CF27" s="324">
        <v>2038</v>
      </c>
      <c r="CG27" s="324">
        <v>-3438</v>
      </c>
      <c r="CH27" s="324">
        <v>2770</v>
      </c>
      <c r="CI27" s="324">
        <v>5442</v>
      </c>
      <c r="CJ27" s="324">
        <v>1173</v>
      </c>
      <c r="CK27" s="324">
        <v>53</v>
      </c>
      <c r="CL27" s="324">
        <v>1186</v>
      </c>
      <c r="CM27" s="324">
        <v>357</v>
      </c>
      <c r="CN27" s="324">
        <v>2</v>
      </c>
      <c r="CO27" s="324">
        <v>-717</v>
      </c>
      <c r="CP27" s="324">
        <v>703</v>
      </c>
      <c r="CQ27" s="324">
        <v>2010</v>
      </c>
      <c r="CR27" s="324">
        <v>2276</v>
      </c>
      <c r="CS27" s="324">
        <v>632</v>
      </c>
      <c r="CT27" s="324">
        <v>2809</v>
      </c>
      <c r="CU27" s="324">
        <v>-3464</v>
      </c>
      <c r="CV27" s="324">
        <v>4143</v>
      </c>
      <c r="CW27" s="324">
        <v>1761</v>
      </c>
      <c r="CX27" s="324">
        <v>-21</v>
      </c>
      <c r="CY27" s="324">
        <v>6022</v>
      </c>
      <c r="CZ27" s="324">
        <v>669</v>
      </c>
      <c r="DA27" s="324">
        <v>2003</v>
      </c>
      <c r="DB27" s="324">
        <v>6</v>
      </c>
      <c r="DC27" s="326">
        <v>38112</v>
      </c>
      <c r="DD27" s="326">
        <f t="shared" si="1"/>
        <v>38112</v>
      </c>
    </row>
    <row r="28" spans="1:108" x14ac:dyDescent="0.2">
      <c r="A28" s="324" t="s">
        <v>32</v>
      </c>
      <c r="B28" s="326">
        <v>377912</v>
      </c>
      <c r="C28" s="326">
        <v>374432</v>
      </c>
      <c r="D28" s="326">
        <v>373880</v>
      </c>
      <c r="E28" s="326">
        <v>377070</v>
      </c>
      <c r="F28" s="326">
        <v>379204</v>
      </c>
      <c r="G28" s="326">
        <v>381107</v>
      </c>
      <c r="H28" s="326">
        <v>381670</v>
      </c>
      <c r="I28" s="326">
        <v>383011</v>
      </c>
      <c r="J28" s="326">
        <v>380390</v>
      </c>
      <c r="K28" s="326">
        <v>379204</v>
      </c>
      <c r="L28" s="324">
        <v>381646</v>
      </c>
      <c r="M28" s="326">
        <v>386850</v>
      </c>
      <c r="N28" s="324">
        <v>388658</v>
      </c>
      <c r="O28" s="326">
        <v>384295</v>
      </c>
      <c r="P28" s="324">
        <v>381896</v>
      </c>
      <c r="Q28" s="326">
        <v>384631</v>
      </c>
      <c r="R28" s="324">
        <v>386116</v>
      </c>
      <c r="S28" s="326">
        <v>373047</v>
      </c>
      <c r="T28" s="324">
        <v>365817</v>
      </c>
      <c r="U28" s="326">
        <v>365288</v>
      </c>
      <c r="V28" s="324">
        <v>360408</v>
      </c>
      <c r="W28" s="324">
        <v>360933</v>
      </c>
      <c r="X28" s="324">
        <v>362982</v>
      </c>
      <c r="Y28" s="324">
        <v>364040</v>
      </c>
      <c r="Z28" s="324">
        <v>367448</v>
      </c>
      <c r="AA28" s="324">
        <v>364449</v>
      </c>
      <c r="AB28" s="324">
        <v>364457</v>
      </c>
      <c r="AC28" s="324">
        <v>368320</v>
      </c>
      <c r="AD28" s="324">
        <v>371003</v>
      </c>
      <c r="AE28" s="324">
        <v>372085</v>
      </c>
      <c r="AF28" s="324">
        <f t="shared" si="2"/>
        <v>-2999</v>
      </c>
      <c r="AG28" s="324">
        <f t="shared" si="2"/>
        <v>8</v>
      </c>
      <c r="AH28" s="324">
        <f t="shared" si="2"/>
        <v>3863</v>
      </c>
      <c r="AI28" s="335">
        <f t="shared" si="2"/>
        <v>2683</v>
      </c>
      <c r="AJ28" s="324">
        <f t="shared" si="2"/>
        <v>1082</v>
      </c>
      <c r="AK28" s="324">
        <f t="shared" si="3"/>
        <v>4637</v>
      </c>
      <c r="AL28" s="324">
        <v>397354</v>
      </c>
      <c r="AM28" s="326">
        <v>393339</v>
      </c>
      <c r="AN28" s="324">
        <v>395682</v>
      </c>
      <c r="AO28" s="335">
        <v>398497</v>
      </c>
      <c r="AP28" s="324">
        <v>400048</v>
      </c>
      <c r="AQ28" s="324">
        <v>401534</v>
      </c>
      <c r="AR28" s="324">
        <v>402221</v>
      </c>
      <c r="AS28" s="335">
        <v>404191</v>
      </c>
      <c r="AT28" s="324">
        <v>401249</v>
      </c>
      <c r="AU28" s="324">
        <v>405906</v>
      </c>
      <c r="AV28" s="324">
        <v>410282</v>
      </c>
      <c r="AW28" s="324">
        <v>418066</v>
      </c>
      <c r="AX28" s="324">
        <v>420862</v>
      </c>
      <c r="AY28" s="324">
        <v>414439</v>
      </c>
      <c r="AZ28" s="324">
        <v>417035</v>
      </c>
      <c r="BA28" s="324">
        <v>420905</v>
      </c>
      <c r="BB28" s="324">
        <v>421696</v>
      </c>
      <c r="BC28" s="324">
        <v>-2621</v>
      </c>
      <c r="BD28" s="324">
        <v>-1186</v>
      </c>
      <c r="BE28" s="324">
        <v>2442</v>
      </c>
      <c r="BF28" s="324">
        <v>5204</v>
      </c>
      <c r="BG28" s="324">
        <v>1808</v>
      </c>
      <c r="BH28" s="324">
        <v>-4363</v>
      </c>
      <c r="BI28" s="324">
        <v>-2399</v>
      </c>
      <c r="BJ28" s="324">
        <v>2735</v>
      </c>
      <c r="BK28" s="324">
        <v>1485</v>
      </c>
      <c r="BL28" s="324">
        <v>-13069</v>
      </c>
      <c r="BM28" s="324">
        <v>-7230</v>
      </c>
      <c r="BN28" s="324">
        <v>-529</v>
      </c>
      <c r="BO28" s="324">
        <v>-4880</v>
      </c>
      <c r="BP28" s="324">
        <v>525</v>
      </c>
      <c r="BQ28" s="324">
        <v>2049</v>
      </c>
      <c r="BR28" s="324">
        <v>1058</v>
      </c>
      <c r="BS28" s="324">
        <v>3408</v>
      </c>
      <c r="BT28" s="324">
        <v>-2999</v>
      </c>
      <c r="BU28" s="324">
        <v>8</v>
      </c>
      <c r="BV28" s="324">
        <v>3863</v>
      </c>
      <c r="BW28" s="324">
        <v>-3480</v>
      </c>
      <c r="BX28" s="324">
        <v>2683</v>
      </c>
      <c r="BY28" s="324">
        <v>1082</v>
      </c>
      <c r="BZ28" s="324">
        <v>2976</v>
      </c>
      <c r="CA28" s="324">
        <v>5646</v>
      </c>
      <c r="CB28" s="324">
        <v>-1921</v>
      </c>
      <c r="CC28" s="324">
        <v>3107</v>
      </c>
      <c r="CD28" s="324">
        <v>6561</v>
      </c>
      <c r="CE28" s="324">
        <v>5656</v>
      </c>
      <c r="CF28" s="324">
        <v>3244</v>
      </c>
      <c r="CG28" s="324">
        <v>-4015</v>
      </c>
      <c r="CH28" s="324">
        <v>-552</v>
      </c>
      <c r="CI28" s="324">
        <v>2343</v>
      </c>
      <c r="CJ28" s="324">
        <v>2815</v>
      </c>
      <c r="CK28" s="324">
        <v>1551</v>
      </c>
      <c r="CL28" s="324">
        <v>1486</v>
      </c>
      <c r="CM28" s="324">
        <v>687</v>
      </c>
      <c r="CN28" s="324">
        <v>1970</v>
      </c>
      <c r="CO28" s="324">
        <v>-2942</v>
      </c>
      <c r="CP28" s="324">
        <v>4657</v>
      </c>
      <c r="CQ28" s="324">
        <v>4376</v>
      </c>
      <c r="CR28" s="324">
        <v>7784</v>
      </c>
      <c r="CS28" s="324">
        <v>3190</v>
      </c>
      <c r="CT28" s="324">
        <v>2796</v>
      </c>
      <c r="CU28" s="324">
        <v>-6423</v>
      </c>
      <c r="CV28" s="324">
        <v>2596</v>
      </c>
      <c r="CW28" s="324">
        <v>3870</v>
      </c>
      <c r="CX28" s="324">
        <v>791</v>
      </c>
      <c r="CY28" s="324">
        <v>2134</v>
      </c>
      <c r="CZ28" s="324">
        <v>1903</v>
      </c>
      <c r="DA28" s="324">
        <v>563</v>
      </c>
      <c r="DB28" s="324">
        <v>1341</v>
      </c>
      <c r="DC28" s="326">
        <v>43784</v>
      </c>
      <c r="DD28" s="326">
        <f t="shared" si="1"/>
        <v>43784</v>
      </c>
    </row>
    <row r="29" spans="1:108" x14ac:dyDescent="0.2">
      <c r="A29" s="324" t="s">
        <v>10</v>
      </c>
      <c r="B29" s="326">
        <v>796486</v>
      </c>
      <c r="C29" s="326">
        <v>779544</v>
      </c>
      <c r="D29" s="326">
        <v>782396</v>
      </c>
      <c r="E29" s="326">
        <v>786559</v>
      </c>
      <c r="F29" s="326">
        <v>788067</v>
      </c>
      <c r="G29" s="326">
        <v>788723</v>
      </c>
      <c r="H29" s="326">
        <v>788941</v>
      </c>
      <c r="I29" s="326">
        <v>788127</v>
      </c>
      <c r="J29" s="326">
        <v>790180</v>
      </c>
      <c r="K29" s="326">
        <v>791204</v>
      </c>
      <c r="L29" s="324">
        <v>792819</v>
      </c>
      <c r="M29" s="326">
        <v>794343</v>
      </c>
      <c r="N29" s="324">
        <v>793308</v>
      </c>
      <c r="O29" s="326">
        <v>776527</v>
      </c>
      <c r="P29" s="324">
        <v>779087</v>
      </c>
      <c r="Q29" s="326">
        <v>780681</v>
      </c>
      <c r="R29" s="324">
        <v>775133</v>
      </c>
      <c r="S29" s="326">
        <v>757891</v>
      </c>
      <c r="T29" s="324">
        <v>747418</v>
      </c>
      <c r="U29" s="326">
        <v>737734</v>
      </c>
      <c r="V29" s="324">
        <v>744379</v>
      </c>
      <c r="W29" s="324">
        <v>750835</v>
      </c>
      <c r="X29" s="324">
        <v>754841</v>
      </c>
      <c r="Y29" s="324">
        <v>760896</v>
      </c>
      <c r="Z29" s="324">
        <v>766938</v>
      </c>
      <c r="AA29" s="324">
        <v>757473</v>
      </c>
      <c r="AB29" s="324">
        <v>763001</v>
      </c>
      <c r="AC29" s="324">
        <v>766489</v>
      </c>
      <c r="AD29" s="324">
        <v>768194</v>
      </c>
      <c r="AE29" s="324">
        <v>771042</v>
      </c>
      <c r="AF29" s="324">
        <f t="shared" si="2"/>
        <v>-9465</v>
      </c>
      <c r="AG29" s="324">
        <f t="shared" si="2"/>
        <v>5528</v>
      </c>
      <c r="AH29" s="324">
        <f t="shared" si="2"/>
        <v>3488</v>
      </c>
      <c r="AI29" s="335">
        <f t="shared" si="2"/>
        <v>1705</v>
      </c>
      <c r="AJ29" s="324">
        <f t="shared" si="2"/>
        <v>2848</v>
      </c>
      <c r="AK29" s="324">
        <f t="shared" si="3"/>
        <v>4104</v>
      </c>
      <c r="AL29" s="324">
        <v>803412</v>
      </c>
      <c r="AM29" s="326">
        <v>789468</v>
      </c>
      <c r="AN29" s="324">
        <v>799551</v>
      </c>
      <c r="AO29" s="335">
        <v>807915</v>
      </c>
      <c r="AP29" s="324">
        <v>814164</v>
      </c>
      <c r="AQ29" s="324">
        <v>814500</v>
      </c>
      <c r="AR29" s="324">
        <v>814132</v>
      </c>
      <c r="AS29" s="335">
        <v>814614</v>
      </c>
      <c r="AT29" s="324">
        <v>817847</v>
      </c>
      <c r="AU29" s="324">
        <v>827318</v>
      </c>
      <c r="AV29" s="324">
        <v>833383</v>
      </c>
      <c r="AW29" s="324">
        <v>839890</v>
      </c>
      <c r="AX29" s="324">
        <v>841521</v>
      </c>
      <c r="AY29" s="324">
        <v>825159</v>
      </c>
      <c r="AZ29" s="324">
        <v>832725</v>
      </c>
      <c r="BA29" s="324">
        <v>840249</v>
      </c>
      <c r="BB29" s="324">
        <v>846629</v>
      </c>
      <c r="BC29" s="324">
        <v>2053</v>
      </c>
      <c r="BD29" s="324">
        <v>1024</v>
      </c>
      <c r="BE29" s="324">
        <v>1615</v>
      </c>
      <c r="BF29" s="324">
        <v>1524</v>
      </c>
      <c r="BG29" s="324">
        <v>-1035</v>
      </c>
      <c r="BH29" s="324">
        <v>-16781</v>
      </c>
      <c r="BI29" s="324">
        <v>2560</v>
      </c>
      <c r="BJ29" s="324">
        <v>1594</v>
      </c>
      <c r="BK29" s="324">
        <v>-5548</v>
      </c>
      <c r="BL29" s="324">
        <v>-17242</v>
      </c>
      <c r="BM29" s="324">
        <v>-10473</v>
      </c>
      <c r="BN29" s="324">
        <v>-9684</v>
      </c>
      <c r="BO29" s="324">
        <v>6645</v>
      </c>
      <c r="BP29" s="324">
        <v>6456</v>
      </c>
      <c r="BQ29" s="324">
        <v>4006</v>
      </c>
      <c r="BR29" s="324">
        <v>6055</v>
      </c>
      <c r="BS29" s="324">
        <v>6042</v>
      </c>
      <c r="BT29" s="324">
        <v>-9465</v>
      </c>
      <c r="BU29" s="324">
        <v>5528</v>
      </c>
      <c r="BV29" s="324">
        <v>3488</v>
      </c>
      <c r="BW29" s="324">
        <v>-16942</v>
      </c>
      <c r="BX29" s="324">
        <v>1705</v>
      </c>
      <c r="BY29" s="324">
        <v>2848</v>
      </c>
      <c r="BZ29" s="324">
        <v>700</v>
      </c>
      <c r="CA29" s="324">
        <v>7543</v>
      </c>
      <c r="CB29" s="324">
        <v>6925</v>
      </c>
      <c r="CC29" s="324">
        <v>7382</v>
      </c>
      <c r="CD29" s="324">
        <v>4536</v>
      </c>
      <c r="CE29" s="324">
        <v>1976</v>
      </c>
      <c r="CF29" s="324">
        <v>3308</v>
      </c>
      <c r="CG29" s="324">
        <v>-13944</v>
      </c>
      <c r="CH29" s="324">
        <v>2852</v>
      </c>
      <c r="CI29" s="324">
        <v>10083</v>
      </c>
      <c r="CJ29" s="324">
        <v>8364</v>
      </c>
      <c r="CK29" s="324">
        <v>6249</v>
      </c>
      <c r="CL29" s="324">
        <v>336</v>
      </c>
      <c r="CM29" s="324">
        <v>-368</v>
      </c>
      <c r="CN29" s="324">
        <v>482</v>
      </c>
      <c r="CO29" s="324">
        <v>3233</v>
      </c>
      <c r="CP29" s="324">
        <v>9471</v>
      </c>
      <c r="CQ29" s="324">
        <v>6065</v>
      </c>
      <c r="CR29" s="324">
        <v>6507</v>
      </c>
      <c r="CS29" s="324">
        <v>4163</v>
      </c>
      <c r="CT29" s="324">
        <v>1631</v>
      </c>
      <c r="CU29" s="324">
        <v>-16362</v>
      </c>
      <c r="CV29" s="324">
        <v>7566</v>
      </c>
      <c r="CW29" s="324">
        <v>7524</v>
      </c>
      <c r="CX29" s="324">
        <v>6380</v>
      </c>
      <c r="CY29" s="324">
        <v>1508</v>
      </c>
      <c r="CZ29" s="324">
        <v>656</v>
      </c>
      <c r="DA29" s="324">
        <v>218</v>
      </c>
      <c r="DB29" s="324">
        <v>-814</v>
      </c>
      <c r="DC29" s="326">
        <v>50143</v>
      </c>
      <c r="DD29" s="326">
        <f t="shared" si="1"/>
        <v>50143</v>
      </c>
    </row>
    <row r="30" spans="1:108" x14ac:dyDescent="0.2">
      <c r="A30" s="324" t="s">
        <v>26</v>
      </c>
      <c r="B30" s="326">
        <v>559770</v>
      </c>
      <c r="C30" s="326">
        <v>562199</v>
      </c>
      <c r="D30" s="326">
        <v>568624</v>
      </c>
      <c r="E30" s="326">
        <v>571139</v>
      </c>
      <c r="F30" s="326">
        <v>571260</v>
      </c>
      <c r="G30" s="326">
        <v>569148</v>
      </c>
      <c r="H30" s="326">
        <v>550550</v>
      </c>
      <c r="I30" s="326">
        <v>540249</v>
      </c>
      <c r="J30" s="326">
        <v>541475</v>
      </c>
      <c r="K30" s="326">
        <v>544249</v>
      </c>
      <c r="L30" s="324">
        <v>556561</v>
      </c>
      <c r="M30" s="326">
        <v>567914</v>
      </c>
      <c r="N30" s="324">
        <v>572361</v>
      </c>
      <c r="O30" s="326">
        <v>577442</v>
      </c>
      <c r="P30" s="324">
        <v>580209</v>
      </c>
      <c r="Q30" s="326">
        <v>587810</v>
      </c>
      <c r="R30" s="324">
        <v>590235</v>
      </c>
      <c r="S30" s="326">
        <v>568335</v>
      </c>
      <c r="T30" s="324">
        <v>544213</v>
      </c>
      <c r="U30" s="326">
        <v>529005</v>
      </c>
      <c r="V30" s="324">
        <v>529928</v>
      </c>
      <c r="W30" s="324">
        <v>529692</v>
      </c>
      <c r="X30" s="324">
        <v>543611</v>
      </c>
      <c r="Y30" s="324">
        <v>558297</v>
      </c>
      <c r="Z30" s="324">
        <v>565897</v>
      </c>
      <c r="AA30" s="324">
        <v>570100</v>
      </c>
      <c r="AB30" s="324">
        <v>577248</v>
      </c>
      <c r="AC30" s="324">
        <v>581325</v>
      </c>
      <c r="AD30" s="324">
        <v>586460</v>
      </c>
      <c r="AE30" s="324">
        <v>583413</v>
      </c>
      <c r="AF30" s="324">
        <f t="shared" si="2"/>
        <v>4203</v>
      </c>
      <c r="AG30" s="324">
        <f t="shared" si="2"/>
        <v>7148</v>
      </c>
      <c r="AH30" s="324">
        <f t="shared" si="2"/>
        <v>4077</v>
      </c>
      <c r="AI30" s="335">
        <f t="shared" si="2"/>
        <v>5135</v>
      </c>
      <c r="AJ30" s="324">
        <f t="shared" si="2"/>
        <v>-3047</v>
      </c>
      <c r="AK30" s="324">
        <f t="shared" si="3"/>
        <v>17516</v>
      </c>
      <c r="AL30" s="324">
        <v>587453</v>
      </c>
      <c r="AM30" s="326">
        <v>586281</v>
      </c>
      <c r="AN30" s="324">
        <v>607529</v>
      </c>
      <c r="AO30" s="335">
        <v>607676</v>
      </c>
      <c r="AP30" s="324">
        <v>599919</v>
      </c>
      <c r="AQ30" s="324">
        <v>593724</v>
      </c>
      <c r="AR30" s="324">
        <v>573993</v>
      </c>
      <c r="AS30" s="335">
        <v>566170</v>
      </c>
      <c r="AT30" s="324">
        <v>563344</v>
      </c>
      <c r="AU30" s="324">
        <v>567002</v>
      </c>
      <c r="AV30" s="324">
        <v>576819</v>
      </c>
      <c r="AW30" s="324">
        <v>589565</v>
      </c>
      <c r="AX30" s="324">
        <v>602189</v>
      </c>
      <c r="AY30" s="324">
        <v>598307</v>
      </c>
      <c r="AZ30" s="324">
        <v>611206</v>
      </c>
      <c r="BA30" s="324">
        <v>610874</v>
      </c>
      <c r="BB30" s="324">
        <v>619013</v>
      </c>
      <c r="BC30" s="324">
        <v>1226</v>
      </c>
      <c r="BD30" s="324">
        <v>2774</v>
      </c>
      <c r="BE30" s="324">
        <v>12312</v>
      </c>
      <c r="BF30" s="324">
        <v>11353</v>
      </c>
      <c r="BG30" s="324">
        <v>4447</v>
      </c>
      <c r="BH30" s="324">
        <v>5081</v>
      </c>
      <c r="BI30" s="324">
        <v>2767</v>
      </c>
      <c r="BJ30" s="324">
        <v>7601</v>
      </c>
      <c r="BK30" s="324">
        <v>2425</v>
      </c>
      <c r="BL30" s="324">
        <v>-21900</v>
      </c>
      <c r="BM30" s="324">
        <v>-24122</v>
      </c>
      <c r="BN30" s="324">
        <v>-15208</v>
      </c>
      <c r="BO30" s="324">
        <v>923</v>
      </c>
      <c r="BP30" s="324">
        <v>-236</v>
      </c>
      <c r="BQ30" s="324">
        <v>13919</v>
      </c>
      <c r="BR30" s="324">
        <v>14686</v>
      </c>
      <c r="BS30" s="324">
        <v>7600</v>
      </c>
      <c r="BT30" s="324">
        <v>4203</v>
      </c>
      <c r="BU30" s="324">
        <v>7148</v>
      </c>
      <c r="BV30" s="324">
        <v>4077</v>
      </c>
      <c r="BW30" s="324">
        <v>2429</v>
      </c>
      <c r="BX30" s="324">
        <v>5135</v>
      </c>
      <c r="BY30" s="324">
        <v>-3047</v>
      </c>
      <c r="BZ30" s="324">
        <v>-13690</v>
      </c>
      <c r="CA30" s="324">
        <v>-10126</v>
      </c>
      <c r="CB30" s="324">
        <v>7212</v>
      </c>
      <c r="CC30" s="324">
        <v>-3861</v>
      </c>
      <c r="CD30" s="324">
        <v>12553</v>
      </c>
      <c r="CE30" s="324">
        <v>9486</v>
      </c>
      <c r="CF30" s="324">
        <v>2466</v>
      </c>
      <c r="CG30" s="324">
        <v>-1172</v>
      </c>
      <c r="CH30" s="324">
        <v>6425</v>
      </c>
      <c r="CI30" s="324">
        <v>21248</v>
      </c>
      <c r="CJ30" s="324">
        <v>147</v>
      </c>
      <c r="CK30" s="324">
        <v>-7757</v>
      </c>
      <c r="CL30" s="324">
        <v>-6195</v>
      </c>
      <c r="CM30" s="324">
        <v>-19731</v>
      </c>
      <c r="CN30" s="324">
        <v>-7823</v>
      </c>
      <c r="CO30" s="324">
        <v>-2826</v>
      </c>
      <c r="CP30" s="324">
        <v>3658</v>
      </c>
      <c r="CQ30" s="324">
        <v>9817</v>
      </c>
      <c r="CR30" s="324">
        <v>12746</v>
      </c>
      <c r="CS30" s="324">
        <v>2515</v>
      </c>
      <c r="CT30" s="324">
        <v>12624</v>
      </c>
      <c r="CU30" s="324">
        <v>-3882</v>
      </c>
      <c r="CV30" s="324">
        <v>12899</v>
      </c>
      <c r="CW30" s="324">
        <v>-332</v>
      </c>
      <c r="CX30" s="324">
        <v>8139</v>
      </c>
      <c r="CY30" s="324">
        <v>121</v>
      </c>
      <c r="CZ30" s="324">
        <v>-2112</v>
      </c>
      <c r="DA30" s="324">
        <v>-18598</v>
      </c>
      <c r="DB30" s="324">
        <v>-10301</v>
      </c>
      <c r="DC30" s="326">
        <v>59243</v>
      </c>
      <c r="DD30" s="326">
        <f t="shared" si="1"/>
        <v>59243</v>
      </c>
    </row>
    <row r="31" spans="1:108" x14ac:dyDescent="0.2">
      <c r="A31" s="324" t="s">
        <v>14</v>
      </c>
      <c r="B31" s="326">
        <v>1002502</v>
      </c>
      <c r="C31" s="326">
        <v>988062</v>
      </c>
      <c r="D31" s="326">
        <v>991989</v>
      </c>
      <c r="E31" s="326">
        <v>1000349</v>
      </c>
      <c r="F31" s="326">
        <v>1005086</v>
      </c>
      <c r="G31" s="326">
        <v>1006690</v>
      </c>
      <c r="H31" s="326">
        <v>1009720</v>
      </c>
      <c r="I31" s="326">
        <v>1008618</v>
      </c>
      <c r="J31" s="326">
        <v>1010449</v>
      </c>
      <c r="K31" s="326">
        <v>1009177</v>
      </c>
      <c r="L31" s="324">
        <v>1017150</v>
      </c>
      <c r="M31" s="326">
        <v>1026128</v>
      </c>
      <c r="N31" s="324">
        <v>1029213</v>
      </c>
      <c r="O31" s="326">
        <v>1007762</v>
      </c>
      <c r="P31" s="324">
        <v>1008607</v>
      </c>
      <c r="Q31" s="326">
        <v>1013555</v>
      </c>
      <c r="R31" s="324">
        <v>1011421</v>
      </c>
      <c r="S31" s="326">
        <v>988250</v>
      </c>
      <c r="T31" s="324">
        <v>971189</v>
      </c>
      <c r="U31" s="326">
        <v>962664</v>
      </c>
      <c r="V31" s="324">
        <v>966243</v>
      </c>
      <c r="W31" s="324">
        <v>970018</v>
      </c>
      <c r="X31" s="324">
        <v>974129</v>
      </c>
      <c r="Y31" s="324">
        <v>980425</v>
      </c>
      <c r="Z31" s="324">
        <v>987268</v>
      </c>
      <c r="AA31" s="324">
        <v>973396</v>
      </c>
      <c r="AB31" s="324">
        <v>977981</v>
      </c>
      <c r="AC31" s="324">
        <v>985130</v>
      </c>
      <c r="AD31" s="324">
        <v>986585</v>
      </c>
      <c r="AE31" s="324">
        <v>990113</v>
      </c>
      <c r="AF31" s="324">
        <f t="shared" si="2"/>
        <v>-13872</v>
      </c>
      <c r="AG31" s="324">
        <f t="shared" si="2"/>
        <v>4585</v>
      </c>
      <c r="AH31" s="324">
        <f t="shared" si="2"/>
        <v>7149</v>
      </c>
      <c r="AI31" s="335">
        <f t="shared" si="2"/>
        <v>1455</v>
      </c>
      <c r="AJ31" s="324">
        <f t="shared" si="2"/>
        <v>3528</v>
      </c>
      <c r="AK31" s="324">
        <f t="shared" si="3"/>
        <v>2845</v>
      </c>
      <c r="AL31" s="324">
        <v>1031331</v>
      </c>
      <c r="AM31" s="326">
        <v>1014873</v>
      </c>
      <c r="AN31" s="324">
        <v>1023139</v>
      </c>
      <c r="AO31" s="335">
        <v>1031913</v>
      </c>
      <c r="AP31" s="324">
        <v>1036387</v>
      </c>
      <c r="AQ31" s="324">
        <v>1035474</v>
      </c>
      <c r="AR31" s="324">
        <v>1035758</v>
      </c>
      <c r="AS31" s="335">
        <v>1039974</v>
      </c>
      <c r="AT31" s="324">
        <v>1041159</v>
      </c>
      <c r="AU31" s="324">
        <v>1043826</v>
      </c>
      <c r="AV31" s="324">
        <v>1050754</v>
      </c>
      <c r="AW31" s="324">
        <v>1057217</v>
      </c>
      <c r="AX31" s="324">
        <v>1062318</v>
      </c>
      <c r="AY31" s="324">
        <v>1041993</v>
      </c>
      <c r="AZ31" s="324">
        <v>1047817</v>
      </c>
      <c r="BA31" s="324">
        <v>1060696</v>
      </c>
      <c r="BB31" s="324">
        <v>1069292</v>
      </c>
      <c r="BC31" s="324">
        <v>1831</v>
      </c>
      <c r="BD31" s="324">
        <v>-1272</v>
      </c>
      <c r="BE31" s="324">
        <v>7973</v>
      </c>
      <c r="BF31" s="324">
        <v>8978</v>
      </c>
      <c r="BG31" s="324">
        <v>3085</v>
      </c>
      <c r="BH31" s="324">
        <v>-21451</v>
      </c>
      <c r="BI31" s="324">
        <v>845</v>
      </c>
      <c r="BJ31" s="324">
        <v>4948</v>
      </c>
      <c r="BK31" s="324">
        <v>-2134</v>
      </c>
      <c r="BL31" s="324">
        <v>-23171</v>
      </c>
      <c r="BM31" s="324">
        <v>-17061</v>
      </c>
      <c r="BN31" s="324">
        <v>-8525</v>
      </c>
      <c r="BO31" s="324">
        <v>3579</v>
      </c>
      <c r="BP31" s="324">
        <v>3775</v>
      </c>
      <c r="BQ31" s="324">
        <v>4111</v>
      </c>
      <c r="BR31" s="324">
        <v>6296</v>
      </c>
      <c r="BS31" s="324">
        <v>6843</v>
      </c>
      <c r="BT31" s="324">
        <v>-13872</v>
      </c>
      <c r="BU31" s="324">
        <v>4585</v>
      </c>
      <c r="BV31" s="324">
        <v>7149</v>
      </c>
      <c r="BW31" s="324">
        <v>-14440</v>
      </c>
      <c r="BX31" s="324">
        <v>1455</v>
      </c>
      <c r="BY31" s="324">
        <v>3528</v>
      </c>
      <c r="BZ31" s="324">
        <v>-483</v>
      </c>
      <c r="CA31" s="324">
        <v>7189</v>
      </c>
      <c r="CB31" s="324">
        <v>7135</v>
      </c>
      <c r="CC31" s="324">
        <v>2057</v>
      </c>
      <c r="CD31" s="324">
        <v>9491</v>
      </c>
      <c r="CE31" s="324">
        <v>9298</v>
      </c>
      <c r="CF31" s="324">
        <v>6531</v>
      </c>
      <c r="CG31" s="324">
        <v>-16458</v>
      </c>
      <c r="CH31" s="324">
        <v>3927</v>
      </c>
      <c r="CI31" s="324">
        <v>8266</v>
      </c>
      <c r="CJ31" s="324">
        <v>8774</v>
      </c>
      <c r="CK31" s="324">
        <v>4474</v>
      </c>
      <c r="CL31" s="324">
        <v>-913</v>
      </c>
      <c r="CM31" s="324">
        <v>284</v>
      </c>
      <c r="CN31" s="324">
        <v>4216</v>
      </c>
      <c r="CO31" s="324">
        <v>1185</v>
      </c>
      <c r="CP31" s="324">
        <v>2667</v>
      </c>
      <c r="CQ31" s="324">
        <v>6928</v>
      </c>
      <c r="CR31" s="324">
        <v>6463</v>
      </c>
      <c r="CS31" s="324">
        <v>8360</v>
      </c>
      <c r="CT31" s="324">
        <v>5101</v>
      </c>
      <c r="CU31" s="324">
        <v>-20325</v>
      </c>
      <c r="CV31" s="324">
        <v>5824</v>
      </c>
      <c r="CW31" s="324">
        <v>12879</v>
      </c>
      <c r="CX31" s="324">
        <v>8596</v>
      </c>
      <c r="CY31" s="324">
        <v>4737</v>
      </c>
      <c r="CZ31" s="324">
        <v>1604</v>
      </c>
      <c r="DA31" s="324">
        <v>3030</v>
      </c>
      <c r="DB31" s="324">
        <v>-1102</v>
      </c>
      <c r="DC31" s="326">
        <v>66790</v>
      </c>
      <c r="DD31" s="326">
        <f t="shared" si="1"/>
        <v>66790</v>
      </c>
    </row>
    <row r="32" spans="1:108" x14ac:dyDescent="0.2">
      <c r="A32" s="324" t="s">
        <v>28</v>
      </c>
      <c r="B32" s="326">
        <v>168716</v>
      </c>
      <c r="C32" s="326">
        <v>165576</v>
      </c>
      <c r="D32" s="326">
        <v>165271</v>
      </c>
      <c r="E32" s="326">
        <v>166176</v>
      </c>
      <c r="F32" s="326">
        <v>166573</v>
      </c>
      <c r="G32" s="326">
        <v>167792</v>
      </c>
      <c r="H32" s="326">
        <v>167389</v>
      </c>
      <c r="I32" s="326">
        <v>166177</v>
      </c>
      <c r="J32" s="326">
        <v>166213</v>
      </c>
      <c r="K32" s="326">
        <v>167777</v>
      </c>
      <c r="L32" s="324">
        <v>168619</v>
      </c>
      <c r="M32" s="326">
        <v>171102</v>
      </c>
      <c r="N32" s="324">
        <v>173997</v>
      </c>
      <c r="O32" s="326">
        <v>171220</v>
      </c>
      <c r="P32" s="324">
        <v>171196</v>
      </c>
      <c r="Q32" s="326">
        <v>173223</v>
      </c>
      <c r="R32" s="324">
        <v>173950</v>
      </c>
      <c r="S32" s="326">
        <v>171642</v>
      </c>
      <c r="T32" s="324">
        <v>169106</v>
      </c>
      <c r="U32" s="326">
        <v>168470</v>
      </c>
      <c r="V32" s="324">
        <v>169301</v>
      </c>
      <c r="W32" s="324">
        <v>171299</v>
      </c>
      <c r="X32" s="324">
        <v>172923</v>
      </c>
      <c r="Y32" s="324">
        <v>175679</v>
      </c>
      <c r="Z32" s="324">
        <v>176822</v>
      </c>
      <c r="AA32" s="324">
        <v>174213</v>
      </c>
      <c r="AB32" s="324">
        <v>175361</v>
      </c>
      <c r="AC32" s="324">
        <v>179307</v>
      </c>
      <c r="AD32" s="324">
        <v>185038</v>
      </c>
      <c r="AE32" s="324">
        <v>188355</v>
      </c>
      <c r="AF32" s="324">
        <f t="shared" si="2"/>
        <v>-2609</v>
      </c>
      <c r="AG32" s="324">
        <f t="shared" si="2"/>
        <v>1148</v>
      </c>
      <c r="AH32" s="324">
        <f t="shared" si="2"/>
        <v>3946</v>
      </c>
      <c r="AI32" s="335">
        <f t="shared" si="2"/>
        <v>5731</v>
      </c>
      <c r="AJ32" s="324">
        <f t="shared" si="2"/>
        <v>3317</v>
      </c>
      <c r="AK32" s="324">
        <f t="shared" si="3"/>
        <v>11533</v>
      </c>
      <c r="AL32" s="324">
        <v>213110</v>
      </c>
      <c r="AM32" s="326">
        <v>209338</v>
      </c>
      <c r="AN32" s="324">
        <v>213100</v>
      </c>
      <c r="AO32" s="335">
        <v>218065</v>
      </c>
      <c r="AP32" s="324">
        <v>219759</v>
      </c>
      <c r="AQ32" s="324">
        <v>220036</v>
      </c>
      <c r="AR32" s="324">
        <v>224698</v>
      </c>
      <c r="AS32" s="335">
        <v>225937</v>
      </c>
      <c r="AT32" s="324">
        <v>226845</v>
      </c>
      <c r="AU32" s="324">
        <v>228940</v>
      </c>
      <c r="AV32" s="324">
        <v>232764</v>
      </c>
      <c r="AW32" s="324">
        <v>236883</v>
      </c>
      <c r="AX32" s="324">
        <v>240519</v>
      </c>
      <c r="AY32" s="324">
        <v>236579</v>
      </c>
      <c r="AZ32" s="324">
        <v>236993</v>
      </c>
      <c r="BA32" s="324">
        <v>240999</v>
      </c>
      <c r="BB32" s="324">
        <v>243760</v>
      </c>
      <c r="BC32" s="324">
        <v>36</v>
      </c>
      <c r="BD32" s="324">
        <v>1564</v>
      </c>
      <c r="BE32" s="324">
        <v>842</v>
      </c>
      <c r="BF32" s="324">
        <v>2483</v>
      </c>
      <c r="BG32" s="324">
        <v>2895</v>
      </c>
      <c r="BH32" s="324">
        <v>-2777</v>
      </c>
      <c r="BI32" s="324">
        <v>-24</v>
      </c>
      <c r="BJ32" s="324">
        <v>2027</v>
      </c>
      <c r="BK32" s="324">
        <v>727</v>
      </c>
      <c r="BL32" s="324">
        <v>-2308</v>
      </c>
      <c r="BM32" s="324">
        <v>-2536</v>
      </c>
      <c r="BN32" s="324">
        <v>-636</v>
      </c>
      <c r="BO32" s="324">
        <v>831</v>
      </c>
      <c r="BP32" s="324">
        <v>1998</v>
      </c>
      <c r="BQ32" s="324">
        <v>1624</v>
      </c>
      <c r="BR32" s="324">
        <v>2756</v>
      </c>
      <c r="BS32" s="324">
        <v>1143</v>
      </c>
      <c r="BT32" s="324">
        <v>-2609</v>
      </c>
      <c r="BU32" s="324">
        <v>1148</v>
      </c>
      <c r="BV32" s="324">
        <v>3946</v>
      </c>
      <c r="BW32" s="324">
        <v>-3140</v>
      </c>
      <c r="BX32" s="324">
        <v>5731</v>
      </c>
      <c r="BY32" s="324">
        <v>3317</v>
      </c>
      <c r="BZ32" s="324">
        <v>4694</v>
      </c>
      <c r="CA32" s="324">
        <v>1944</v>
      </c>
      <c r="CB32" s="324">
        <v>5428</v>
      </c>
      <c r="CC32" s="324">
        <v>1304</v>
      </c>
      <c r="CD32" s="324">
        <v>3363</v>
      </c>
      <c r="CE32" s="324">
        <v>3308</v>
      </c>
      <c r="CF32" s="324">
        <v>4714</v>
      </c>
      <c r="CG32" s="324">
        <v>-3772</v>
      </c>
      <c r="CH32" s="324">
        <v>-305</v>
      </c>
      <c r="CI32" s="324">
        <v>3762</v>
      </c>
      <c r="CJ32" s="324">
        <v>4965</v>
      </c>
      <c r="CK32" s="324">
        <v>1694</v>
      </c>
      <c r="CL32" s="324">
        <v>277</v>
      </c>
      <c r="CM32" s="324">
        <v>4662</v>
      </c>
      <c r="CN32" s="324">
        <v>1239</v>
      </c>
      <c r="CO32" s="324">
        <v>908</v>
      </c>
      <c r="CP32" s="324">
        <v>2095</v>
      </c>
      <c r="CQ32" s="324">
        <v>3824</v>
      </c>
      <c r="CR32" s="324">
        <v>4119</v>
      </c>
      <c r="CS32" s="324">
        <v>905</v>
      </c>
      <c r="CT32" s="324">
        <v>3636</v>
      </c>
      <c r="CU32" s="324">
        <v>-3940</v>
      </c>
      <c r="CV32" s="324">
        <v>414</v>
      </c>
      <c r="CW32" s="324">
        <v>4006</v>
      </c>
      <c r="CX32" s="324">
        <v>2761</v>
      </c>
      <c r="CY32" s="324">
        <v>397</v>
      </c>
      <c r="CZ32" s="324">
        <v>1219</v>
      </c>
      <c r="DA32" s="324">
        <v>-403</v>
      </c>
      <c r="DB32" s="324">
        <v>-1212</v>
      </c>
      <c r="DC32" s="326">
        <v>75044</v>
      </c>
      <c r="DD32" s="326">
        <f t="shared" si="1"/>
        <v>75044</v>
      </c>
    </row>
    <row r="33" spans="1:108" x14ac:dyDescent="0.2">
      <c r="A33" s="324" t="s">
        <v>8</v>
      </c>
      <c r="B33" s="326">
        <v>898460</v>
      </c>
      <c r="C33" s="326">
        <v>882868</v>
      </c>
      <c r="D33" s="326">
        <v>892498</v>
      </c>
      <c r="E33" s="326">
        <v>897834</v>
      </c>
      <c r="F33" s="326">
        <v>895211</v>
      </c>
      <c r="G33" s="326">
        <v>894553</v>
      </c>
      <c r="H33" s="326">
        <v>898444</v>
      </c>
      <c r="I33" s="326">
        <v>896052</v>
      </c>
      <c r="J33" s="326">
        <v>896288</v>
      </c>
      <c r="K33" s="326">
        <v>898527</v>
      </c>
      <c r="L33" s="324">
        <v>902654</v>
      </c>
      <c r="M33" s="326">
        <v>907216</v>
      </c>
      <c r="N33" s="324">
        <v>909403</v>
      </c>
      <c r="O33" s="326">
        <v>892899</v>
      </c>
      <c r="P33" s="324">
        <v>900551</v>
      </c>
      <c r="Q33" s="326">
        <v>902039</v>
      </c>
      <c r="R33" s="324">
        <v>897260</v>
      </c>
      <c r="S33" s="326">
        <v>883711</v>
      </c>
      <c r="T33" s="324">
        <v>870848</v>
      </c>
      <c r="U33" s="326">
        <v>875288</v>
      </c>
      <c r="V33" s="324">
        <v>889248</v>
      </c>
      <c r="W33" s="324">
        <v>897690</v>
      </c>
      <c r="X33" s="324">
        <v>901676</v>
      </c>
      <c r="Y33" s="324">
        <v>908614</v>
      </c>
      <c r="Z33" s="324">
        <v>915483</v>
      </c>
      <c r="AA33" s="324">
        <v>903594</v>
      </c>
      <c r="AB33" s="324">
        <v>913562</v>
      </c>
      <c r="AC33" s="324">
        <v>915962</v>
      </c>
      <c r="AD33" s="324">
        <v>920933</v>
      </c>
      <c r="AE33" s="324">
        <v>925796</v>
      </c>
      <c r="AF33" s="324">
        <f t="shared" si="2"/>
        <v>-11889</v>
      </c>
      <c r="AG33" s="324">
        <f t="shared" si="2"/>
        <v>9968</v>
      </c>
      <c r="AH33" s="324">
        <f t="shared" si="2"/>
        <v>2400</v>
      </c>
      <c r="AI33" s="335">
        <f t="shared" si="2"/>
        <v>4971</v>
      </c>
      <c r="AJ33" s="324">
        <f t="shared" si="2"/>
        <v>4863</v>
      </c>
      <c r="AK33" s="324">
        <f t="shared" si="3"/>
        <v>10313</v>
      </c>
      <c r="AL33" s="324">
        <v>947984</v>
      </c>
      <c r="AM33" s="326">
        <v>930477</v>
      </c>
      <c r="AN33" s="324">
        <v>945569</v>
      </c>
      <c r="AO33" s="335">
        <v>955326</v>
      </c>
      <c r="AP33" s="324">
        <v>960620</v>
      </c>
      <c r="AQ33" s="324">
        <v>959575</v>
      </c>
      <c r="AR33" s="324">
        <v>958691</v>
      </c>
      <c r="AS33" s="335">
        <v>960072</v>
      </c>
      <c r="AT33" s="324">
        <v>959639</v>
      </c>
      <c r="AU33" s="324">
        <v>968430</v>
      </c>
      <c r="AV33" s="324">
        <v>973906</v>
      </c>
      <c r="AW33" s="324">
        <v>980619</v>
      </c>
      <c r="AX33" s="324">
        <v>982033</v>
      </c>
      <c r="AY33" s="324">
        <v>962905</v>
      </c>
      <c r="AZ33" s="324">
        <v>974271</v>
      </c>
      <c r="BA33" s="324">
        <v>981673</v>
      </c>
      <c r="BB33" s="324">
        <v>987450</v>
      </c>
      <c r="BC33" s="324">
        <v>236</v>
      </c>
      <c r="BD33" s="324">
        <v>2239</v>
      </c>
      <c r="BE33" s="324">
        <v>4127</v>
      </c>
      <c r="BF33" s="324">
        <v>4562</v>
      </c>
      <c r="BG33" s="324">
        <v>2187</v>
      </c>
      <c r="BH33" s="324">
        <v>-16504</v>
      </c>
      <c r="BI33" s="324">
        <v>7652</v>
      </c>
      <c r="BJ33" s="324">
        <v>1488</v>
      </c>
      <c r="BK33" s="324">
        <v>-4779</v>
      </c>
      <c r="BL33" s="324">
        <v>-13549</v>
      </c>
      <c r="BM33" s="324">
        <v>-12863</v>
      </c>
      <c r="BN33" s="324">
        <v>4440</v>
      </c>
      <c r="BO33" s="324">
        <v>13960</v>
      </c>
      <c r="BP33" s="324">
        <v>8442</v>
      </c>
      <c r="BQ33" s="324">
        <v>3986</v>
      </c>
      <c r="BR33" s="324">
        <v>6938</v>
      </c>
      <c r="BS33" s="324">
        <v>6869</v>
      </c>
      <c r="BT33" s="324">
        <v>-11889</v>
      </c>
      <c r="BU33" s="324">
        <v>9968</v>
      </c>
      <c r="BV33" s="324">
        <v>2400</v>
      </c>
      <c r="BW33" s="324">
        <v>-15592</v>
      </c>
      <c r="BX33" s="324">
        <v>4971</v>
      </c>
      <c r="BY33" s="324">
        <v>4863</v>
      </c>
      <c r="BZ33" s="324">
        <v>2891</v>
      </c>
      <c r="CA33" s="324">
        <v>2504</v>
      </c>
      <c r="CB33" s="324">
        <v>1080</v>
      </c>
      <c r="CC33" s="324">
        <v>956</v>
      </c>
      <c r="CD33" s="324">
        <v>6613</v>
      </c>
      <c r="CE33" s="324">
        <v>5146</v>
      </c>
      <c r="CF33" s="324">
        <v>2998</v>
      </c>
      <c r="CG33" s="324">
        <v>-17507</v>
      </c>
      <c r="CH33" s="324">
        <v>9630</v>
      </c>
      <c r="CI33" s="324">
        <v>15092</v>
      </c>
      <c r="CJ33" s="324">
        <v>9757</v>
      </c>
      <c r="CK33" s="324">
        <v>5294</v>
      </c>
      <c r="CL33" s="324">
        <v>-1045</v>
      </c>
      <c r="CM33" s="324">
        <v>-884</v>
      </c>
      <c r="CN33" s="324">
        <v>1381</v>
      </c>
      <c r="CO33" s="324">
        <v>-433</v>
      </c>
      <c r="CP33" s="324">
        <v>8791</v>
      </c>
      <c r="CQ33" s="324">
        <v>5476</v>
      </c>
      <c r="CR33" s="324">
        <v>6713</v>
      </c>
      <c r="CS33" s="324">
        <v>5336</v>
      </c>
      <c r="CT33" s="324">
        <v>1414</v>
      </c>
      <c r="CU33" s="324">
        <v>-19128</v>
      </c>
      <c r="CV33" s="324">
        <v>11366</v>
      </c>
      <c r="CW33" s="324">
        <v>7402</v>
      </c>
      <c r="CX33" s="324">
        <v>5777</v>
      </c>
      <c r="CY33" s="324">
        <v>-2623</v>
      </c>
      <c r="CZ33" s="324">
        <v>-658</v>
      </c>
      <c r="DA33" s="324">
        <v>3891</v>
      </c>
      <c r="DB33" s="324">
        <v>-2392</v>
      </c>
      <c r="DC33" s="326">
        <v>88990</v>
      </c>
      <c r="DD33" s="326">
        <f t="shared" si="1"/>
        <v>88990</v>
      </c>
    </row>
    <row r="34" spans="1:108" x14ac:dyDescent="0.2">
      <c r="A34" s="324" t="s">
        <v>23</v>
      </c>
      <c r="B34" s="326">
        <v>591061</v>
      </c>
      <c r="C34" s="326">
        <v>576858</v>
      </c>
      <c r="D34" s="326">
        <v>587506</v>
      </c>
      <c r="E34" s="326">
        <v>593984</v>
      </c>
      <c r="F34" s="326">
        <v>596684</v>
      </c>
      <c r="G34" s="326">
        <v>602636</v>
      </c>
      <c r="H34" s="326">
        <v>604499</v>
      </c>
      <c r="I34" s="326">
        <v>607498</v>
      </c>
      <c r="J34" s="326">
        <v>608907</v>
      </c>
      <c r="K34" s="326">
        <v>613572</v>
      </c>
      <c r="L34" s="324">
        <v>618469</v>
      </c>
      <c r="M34" s="326">
        <v>621440</v>
      </c>
      <c r="N34" s="324">
        <v>621882</v>
      </c>
      <c r="O34" s="326">
        <v>607919</v>
      </c>
      <c r="P34" s="324">
        <v>614415</v>
      </c>
      <c r="Q34" s="326">
        <v>615585</v>
      </c>
      <c r="R34" s="324">
        <v>611778</v>
      </c>
      <c r="S34" s="326">
        <v>591189</v>
      </c>
      <c r="T34" s="324">
        <v>581478</v>
      </c>
      <c r="U34" s="326">
        <v>581410</v>
      </c>
      <c r="V34" s="324">
        <v>580949</v>
      </c>
      <c r="W34" s="324">
        <v>587463</v>
      </c>
      <c r="X34" s="324">
        <v>592725</v>
      </c>
      <c r="Y34" s="324">
        <v>598103</v>
      </c>
      <c r="Z34" s="324">
        <v>603612</v>
      </c>
      <c r="AA34" s="324">
        <v>595496</v>
      </c>
      <c r="AB34" s="324">
        <v>600127</v>
      </c>
      <c r="AC34" s="324">
        <v>606706</v>
      </c>
      <c r="AD34" s="324">
        <v>611101</v>
      </c>
      <c r="AE34" s="324">
        <v>614757</v>
      </c>
      <c r="AF34" s="324">
        <f t="shared" si="2"/>
        <v>-8116</v>
      </c>
      <c r="AG34" s="324">
        <f t="shared" si="2"/>
        <v>4631</v>
      </c>
      <c r="AH34" s="324">
        <f t="shared" si="2"/>
        <v>6579</v>
      </c>
      <c r="AI34" s="335">
        <f t="shared" si="2"/>
        <v>4395</v>
      </c>
      <c r="AJ34" s="324">
        <f t="shared" si="2"/>
        <v>3656</v>
      </c>
      <c r="AK34" s="324">
        <f t="shared" si="3"/>
        <v>11145</v>
      </c>
      <c r="AL34" s="324">
        <v>639432</v>
      </c>
      <c r="AM34" s="326">
        <v>628676</v>
      </c>
      <c r="AN34" s="324">
        <v>633157</v>
      </c>
      <c r="AO34" s="335">
        <v>641638</v>
      </c>
      <c r="AP34" s="324">
        <v>645716</v>
      </c>
      <c r="AQ34" s="324">
        <v>646893</v>
      </c>
      <c r="AR34" s="324">
        <v>651828</v>
      </c>
      <c r="AS34" s="335">
        <v>655295</v>
      </c>
      <c r="AT34" s="324">
        <v>655196</v>
      </c>
      <c r="AU34" s="324">
        <v>661205</v>
      </c>
      <c r="AV34" s="324">
        <v>666303</v>
      </c>
      <c r="AW34" s="324">
        <v>673467</v>
      </c>
      <c r="AX34" s="324">
        <v>675067</v>
      </c>
      <c r="AY34" s="324">
        <v>662609</v>
      </c>
      <c r="AZ34" s="324">
        <v>668677</v>
      </c>
      <c r="BA34" s="324">
        <v>676216</v>
      </c>
      <c r="BB34" s="324">
        <v>681441</v>
      </c>
      <c r="BC34" s="324">
        <v>1409</v>
      </c>
      <c r="BD34" s="324">
        <v>4665</v>
      </c>
      <c r="BE34" s="324">
        <v>4897</v>
      </c>
      <c r="BF34" s="324">
        <v>2971</v>
      </c>
      <c r="BG34" s="324">
        <v>442</v>
      </c>
      <c r="BH34" s="324">
        <v>-13963</v>
      </c>
      <c r="BI34" s="324">
        <v>6496</v>
      </c>
      <c r="BJ34" s="324">
        <v>1170</v>
      </c>
      <c r="BK34" s="324">
        <v>-3807</v>
      </c>
      <c r="BL34" s="324">
        <v>-20589</v>
      </c>
      <c r="BM34" s="324">
        <v>-9711</v>
      </c>
      <c r="BN34" s="324">
        <v>-68</v>
      </c>
      <c r="BO34" s="324">
        <v>-461</v>
      </c>
      <c r="BP34" s="324">
        <v>6514</v>
      </c>
      <c r="BQ34" s="324">
        <v>5262</v>
      </c>
      <c r="BR34" s="324">
        <v>5378</v>
      </c>
      <c r="BS34" s="324">
        <v>5509</v>
      </c>
      <c r="BT34" s="324">
        <v>-8116</v>
      </c>
      <c r="BU34" s="324">
        <v>4631</v>
      </c>
      <c r="BV34" s="324">
        <v>6579</v>
      </c>
      <c r="BW34" s="324">
        <v>-14203</v>
      </c>
      <c r="BX34" s="324">
        <v>4395</v>
      </c>
      <c r="BY34" s="324">
        <v>3656</v>
      </c>
      <c r="BZ34" s="324">
        <v>869</v>
      </c>
      <c r="CA34" s="324">
        <v>2932</v>
      </c>
      <c r="CB34" s="324">
        <v>4302</v>
      </c>
      <c r="CC34" s="324">
        <v>4115</v>
      </c>
      <c r="CD34" s="324">
        <v>2776</v>
      </c>
      <c r="CE34" s="324">
        <v>4335</v>
      </c>
      <c r="CF34" s="324">
        <v>5346</v>
      </c>
      <c r="CG34" s="324">
        <v>-10756</v>
      </c>
      <c r="CH34" s="324">
        <v>10648</v>
      </c>
      <c r="CI34" s="324">
        <v>4481</v>
      </c>
      <c r="CJ34" s="324">
        <v>8481</v>
      </c>
      <c r="CK34" s="324">
        <v>4078</v>
      </c>
      <c r="CL34" s="324">
        <v>1177</v>
      </c>
      <c r="CM34" s="324">
        <v>4935</v>
      </c>
      <c r="CN34" s="324">
        <v>3467</v>
      </c>
      <c r="CO34" s="324">
        <v>-99</v>
      </c>
      <c r="CP34" s="324">
        <v>6009</v>
      </c>
      <c r="CQ34" s="324">
        <v>5098</v>
      </c>
      <c r="CR34" s="324">
        <v>7164</v>
      </c>
      <c r="CS34" s="324">
        <v>6478</v>
      </c>
      <c r="CT34" s="324">
        <v>1600</v>
      </c>
      <c r="CU34" s="324">
        <v>-12458</v>
      </c>
      <c r="CV34" s="324">
        <v>6068</v>
      </c>
      <c r="CW34" s="324">
        <v>7539</v>
      </c>
      <c r="CX34" s="324">
        <v>5225</v>
      </c>
      <c r="CY34" s="324">
        <v>2700</v>
      </c>
      <c r="CZ34" s="324">
        <v>5952</v>
      </c>
      <c r="DA34" s="324">
        <v>1863</v>
      </c>
      <c r="DB34" s="324">
        <v>2999</v>
      </c>
      <c r="DC34" s="326">
        <v>90380</v>
      </c>
      <c r="DD34" s="326">
        <f t="shared" si="1"/>
        <v>90380</v>
      </c>
    </row>
    <row r="35" spans="1:108" x14ac:dyDescent="0.2">
      <c r="A35" s="324" t="s">
        <v>13</v>
      </c>
      <c r="B35" s="326">
        <v>1660399</v>
      </c>
      <c r="C35" s="326">
        <v>1627196</v>
      </c>
      <c r="D35" s="326">
        <v>1624382</v>
      </c>
      <c r="E35" s="326">
        <v>1631929</v>
      </c>
      <c r="F35" s="326">
        <v>1630733</v>
      </c>
      <c r="G35" s="326">
        <v>1637760</v>
      </c>
      <c r="H35" s="326">
        <v>1645164</v>
      </c>
      <c r="I35" s="326">
        <v>1644363</v>
      </c>
      <c r="J35" s="326">
        <v>1634468</v>
      </c>
      <c r="K35" s="326">
        <v>1639446</v>
      </c>
      <c r="L35" s="324">
        <v>1649780</v>
      </c>
      <c r="M35" s="326">
        <v>1654211</v>
      </c>
      <c r="N35" s="324">
        <v>1663619</v>
      </c>
      <c r="O35" s="326">
        <v>1626181</v>
      </c>
      <c r="P35" s="324">
        <v>1630366</v>
      </c>
      <c r="Q35" s="326">
        <v>1638840</v>
      </c>
      <c r="R35" s="324">
        <v>1639195</v>
      </c>
      <c r="S35" s="326">
        <v>1602221</v>
      </c>
      <c r="T35" s="324">
        <v>1580188</v>
      </c>
      <c r="U35" s="326">
        <v>1580456</v>
      </c>
      <c r="V35" s="324">
        <v>1579438</v>
      </c>
      <c r="W35" s="324">
        <v>1586644</v>
      </c>
      <c r="X35" s="324">
        <v>1596357</v>
      </c>
      <c r="Y35" s="324">
        <v>1611893</v>
      </c>
      <c r="Z35" s="324">
        <v>1619262</v>
      </c>
      <c r="AA35" s="324">
        <v>1593415</v>
      </c>
      <c r="AB35" s="324">
        <v>1594259</v>
      </c>
      <c r="AC35" s="324">
        <v>1603856</v>
      </c>
      <c r="AD35" s="324">
        <v>1606884</v>
      </c>
      <c r="AE35" s="324">
        <v>1613698</v>
      </c>
      <c r="AF35" s="324">
        <f t="shared" si="2"/>
        <v>-25847</v>
      </c>
      <c r="AG35" s="324">
        <f t="shared" si="2"/>
        <v>844</v>
      </c>
      <c r="AH35" s="324">
        <f t="shared" si="2"/>
        <v>9597</v>
      </c>
      <c r="AI35" s="335">
        <f t="shared" si="2"/>
        <v>3028</v>
      </c>
      <c r="AJ35" s="324">
        <f t="shared" si="2"/>
        <v>6814</v>
      </c>
      <c r="AK35" s="324">
        <f t="shared" si="3"/>
        <v>-5564</v>
      </c>
      <c r="AL35" s="324">
        <v>1681296</v>
      </c>
      <c r="AM35" s="326">
        <v>1650381</v>
      </c>
      <c r="AN35" s="324">
        <v>1659857</v>
      </c>
      <c r="AO35" s="335">
        <v>1670417</v>
      </c>
      <c r="AP35" s="324">
        <v>1674576</v>
      </c>
      <c r="AQ35" s="324">
        <v>1679022</v>
      </c>
      <c r="AR35" s="324">
        <v>1686619</v>
      </c>
      <c r="AS35" s="335">
        <v>1693231</v>
      </c>
      <c r="AT35" s="324">
        <v>1701100</v>
      </c>
      <c r="AU35" s="324">
        <v>1711288</v>
      </c>
      <c r="AV35" s="324">
        <v>1724144</v>
      </c>
      <c r="AW35" s="324">
        <v>1747660</v>
      </c>
      <c r="AX35" s="324">
        <v>1760793</v>
      </c>
      <c r="AY35" s="324">
        <v>1732700</v>
      </c>
      <c r="AZ35" s="324">
        <v>1726186</v>
      </c>
      <c r="BA35" s="324">
        <v>1737289</v>
      </c>
      <c r="BB35" s="324">
        <v>1751101</v>
      </c>
      <c r="BC35" s="324">
        <v>-9895</v>
      </c>
      <c r="BD35" s="324">
        <v>4978</v>
      </c>
      <c r="BE35" s="324">
        <v>10334</v>
      </c>
      <c r="BF35" s="324">
        <v>4431</v>
      </c>
      <c r="BG35" s="324">
        <v>9408</v>
      </c>
      <c r="BH35" s="324">
        <v>-37438</v>
      </c>
      <c r="BI35" s="324">
        <v>4185</v>
      </c>
      <c r="BJ35" s="324">
        <v>8474</v>
      </c>
      <c r="BK35" s="324">
        <v>355</v>
      </c>
      <c r="BL35" s="324">
        <v>-36974</v>
      </c>
      <c r="BM35" s="324">
        <v>-22033</v>
      </c>
      <c r="BN35" s="324">
        <v>268</v>
      </c>
      <c r="BO35" s="324">
        <v>-1018</v>
      </c>
      <c r="BP35" s="324">
        <v>7206</v>
      </c>
      <c r="BQ35" s="324">
        <v>9713</v>
      </c>
      <c r="BR35" s="324">
        <v>15536</v>
      </c>
      <c r="BS35" s="324">
        <v>7369</v>
      </c>
      <c r="BT35" s="324">
        <v>-25847</v>
      </c>
      <c r="BU35" s="324">
        <v>844</v>
      </c>
      <c r="BV35" s="324">
        <v>9597</v>
      </c>
      <c r="BW35" s="324">
        <v>-33203</v>
      </c>
      <c r="BX35" s="324">
        <v>3028</v>
      </c>
      <c r="BY35" s="324">
        <v>6814</v>
      </c>
      <c r="BZ35" s="324">
        <v>7231</v>
      </c>
      <c r="CA35" s="324">
        <v>1849</v>
      </c>
      <c r="CB35" s="324">
        <v>-11171</v>
      </c>
      <c r="CC35" s="324">
        <v>15249</v>
      </c>
      <c r="CD35" s="324">
        <v>18040</v>
      </c>
      <c r="CE35" s="324">
        <v>23023</v>
      </c>
      <c r="CF35" s="324">
        <v>13377</v>
      </c>
      <c r="CG35" s="324">
        <v>-30915</v>
      </c>
      <c r="CH35" s="324">
        <v>-2814</v>
      </c>
      <c r="CI35" s="324">
        <v>9476</v>
      </c>
      <c r="CJ35" s="324">
        <v>10560</v>
      </c>
      <c r="CK35" s="324">
        <v>4159</v>
      </c>
      <c r="CL35" s="324">
        <v>4446</v>
      </c>
      <c r="CM35" s="324">
        <v>7597</v>
      </c>
      <c r="CN35" s="324">
        <v>6612</v>
      </c>
      <c r="CO35" s="324">
        <v>7869</v>
      </c>
      <c r="CP35" s="324">
        <v>10188</v>
      </c>
      <c r="CQ35" s="324">
        <v>12856</v>
      </c>
      <c r="CR35" s="324">
        <v>23516</v>
      </c>
      <c r="CS35" s="324">
        <v>7547</v>
      </c>
      <c r="CT35" s="324">
        <v>13133</v>
      </c>
      <c r="CU35" s="324">
        <v>-28093</v>
      </c>
      <c r="CV35" s="324">
        <v>-6514</v>
      </c>
      <c r="CW35" s="324">
        <v>11103</v>
      </c>
      <c r="CX35" s="324">
        <v>13812</v>
      </c>
      <c r="CY35" s="324">
        <v>-1196</v>
      </c>
      <c r="CZ35" s="324">
        <v>7027</v>
      </c>
      <c r="DA35" s="324">
        <v>7404</v>
      </c>
      <c r="DB35" s="324">
        <v>-801</v>
      </c>
      <c r="DC35" s="326">
        <v>90702</v>
      </c>
      <c r="DD35" s="326">
        <f t="shared" si="1"/>
        <v>90702</v>
      </c>
    </row>
    <row r="36" spans="1:108" x14ac:dyDescent="0.2">
      <c r="A36" s="324" t="s">
        <v>4</v>
      </c>
      <c r="B36" s="326">
        <v>927131</v>
      </c>
      <c r="C36" s="326">
        <v>905314</v>
      </c>
      <c r="D36" s="326">
        <v>913628</v>
      </c>
      <c r="E36" s="326">
        <v>924018</v>
      </c>
      <c r="F36" s="326">
        <v>925647</v>
      </c>
      <c r="G36" s="326">
        <v>924612</v>
      </c>
      <c r="H36" s="326">
        <v>922859</v>
      </c>
      <c r="I36" s="326">
        <v>927580</v>
      </c>
      <c r="J36" s="326">
        <v>929902</v>
      </c>
      <c r="K36" s="326">
        <v>932937</v>
      </c>
      <c r="L36" s="324">
        <v>941427</v>
      </c>
      <c r="M36" s="326">
        <v>938363</v>
      </c>
      <c r="N36" s="324">
        <v>945241</v>
      </c>
      <c r="O36" s="326">
        <v>919138</v>
      </c>
      <c r="P36" s="324">
        <v>935125</v>
      </c>
      <c r="Q36" s="326">
        <v>940382</v>
      </c>
      <c r="R36" s="324">
        <v>943854</v>
      </c>
      <c r="S36" s="326">
        <v>921528</v>
      </c>
      <c r="T36" s="324">
        <v>920312</v>
      </c>
      <c r="U36" s="326">
        <v>926866</v>
      </c>
      <c r="V36" s="324">
        <v>934572</v>
      </c>
      <c r="W36" s="324">
        <v>941458</v>
      </c>
      <c r="X36" s="324">
        <v>949253</v>
      </c>
      <c r="Y36" s="324">
        <v>961284</v>
      </c>
      <c r="Z36" s="324">
        <v>962841</v>
      </c>
      <c r="AA36" s="324">
        <v>944174</v>
      </c>
      <c r="AB36" s="324">
        <v>964088</v>
      </c>
      <c r="AC36" s="324">
        <v>970897</v>
      </c>
      <c r="AD36" s="324">
        <v>983129</v>
      </c>
      <c r="AE36" s="324">
        <v>982827</v>
      </c>
      <c r="AF36" s="324">
        <f t="shared" si="2"/>
        <v>-18667</v>
      </c>
      <c r="AG36" s="324">
        <f t="shared" si="2"/>
        <v>19914</v>
      </c>
      <c r="AH36" s="324">
        <f t="shared" si="2"/>
        <v>6809</v>
      </c>
      <c r="AI36" s="335">
        <f t="shared" si="2"/>
        <v>12232</v>
      </c>
      <c r="AJ36" s="324">
        <f t="shared" si="2"/>
        <v>-302</v>
      </c>
      <c r="AK36" s="324">
        <f t="shared" si="3"/>
        <v>19986</v>
      </c>
      <c r="AL36" s="324">
        <v>1034409</v>
      </c>
      <c r="AM36" s="326">
        <v>1004354</v>
      </c>
      <c r="AN36" s="324">
        <v>1024758</v>
      </c>
      <c r="AO36" s="335">
        <v>1029980</v>
      </c>
      <c r="AP36" s="324">
        <v>1036470</v>
      </c>
      <c r="AQ36" s="324">
        <v>1035016</v>
      </c>
      <c r="AR36" s="324">
        <v>1036044</v>
      </c>
      <c r="AS36" s="335">
        <v>1044677</v>
      </c>
      <c r="AT36" s="324">
        <v>1044894</v>
      </c>
      <c r="AU36" s="324">
        <v>1052097</v>
      </c>
      <c r="AV36" s="324">
        <v>1062439</v>
      </c>
      <c r="AW36" s="324">
        <v>1069522</v>
      </c>
      <c r="AX36" s="324">
        <v>1071648</v>
      </c>
      <c r="AY36" s="324">
        <v>1042740</v>
      </c>
      <c r="AZ36" s="324">
        <v>1061576</v>
      </c>
      <c r="BA36" s="324">
        <v>1067777</v>
      </c>
      <c r="BB36" s="324">
        <v>1074408</v>
      </c>
      <c r="BC36" s="324">
        <v>2322</v>
      </c>
      <c r="BD36" s="324">
        <v>3035</v>
      </c>
      <c r="BE36" s="324">
        <v>8490</v>
      </c>
      <c r="BF36" s="324">
        <v>-3064</v>
      </c>
      <c r="BG36" s="324">
        <v>6878</v>
      </c>
      <c r="BH36" s="324">
        <v>-26103</v>
      </c>
      <c r="BI36" s="324">
        <v>15987</v>
      </c>
      <c r="BJ36" s="324">
        <v>5257</v>
      </c>
      <c r="BK36" s="324">
        <v>3472</v>
      </c>
      <c r="BL36" s="324">
        <v>-22326</v>
      </c>
      <c r="BM36" s="324">
        <v>-1216</v>
      </c>
      <c r="BN36" s="324">
        <v>6554</v>
      </c>
      <c r="BO36" s="324">
        <v>7706</v>
      </c>
      <c r="BP36" s="324">
        <v>6886</v>
      </c>
      <c r="BQ36" s="324">
        <v>7795</v>
      </c>
      <c r="BR36" s="324">
        <v>12031</v>
      </c>
      <c r="BS36" s="324">
        <v>1557</v>
      </c>
      <c r="BT36" s="324">
        <v>-18667</v>
      </c>
      <c r="BU36" s="324">
        <v>19914</v>
      </c>
      <c r="BV36" s="324">
        <v>6809</v>
      </c>
      <c r="BW36" s="324">
        <v>-21817</v>
      </c>
      <c r="BX36" s="324">
        <v>12232</v>
      </c>
      <c r="BY36" s="324">
        <v>-302</v>
      </c>
      <c r="BZ36" s="324">
        <v>7051</v>
      </c>
      <c r="CA36" s="324">
        <v>-360</v>
      </c>
      <c r="CB36" s="324">
        <v>15346</v>
      </c>
      <c r="CC36" s="324">
        <v>11200</v>
      </c>
      <c r="CD36" s="324">
        <v>10402</v>
      </c>
      <c r="CE36" s="324">
        <v>3349</v>
      </c>
      <c r="CF36" s="324">
        <v>4594</v>
      </c>
      <c r="CG36" s="324">
        <v>-30055</v>
      </c>
      <c r="CH36" s="324">
        <v>8314</v>
      </c>
      <c r="CI36" s="324">
        <v>20404</v>
      </c>
      <c r="CJ36" s="324">
        <v>5222</v>
      </c>
      <c r="CK36" s="324">
        <v>6490</v>
      </c>
      <c r="CL36" s="324">
        <v>-1454</v>
      </c>
      <c r="CM36" s="324">
        <v>1028</v>
      </c>
      <c r="CN36" s="324">
        <v>8633</v>
      </c>
      <c r="CO36" s="324">
        <v>217</v>
      </c>
      <c r="CP36" s="324">
        <v>7203</v>
      </c>
      <c r="CQ36" s="324">
        <v>10342</v>
      </c>
      <c r="CR36" s="324">
        <v>7083</v>
      </c>
      <c r="CS36" s="324">
        <v>10390</v>
      </c>
      <c r="CT36" s="324">
        <v>2126</v>
      </c>
      <c r="CU36" s="324">
        <v>-28908</v>
      </c>
      <c r="CV36" s="324">
        <v>18836</v>
      </c>
      <c r="CW36" s="324">
        <v>6201</v>
      </c>
      <c r="CX36" s="324">
        <v>6631</v>
      </c>
      <c r="CY36" s="324">
        <v>1629</v>
      </c>
      <c r="CZ36" s="324">
        <v>-1035</v>
      </c>
      <c r="DA36" s="324">
        <v>-1753</v>
      </c>
      <c r="DB36" s="324">
        <v>4721</v>
      </c>
      <c r="DC36" s="326">
        <v>147277</v>
      </c>
      <c r="DD36" s="326">
        <f t="shared" si="1"/>
        <v>147277</v>
      </c>
    </row>
    <row r="37" spans="1:108" x14ac:dyDescent="0.2">
      <c r="A37" s="324" t="s">
        <v>20</v>
      </c>
      <c r="B37" s="326">
        <v>1643912</v>
      </c>
      <c r="C37" s="326">
        <v>1608226</v>
      </c>
      <c r="D37" s="326">
        <v>1624630</v>
      </c>
      <c r="E37" s="326">
        <v>1637127</v>
      </c>
      <c r="F37" s="326">
        <v>1639375</v>
      </c>
      <c r="G37" s="326">
        <v>1638952</v>
      </c>
      <c r="H37" s="326">
        <v>1638886</v>
      </c>
      <c r="I37" s="326">
        <v>1644240</v>
      </c>
      <c r="J37" s="326">
        <v>1646025</v>
      </c>
      <c r="K37" s="326">
        <v>1647938</v>
      </c>
      <c r="L37" s="324">
        <v>1661805</v>
      </c>
      <c r="M37" s="326">
        <v>1670280</v>
      </c>
      <c r="N37" s="324">
        <v>1671843</v>
      </c>
      <c r="O37" s="326">
        <v>1632927</v>
      </c>
      <c r="P37" s="324">
        <v>1647588</v>
      </c>
      <c r="Q37" s="326">
        <v>1655159</v>
      </c>
      <c r="R37" s="324">
        <v>1650275</v>
      </c>
      <c r="S37" s="326">
        <v>1597217</v>
      </c>
      <c r="T37" s="324">
        <v>1569776</v>
      </c>
      <c r="U37" s="326">
        <v>1569434</v>
      </c>
      <c r="V37" s="324">
        <v>1573657</v>
      </c>
      <c r="W37" s="324">
        <v>1590011</v>
      </c>
      <c r="X37" s="324">
        <v>1603318</v>
      </c>
      <c r="Y37" s="324">
        <v>1623550</v>
      </c>
      <c r="Z37" s="324">
        <v>1635521</v>
      </c>
      <c r="AA37" s="324">
        <v>1610359</v>
      </c>
      <c r="AB37" s="324">
        <v>1619270</v>
      </c>
      <c r="AC37" s="324">
        <v>1626135</v>
      </c>
      <c r="AD37" s="324">
        <v>1638861</v>
      </c>
      <c r="AE37" s="324">
        <v>1648923</v>
      </c>
      <c r="AF37" s="324">
        <f t="shared" si="2"/>
        <v>-25162</v>
      </c>
      <c r="AG37" s="324">
        <f t="shared" si="2"/>
        <v>8911</v>
      </c>
      <c r="AH37" s="324">
        <f t="shared" si="2"/>
        <v>6865</v>
      </c>
      <c r="AI37" s="335">
        <f t="shared" si="2"/>
        <v>12726</v>
      </c>
      <c r="AJ37" s="324">
        <f t="shared" si="2"/>
        <v>10062</v>
      </c>
      <c r="AK37" s="324">
        <f t="shared" si="3"/>
        <v>13402</v>
      </c>
      <c r="AL37" s="324">
        <v>1730346</v>
      </c>
      <c r="AM37" s="326">
        <v>1696729</v>
      </c>
      <c r="AN37" s="324">
        <v>1711561</v>
      </c>
      <c r="AO37" s="335">
        <v>1733062</v>
      </c>
      <c r="AP37" s="324">
        <v>1742010</v>
      </c>
      <c r="AQ37" s="324">
        <v>1735354</v>
      </c>
      <c r="AR37" s="324">
        <v>1742394</v>
      </c>
      <c r="AS37" s="335">
        <v>1752958</v>
      </c>
      <c r="AT37" s="324">
        <v>1753892</v>
      </c>
      <c r="AU37" s="324">
        <v>1772243</v>
      </c>
      <c r="AV37" s="324">
        <v>1785486</v>
      </c>
      <c r="AW37" s="324">
        <v>1800347</v>
      </c>
      <c r="AX37" s="324">
        <v>1806827</v>
      </c>
      <c r="AY37" s="324">
        <v>1773136</v>
      </c>
      <c r="AZ37" s="324">
        <v>1790332</v>
      </c>
      <c r="BA37" s="324">
        <v>1807183</v>
      </c>
      <c r="BB37" s="324">
        <v>1820676</v>
      </c>
      <c r="BC37" s="324">
        <v>1785</v>
      </c>
      <c r="BD37" s="324">
        <v>1913</v>
      </c>
      <c r="BE37" s="324">
        <v>13867</v>
      </c>
      <c r="BF37" s="324">
        <v>8475</v>
      </c>
      <c r="BG37" s="324">
        <v>1563</v>
      </c>
      <c r="BH37" s="324">
        <v>-38916</v>
      </c>
      <c r="BI37" s="324">
        <v>14661</v>
      </c>
      <c r="BJ37" s="324">
        <v>7571</v>
      </c>
      <c r="BK37" s="324">
        <v>-4884</v>
      </c>
      <c r="BL37" s="324">
        <v>-53058</v>
      </c>
      <c r="BM37" s="324">
        <v>-27441</v>
      </c>
      <c r="BN37" s="324">
        <v>-342</v>
      </c>
      <c r="BO37" s="324">
        <v>4223</v>
      </c>
      <c r="BP37" s="324">
        <v>16354</v>
      </c>
      <c r="BQ37" s="324">
        <v>13307</v>
      </c>
      <c r="BR37" s="324">
        <v>20232</v>
      </c>
      <c r="BS37" s="324">
        <v>11971</v>
      </c>
      <c r="BT37" s="324">
        <v>-25162</v>
      </c>
      <c r="BU37" s="324">
        <v>8911</v>
      </c>
      <c r="BV37" s="324">
        <v>6865</v>
      </c>
      <c r="BW37" s="324">
        <v>-35686</v>
      </c>
      <c r="BX37" s="324">
        <v>12726</v>
      </c>
      <c r="BY37" s="324">
        <v>10062</v>
      </c>
      <c r="BZ37" s="324">
        <v>2920</v>
      </c>
      <c r="CA37" s="324">
        <v>11322</v>
      </c>
      <c r="CB37" s="324">
        <v>16173</v>
      </c>
      <c r="CC37" s="324">
        <v>9276</v>
      </c>
      <c r="CD37" s="324">
        <v>16922</v>
      </c>
      <c r="CE37" s="324">
        <v>14828</v>
      </c>
      <c r="CF37" s="324">
        <v>9982</v>
      </c>
      <c r="CG37" s="324">
        <v>-33617</v>
      </c>
      <c r="CH37" s="324">
        <v>16404</v>
      </c>
      <c r="CI37" s="324">
        <v>14832</v>
      </c>
      <c r="CJ37" s="324">
        <v>21501</v>
      </c>
      <c r="CK37" s="324">
        <v>8948</v>
      </c>
      <c r="CL37" s="324">
        <v>-6656</v>
      </c>
      <c r="CM37" s="324">
        <v>7040</v>
      </c>
      <c r="CN37" s="324">
        <v>10564</v>
      </c>
      <c r="CO37" s="324">
        <v>934</v>
      </c>
      <c r="CP37" s="324">
        <v>18351</v>
      </c>
      <c r="CQ37" s="324">
        <v>13243</v>
      </c>
      <c r="CR37" s="324">
        <v>14861</v>
      </c>
      <c r="CS37" s="324">
        <v>12497</v>
      </c>
      <c r="CT37" s="324">
        <v>6480</v>
      </c>
      <c r="CU37" s="324">
        <v>-33691</v>
      </c>
      <c r="CV37" s="324">
        <v>17196</v>
      </c>
      <c r="CW37" s="324">
        <v>16851</v>
      </c>
      <c r="CX37" s="324">
        <v>13493</v>
      </c>
      <c r="CY37" s="324">
        <v>2248</v>
      </c>
      <c r="CZ37" s="324">
        <v>-423</v>
      </c>
      <c r="DA37" s="324">
        <v>-66</v>
      </c>
      <c r="DB37" s="324">
        <v>5354</v>
      </c>
      <c r="DC37" s="326">
        <v>176764</v>
      </c>
      <c r="DD37" s="326">
        <f t="shared" si="1"/>
        <v>176764</v>
      </c>
    </row>
    <row r="38" spans="1:108" x14ac:dyDescent="0.2">
      <c r="A38" s="324" t="s">
        <v>0</v>
      </c>
      <c r="B38" s="326">
        <v>1792036</v>
      </c>
      <c r="C38" s="326">
        <v>1761000</v>
      </c>
      <c r="D38" s="326">
        <v>1778570</v>
      </c>
      <c r="E38" s="326">
        <v>1792233</v>
      </c>
      <c r="F38" s="326">
        <v>1796144</v>
      </c>
      <c r="G38" s="326">
        <v>1798713</v>
      </c>
      <c r="H38" s="326">
        <v>1798861</v>
      </c>
      <c r="I38" s="326">
        <v>1796535</v>
      </c>
      <c r="J38" s="326">
        <v>1792119</v>
      </c>
      <c r="K38" s="326">
        <v>1800138</v>
      </c>
      <c r="L38" s="324">
        <v>1815615</v>
      </c>
      <c r="M38" s="326">
        <v>1828691</v>
      </c>
      <c r="N38" s="324">
        <v>1840150</v>
      </c>
      <c r="O38" s="326">
        <v>1812699</v>
      </c>
      <c r="P38" s="324">
        <v>1822293</v>
      </c>
      <c r="Q38" s="326">
        <v>1837966</v>
      </c>
      <c r="R38" s="324">
        <v>1831940</v>
      </c>
      <c r="S38" s="326">
        <v>1793795</v>
      </c>
      <c r="T38" s="324">
        <v>1770324</v>
      </c>
      <c r="U38" s="326">
        <v>1755765</v>
      </c>
      <c r="V38" s="324">
        <v>1742635</v>
      </c>
      <c r="W38" s="324">
        <v>1758496</v>
      </c>
      <c r="X38" s="324">
        <v>1769661</v>
      </c>
      <c r="Y38" s="324">
        <v>1788334</v>
      </c>
      <c r="Z38" s="324">
        <v>1805269</v>
      </c>
      <c r="AA38" s="324">
        <v>1780367</v>
      </c>
      <c r="AB38" s="324">
        <v>1787122</v>
      </c>
      <c r="AC38" s="324">
        <v>1800733</v>
      </c>
      <c r="AD38" s="324">
        <v>1803619</v>
      </c>
      <c r="AE38" s="324">
        <v>1810884</v>
      </c>
      <c r="AF38" s="324">
        <f t="shared" si="2"/>
        <v>-24902</v>
      </c>
      <c r="AG38" s="324">
        <f t="shared" si="2"/>
        <v>6755</v>
      </c>
      <c r="AH38" s="324">
        <f t="shared" si="2"/>
        <v>13611</v>
      </c>
      <c r="AI38" s="335">
        <f t="shared" si="2"/>
        <v>2886</v>
      </c>
      <c r="AJ38" s="324">
        <f t="shared" si="2"/>
        <v>7265</v>
      </c>
      <c r="AK38" s="324">
        <f t="shared" si="3"/>
        <v>5615</v>
      </c>
      <c r="AL38" s="324">
        <v>1873476</v>
      </c>
      <c r="AM38" s="326">
        <v>1849999</v>
      </c>
      <c r="AN38" s="324">
        <v>1861159</v>
      </c>
      <c r="AO38" s="335">
        <v>1874622</v>
      </c>
      <c r="AP38" s="324">
        <v>1886776</v>
      </c>
      <c r="AQ38" s="324">
        <v>1884715</v>
      </c>
      <c r="AR38" s="324">
        <v>1888232</v>
      </c>
      <c r="AS38" s="335">
        <v>1896755</v>
      </c>
      <c r="AT38" s="324">
        <v>1896517</v>
      </c>
      <c r="AU38" s="324">
        <v>1910627</v>
      </c>
      <c r="AV38" s="324">
        <v>1927647</v>
      </c>
      <c r="AW38" s="324">
        <v>1950941</v>
      </c>
      <c r="AX38" s="324">
        <v>1960510</v>
      </c>
      <c r="AY38" s="324">
        <v>1932962</v>
      </c>
      <c r="AZ38" s="324">
        <v>1951256</v>
      </c>
      <c r="BA38" s="324">
        <v>1964519</v>
      </c>
      <c r="BB38" s="324">
        <v>1972715</v>
      </c>
      <c r="BC38" s="324">
        <v>-4416</v>
      </c>
      <c r="BD38" s="324">
        <v>8019</v>
      </c>
      <c r="BE38" s="324">
        <v>15477</v>
      </c>
      <c r="BF38" s="324">
        <v>13076</v>
      </c>
      <c r="BG38" s="324">
        <v>11459</v>
      </c>
      <c r="BH38" s="324">
        <v>-27451</v>
      </c>
      <c r="BI38" s="324">
        <v>9594</v>
      </c>
      <c r="BJ38" s="324">
        <v>15673</v>
      </c>
      <c r="BK38" s="324">
        <v>-6026</v>
      </c>
      <c r="BL38" s="324">
        <v>-38145</v>
      </c>
      <c r="BM38" s="324">
        <v>-23471</v>
      </c>
      <c r="BN38" s="324">
        <v>-14559</v>
      </c>
      <c r="BO38" s="324">
        <v>-13130</v>
      </c>
      <c r="BP38" s="324">
        <v>15861</v>
      </c>
      <c r="BQ38" s="324">
        <v>11165</v>
      </c>
      <c r="BR38" s="324">
        <v>18673</v>
      </c>
      <c r="BS38" s="324">
        <v>16935</v>
      </c>
      <c r="BT38" s="324">
        <v>-24902</v>
      </c>
      <c r="BU38" s="324">
        <v>6755</v>
      </c>
      <c r="BV38" s="324">
        <v>13611</v>
      </c>
      <c r="BW38" s="324">
        <v>-31036</v>
      </c>
      <c r="BX38" s="324">
        <v>2886</v>
      </c>
      <c r="BY38" s="324">
        <v>7265</v>
      </c>
      <c r="BZ38" s="324">
        <v>4723</v>
      </c>
      <c r="CA38" s="324">
        <v>5178</v>
      </c>
      <c r="CB38" s="324">
        <v>5790</v>
      </c>
      <c r="CC38" s="324">
        <v>11400</v>
      </c>
      <c r="CD38" s="324">
        <v>9756</v>
      </c>
      <c r="CE38" s="324">
        <v>10504</v>
      </c>
      <c r="CF38" s="324">
        <v>15241</v>
      </c>
      <c r="CG38" s="324">
        <v>-23477</v>
      </c>
      <c r="CH38" s="324">
        <v>17570</v>
      </c>
      <c r="CI38" s="324">
        <v>11160</v>
      </c>
      <c r="CJ38" s="324">
        <v>13463</v>
      </c>
      <c r="CK38" s="324">
        <v>12154</v>
      </c>
      <c r="CL38" s="324">
        <v>-2061</v>
      </c>
      <c r="CM38" s="324">
        <v>3517</v>
      </c>
      <c r="CN38" s="324">
        <v>8523</v>
      </c>
      <c r="CO38" s="324">
        <v>-238</v>
      </c>
      <c r="CP38" s="324">
        <v>14110</v>
      </c>
      <c r="CQ38" s="324">
        <v>17020</v>
      </c>
      <c r="CR38" s="324">
        <v>23294</v>
      </c>
      <c r="CS38" s="324">
        <v>13663</v>
      </c>
      <c r="CT38" s="324">
        <v>9569</v>
      </c>
      <c r="CU38" s="324">
        <v>-27548</v>
      </c>
      <c r="CV38" s="324">
        <v>18294</v>
      </c>
      <c r="CW38" s="324">
        <v>13263</v>
      </c>
      <c r="CX38" s="324">
        <v>8196</v>
      </c>
      <c r="CY38" s="324">
        <v>3911</v>
      </c>
      <c r="CZ38" s="324">
        <v>2569</v>
      </c>
      <c r="DA38" s="324">
        <v>148</v>
      </c>
      <c r="DB38" s="324">
        <v>-2326</v>
      </c>
      <c r="DC38" s="326">
        <v>180679</v>
      </c>
      <c r="DD38" s="326">
        <f t="shared" si="1"/>
        <v>180679</v>
      </c>
    </row>
    <row r="39" spans="1:108" x14ac:dyDescent="0.2">
      <c r="A39" s="324" t="s">
        <v>1</v>
      </c>
      <c r="B39" s="326">
        <v>20457926</v>
      </c>
      <c r="C39" s="326">
        <v>20079365</v>
      </c>
      <c r="D39" s="326">
        <v>20174011</v>
      </c>
      <c r="E39" s="326">
        <v>20299993</v>
      </c>
      <c r="F39" s="326">
        <v>20348508</v>
      </c>
      <c r="G39" s="326">
        <v>20378927</v>
      </c>
      <c r="H39" s="326">
        <v>20382910</v>
      </c>
      <c r="I39" s="326">
        <v>20368666</v>
      </c>
      <c r="J39" s="326">
        <v>20385379</v>
      </c>
      <c r="K39" s="326">
        <v>20422010</v>
      </c>
      <c r="L39" s="324">
        <v>20567426</v>
      </c>
      <c r="M39" s="326">
        <v>20727424</v>
      </c>
      <c r="N39" s="324">
        <v>20803652</v>
      </c>
      <c r="O39" s="326">
        <v>20421442</v>
      </c>
      <c r="P39" s="324">
        <v>20490397</v>
      </c>
      <c r="Q39" s="326">
        <v>20613536</v>
      </c>
      <c r="R39" s="324">
        <v>20482943</v>
      </c>
      <c r="S39" s="326">
        <v>19927696</v>
      </c>
      <c r="T39" s="324">
        <v>19583170</v>
      </c>
      <c r="U39" s="326">
        <v>19499859</v>
      </c>
      <c r="V39" s="324">
        <v>19495952</v>
      </c>
      <c r="W39" s="324">
        <v>19588342</v>
      </c>
      <c r="X39" s="324">
        <v>19702192</v>
      </c>
      <c r="Y39" s="324">
        <v>19902833</v>
      </c>
      <c r="Z39" s="324">
        <v>20051552</v>
      </c>
      <c r="AA39" s="324">
        <v>19773732</v>
      </c>
      <c r="AB39" s="324">
        <v>19821651</v>
      </c>
      <c r="AC39" s="324">
        <v>19936938</v>
      </c>
      <c r="AD39" s="324">
        <v>20025709</v>
      </c>
      <c r="AE39" s="324">
        <v>20070483</v>
      </c>
      <c r="AF39" s="324">
        <f t="shared" si="2"/>
        <v>-277820</v>
      </c>
      <c r="AG39" s="324">
        <f t="shared" si="2"/>
        <v>47919</v>
      </c>
      <c r="AH39" s="324">
        <f t="shared" si="2"/>
        <v>115287</v>
      </c>
      <c r="AI39" s="335">
        <f t="shared" si="2"/>
        <v>88771</v>
      </c>
      <c r="AJ39" s="324">
        <f t="shared" si="2"/>
        <v>44774</v>
      </c>
      <c r="AK39" s="324">
        <f t="shared" si="3"/>
        <v>18931</v>
      </c>
      <c r="AL39" s="324">
        <v>20933050</v>
      </c>
      <c r="AM39" s="326">
        <v>20620148</v>
      </c>
      <c r="AN39" s="324">
        <v>20762419</v>
      </c>
      <c r="AO39" s="335">
        <v>20941286</v>
      </c>
      <c r="AP39" s="324">
        <v>21005852</v>
      </c>
      <c r="AQ39" s="324">
        <v>21011342</v>
      </c>
      <c r="AR39" s="324">
        <v>21008487</v>
      </c>
      <c r="AS39" s="335">
        <v>21068708</v>
      </c>
      <c r="AT39" s="324">
        <v>21079434</v>
      </c>
      <c r="AU39" s="324">
        <v>21236866</v>
      </c>
      <c r="AV39" s="324">
        <v>21409358</v>
      </c>
      <c r="AW39" s="324">
        <v>21617326</v>
      </c>
      <c r="AX39" s="324">
        <v>21718601</v>
      </c>
      <c r="AY39" s="324">
        <v>21372896</v>
      </c>
      <c r="AZ39" s="324">
        <v>21484595</v>
      </c>
      <c r="BA39" s="324">
        <v>21660469</v>
      </c>
      <c r="BB39" s="324">
        <v>21796280</v>
      </c>
      <c r="BC39" s="324">
        <v>16713</v>
      </c>
      <c r="BD39" s="324">
        <v>36631</v>
      </c>
      <c r="BE39" s="324">
        <v>145416</v>
      </c>
      <c r="BF39" s="324">
        <v>159998</v>
      </c>
      <c r="BG39" s="324">
        <v>76228</v>
      </c>
      <c r="BH39" s="324">
        <v>-382210</v>
      </c>
      <c r="BI39" s="324">
        <v>68955</v>
      </c>
      <c r="BJ39" s="324">
        <v>123139</v>
      </c>
      <c r="BK39" s="324">
        <v>-130593</v>
      </c>
      <c r="BL39" s="324">
        <v>-555247</v>
      </c>
      <c r="BM39" s="324">
        <v>-344526</v>
      </c>
      <c r="BN39" s="324">
        <v>-83311</v>
      </c>
      <c r="BO39" s="324">
        <v>-3907</v>
      </c>
      <c r="BP39" s="324">
        <v>92390</v>
      </c>
      <c r="BQ39" s="324">
        <v>113850</v>
      </c>
      <c r="BR39" s="324">
        <v>200641</v>
      </c>
      <c r="BS39" s="324">
        <v>148719</v>
      </c>
      <c r="BT39" s="324">
        <v>-277820</v>
      </c>
      <c r="BU39" s="324">
        <v>47919</v>
      </c>
      <c r="BV39" s="324">
        <v>115287</v>
      </c>
      <c r="BW39" s="324">
        <v>-378561</v>
      </c>
      <c r="BX39" s="324">
        <v>88771</v>
      </c>
      <c r="BY39" s="324">
        <v>44774</v>
      </c>
      <c r="BZ39" s="324">
        <v>38961</v>
      </c>
      <c r="CA39" s="324">
        <v>65936</v>
      </c>
      <c r="CB39" s="324">
        <v>116543</v>
      </c>
      <c r="CC39" s="324">
        <v>128900</v>
      </c>
      <c r="CD39" s="324">
        <v>174096</v>
      </c>
      <c r="CE39" s="324">
        <v>172668</v>
      </c>
      <c r="CF39" s="324">
        <v>165463</v>
      </c>
      <c r="CG39" s="324">
        <v>-312902</v>
      </c>
      <c r="CH39" s="324">
        <v>94646</v>
      </c>
      <c r="CI39" s="324">
        <v>142271</v>
      </c>
      <c r="CJ39" s="324">
        <v>178867</v>
      </c>
      <c r="CK39" s="324">
        <v>64566</v>
      </c>
      <c r="CL39" s="324">
        <v>5490</v>
      </c>
      <c r="CM39" s="324">
        <v>-2855</v>
      </c>
      <c r="CN39" s="324">
        <v>60221</v>
      </c>
      <c r="CO39" s="324">
        <v>10726</v>
      </c>
      <c r="CP39" s="324">
        <v>157432</v>
      </c>
      <c r="CQ39" s="324">
        <v>172492</v>
      </c>
      <c r="CR39" s="324">
        <v>207968</v>
      </c>
      <c r="CS39" s="324">
        <v>125982</v>
      </c>
      <c r="CT39" s="324">
        <v>101275</v>
      </c>
      <c r="CU39" s="324">
        <v>-345705</v>
      </c>
      <c r="CV39" s="324">
        <v>111699</v>
      </c>
      <c r="CW39" s="324">
        <v>175874</v>
      </c>
      <c r="CX39" s="324">
        <v>135811</v>
      </c>
      <c r="CY39" s="324">
        <v>48515</v>
      </c>
      <c r="CZ39" s="324">
        <v>30419</v>
      </c>
      <c r="DA39" s="324">
        <v>3983</v>
      </c>
      <c r="DB39" s="324">
        <v>-14244</v>
      </c>
      <c r="DC39" s="324">
        <v>1338354</v>
      </c>
      <c r="DD39" s="326">
        <f t="shared" si="1"/>
        <v>1338354</v>
      </c>
    </row>
    <row r="40" spans="1:108" x14ac:dyDescent="0.2">
      <c r="Y40" s="324" t="s">
        <v>1</v>
      </c>
      <c r="Z40" s="324">
        <v>19495952</v>
      </c>
      <c r="AA40" s="324">
        <v>19588342</v>
      </c>
      <c r="AB40" s="324">
        <v>19702192</v>
      </c>
      <c r="AC40" s="324">
        <v>19902833</v>
      </c>
      <c r="AD40" s="324">
        <v>20051552</v>
      </c>
      <c r="AE40" s="324">
        <v>19773732</v>
      </c>
      <c r="AF40" s="324">
        <f t="shared" si="2"/>
        <v>92390</v>
      </c>
      <c r="AG40" s="324">
        <f t="shared" si="2"/>
        <v>113850</v>
      </c>
      <c r="AH40" s="324">
        <f t="shared" si="2"/>
        <v>200641</v>
      </c>
      <c r="AI40" s="324">
        <f t="shared" si="2"/>
        <v>148719</v>
      </c>
      <c r="AJ40" s="324">
        <f t="shared" si="2"/>
        <v>-277820</v>
      </c>
      <c r="AK40" s="324">
        <f t="shared" si="3"/>
        <v>277780</v>
      </c>
      <c r="DD40" s="326"/>
    </row>
    <row r="41" spans="1:108" x14ac:dyDescent="0.2">
      <c r="DD41" s="326"/>
    </row>
    <row r="42" spans="1:108" x14ac:dyDescent="0.2">
      <c r="DD42" s="326"/>
    </row>
    <row r="43" spans="1:108" x14ac:dyDescent="0.2">
      <c r="DD43" s="326"/>
    </row>
    <row r="44" spans="1:108" x14ac:dyDescent="0.2">
      <c r="DD44" s="326"/>
    </row>
    <row r="45" spans="1:108" x14ac:dyDescent="0.2">
      <c r="DD45" s="326"/>
    </row>
    <row r="46" spans="1:108" x14ac:dyDescent="0.2">
      <c r="DD46" s="326"/>
    </row>
    <row r="47" spans="1:108" x14ac:dyDescent="0.2">
      <c r="DD47" s="326"/>
    </row>
    <row r="48" spans="1:108" x14ac:dyDescent="0.2">
      <c r="DD48" s="326"/>
    </row>
    <row r="49" spans="108:108" x14ac:dyDescent="0.2">
      <c r="DD49" s="326"/>
    </row>
    <row r="50" spans="108:108" x14ac:dyDescent="0.2">
      <c r="DD50" s="326"/>
    </row>
    <row r="51" spans="108:108" x14ac:dyDescent="0.2">
      <c r="DD51" s="326"/>
    </row>
    <row r="52" spans="108:108" x14ac:dyDescent="0.2">
      <c r="DD52" s="326"/>
    </row>
    <row r="53" spans="108:108" x14ac:dyDescent="0.2">
      <c r="DD53" s="326"/>
    </row>
    <row r="54" spans="108:108" x14ac:dyDescent="0.2">
      <c r="DD54" s="326"/>
    </row>
    <row r="55" spans="108:108" x14ac:dyDescent="0.2">
      <c r="DD55" s="326"/>
    </row>
    <row r="56" spans="108:108" x14ac:dyDescent="0.2">
      <c r="DD56" s="326"/>
    </row>
    <row r="57" spans="108:108" x14ac:dyDescent="0.2">
      <c r="DD57" s="326"/>
    </row>
    <row r="58" spans="108:108" x14ac:dyDescent="0.2">
      <c r="DD58" s="326"/>
    </row>
    <row r="59" spans="108:108" x14ac:dyDescent="0.2">
      <c r="DD59" s="326"/>
    </row>
    <row r="60" spans="108:108" x14ac:dyDescent="0.2">
      <c r="DD60" s="326"/>
    </row>
    <row r="61" spans="108:108" x14ac:dyDescent="0.2">
      <c r="DD61" s="326"/>
    </row>
    <row r="62" spans="108:108" x14ac:dyDescent="0.2">
      <c r="DD62" s="326"/>
    </row>
    <row r="63" spans="108:108" x14ac:dyDescent="0.2">
      <c r="DD63" s="326"/>
    </row>
    <row r="64" spans="108:108" x14ac:dyDescent="0.2">
      <c r="DD64" s="326"/>
    </row>
    <row r="65" spans="108:108" x14ac:dyDescent="0.2">
      <c r="DD65" s="326"/>
    </row>
    <row r="66" spans="108:108" x14ac:dyDescent="0.2">
      <c r="DD66" s="326"/>
    </row>
    <row r="67" spans="108:108" x14ac:dyDescent="0.2">
      <c r="DD67" s="326"/>
    </row>
    <row r="68" spans="108:108" x14ac:dyDescent="0.2">
      <c r="DD68" s="326"/>
    </row>
    <row r="69" spans="108:108" x14ac:dyDescent="0.2">
      <c r="DD69" s="326"/>
    </row>
    <row r="70" spans="108:108" x14ac:dyDescent="0.2">
      <c r="DD70" s="326"/>
    </row>
    <row r="71" spans="108:108" x14ac:dyDescent="0.2">
      <c r="DD71" s="326"/>
    </row>
    <row r="72" spans="108:108" x14ac:dyDescent="0.2">
      <c r="DD72" s="326"/>
    </row>
    <row r="73" spans="108:108" x14ac:dyDescent="0.2">
      <c r="DD73" s="326"/>
    </row>
    <row r="74" spans="108:108" x14ac:dyDescent="0.2">
      <c r="DD74" s="326"/>
    </row>
  </sheetData>
  <autoFilter ref="A6:S39" xr:uid="{EAB23788-9837-456B-8231-F009B3C5F953}"/>
  <mergeCells count="1">
    <mergeCell ref="H1:I1"/>
  </mergeCells>
  <hyperlinks>
    <hyperlink ref="H1:I1" location="Index!A1" display="Regresar al Índice" xr:uid="{980848F8-7741-4A53-BBC4-B2C7F219D919}"/>
  </hyperlinks>
  <pageMargins left="0.7" right="0.7" top="0.75" bottom="0.75" header="0.3" footer="0.3"/>
  <pageSetup paperSize="9"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BE532-AFEB-4B6A-A6AE-8099A52EF923}">
  <sheetPr codeName="Hoja60"/>
  <dimension ref="A1:J41"/>
  <sheetViews>
    <sheetView workbookViewId="0">
      <selection activeCell="A3" sqref="A3"/>
    </sheetView>
  </sheetViews>
  <sheetFormatPr baseColWidth="10" defaultColWidth="9.140625" defaultRowHeight="12.75" x14ac:dyDescent="0.2"/>
  <cols>
    <col min="1" max="1" width="60.7109375" style="324" customWidth="1" collapsed="1"/>
    <col min="2" max="2" width="23.7109375" style="324" customWidth="1" collapsed="1"/>
    <col min="3" max="3" width="20.7109375" style="324" customWidth="1" collapsed="1"/>
    <col min="4" max="4" width="8.42578125" style="324" bestFit="1" customWidth="1" collapsed="1"/>
    <col min="5" max="5" width="4.7109375" style="324" customWidth="1" collapsed="1"/>
    <col min="6" max="8" width="3.7109375" style="324" customWidth="1" collapsed="1"/>
    <col min="9" max="10" width="9.140625" style="324" customWidth="1" collapsed="1"/>
    <col min="11" max="16384" width="9.140625" style="324"/>
  </cols>
  <sheetData>
    <row r="1" spans="1:9" x14ac:dyDescent="0.2">
      <c r="A1" s="120" t="s">
        <v>1679</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2</v>
      </c>
      <c r="B6" s="324" t="s">
        <v>1323</v>
      </c>
      <c r="C6" s="324" t="s">
        <v>1324</v>
      </c>
      <c r="D6" s="324" t="s">
        <v>579</v>
      </c>
    </row>
    <row r="7" spans="1:9" x14ac:dyDescent="0.2">
      <c r="A7" s="324" t="s">
        <v>31</v>
      </c>
      <c r="B7" s="326">
        <v>753421</v>
      </c>
      <c r="C7" s="326">
        <v>753205</v>
      </c>
      <c r="D7" s="326">
        <v>-216</v>
      </c>
    </row>
    <row r="8" spans="1:9" x14ac:dyDescent="0.2">
      <c r="A8" s="324" t="s">
        <v>12</v>
      </c>
      <c r="B8" s="326">
        <v>260506</v>
      </c>
      <c r="C8" s="326">
        <v>260331</v>
      </c>
      <c r="D8" s="326">
        <v>-175</v>
      </c>
      <c r="E8" s="324">
        <f>_xlfn.RANK.EQ(D8,$D$8:$D$39,0)</f>
        <v>32</v>
      </c>
    </row>
    <row r="9" spans="1:9" x14ac:dyDescent="0.2">
      <c r="A9" s="324" t="s">
        <v>19</v>
      </c>
      <c r="B9" s="326">
        <v>178399</v>
      </c>
      <c r="C9" s="326">
        <v>178378</v>
      </c>
      <c r="D9" s="326">
        <v>-21</v>
      </c>
      <c r="E9" s="324">
        <f t="shared" ref="E9:E38" si="0">_xlfn.RANK.EQ(D9,$D$8:$D$39,0)</f>
        <v>31</v>
      </c>
    </row>
    <row r="10" spans="1:9" x14ac:dyDescent="0.2">
      <c r="A10" s="324" t="s">
        <v>18</v>
      </c>
      <c r="B10" s="326">
        <v>217018</v>
      </c>
      <c r="C10" s="326">
        <v>217395</v>
      </c>
      <c r="D10" s="326">
        <v>377</v>
      </c>
      <c r="E10" s="324">
        <f t="shared" si="0"/>
        <v>30</v>
      </c>
    </row>
    <row r="11" spans="1:9" x14ac:dyDescent="0.2">
      <c r="A11" s="324" t="s">
        <v>6</v>
      </c>
      <c r="B11" s="326">
        <v>139410</v>
      </c>
      <c r="C11" s="326">
        <v>139841</v>
      </c>
      <c r="D11" s="326">
        <v>431</v>
      </c>
      <c r="E11" s="324">
        <f t="shared" si="0"/>
        <v>29</v>
      </c>
    </row>
    <row r="12" spans="1:9" x14ac:dyDescent="0.2">
      <c r="A12" s="324" t="s">
        <v>15</v>
      </c>
      <c r="B12" s="326">
        <v>157749</v>
      </c>
      <c r="C12" s="326">
        <v>158225</v>
      </c>
      <c r="D12" s="326">
        <v>476</v>
      </c>
      <c r="E12" s="324">
        <f t="shared" si="0"/>
        <v>28</v>
      </c>
    </row>
    <row r="13" spans="1:9" x14ac:dyDescent="0.2">
      <c r="A13" s="324" t="s">
        <v>11</v>
      </c>
      <c r="B13" s="326">
        <v>148842</v>
      </c>
      <c r="C13" s="326">
        <v>149432</v>
      </c>
      <c r="D13" s="326">
        <v>590</v>
      </c>
      <c r="E13" s="324">
        <f t="shared" si="0"/>
        <v>27</v>
      </c>
    </row>
    <row r="14" spans="1:9" x14ac:dyDescent="0.2">
      <c r="A14" s="324" t="s">
        <v>32</v>
      </c>
      <c r="B14" s="326">
        <v>420905</v>
      </c>
      <c r="C14" s="326">
        <v>421696</v>
      </c>
      <c r="D14" s="326">
        <v>791</v>
      </c>
      <c r="E14" s="324">
        <f t="shared" si="0"/>
        <v>26</v>
      </c>
    </row>
    <row r="15" spans="1:9" x14ac:dyDescent="0.2">
      <c r="A15" s="324" t="s">
        <v>30</v>
      </c>
      <c r="B15" s="326">
        <v>112119</v>
      </c>
      <c r="C15" s="326">
        <v>113139</v>
      </c>
      <c r="D15" s="326">
        <v>1020</v>
      </c>
      <c r="E15" s="324">
        <f t="shared" si="0"/>
        <v>25</v>
      </c>
    </row>
    <row r="16" spans="1:9" x14ac:dyDescent="0.2">
      <c r="A16" s="324" t="s">
        <v>16</v>
      </c>
      <c r="B16" s="326">
        <v>260429</v>
      </c>
      <c r="C16" s="326">
        <v>261584</v>
      </c>
      <c r="D16" s="326">
        <v>1155</v>
      </c>
      <c r="E16" s="324">
        <f t="shared" si="0"/>
        <v>24</v>
      </c>
    </row>
    <row r="17" spans="1:5" x14ac:dyDescent="0.2">
      <c r="A17" s="324" t="s">
        <v>33</v>
      </c>
      <c r="B17" s="326">
        <v>195650</v>
      </c>
      <c r="C17" s="326">
        <v>197131</v>
      </c>
      <c r="D17" s="326">
        <v>1481</v>
      </c>
      <c r="E17" s="324">
        <f t="shared" si="0"/>
        <v>23</v>
      </c>
    </row>
    <row r="18" spans="1:5" x14ac:dyDescent="0.2">
      <c r="A18" s="324" t="s">
        <v>21</v>
      </c>
      <c r="B18" s="326">
        <v>220988</v>
      </c>
      <c r="C18" s="326">
        <v>222998</v>
      </c>
      <c r="D18" s="326">
        <v>2010</v>
      </c>
      <c r="E18" s="324">
        <f t="shared" si="0"/>
        <v>22</v>
      </c>
    </row>
    <row r="19" spans="1:5" x14ac:dyDescent="0.2">
      <c r="A19" s="324" t="s">
        <v>7</v>
      </c>
      <c r="B19" s="326">
        <v>241547</v>
      </c>
      <c r="C19" s="326">
        <v>243734</v>
      </c>
      <c r="D19" s="326">
        <v>2187</v>
      </c>
      <c r="E19" s="324">
        <f t="shared" si="0"/>
        <v>21</v>
      </c>
    </row>
    <row r="20" spans="1:5" x14ac:dyDescent="0.2">
      <c r="A20" s="324" t="s">
        <v>5</v>
      </c>
      <c r="B20" s="326">
        <v>215851</v>
      </c>
      <c r="C20" s="326">
        <v>218251</v>
      </c>
      <c r="D20" s="326">
        <v>2400</v>
      </c>
      <c r="E20" s="324">
        <f t="shared" si="0"/>
        <v>20</v>
      </c>
    </row>
    <row r="21" spans="1:5" x14ac:dyDescent="0.2">
      <c r="A21" s="324" t="s">
        <v>29</v>
      </c>
      <c r="B21" s="326">
        <v>711372</v>
      </c>
      <c r="C21" s="326">
        <v>714071</v>
      </c>
      <c r="D21" s="326">
        <v>2699</v>
      </c>
      <c r="E21" s="324">
        <f t="shared" si="0"/>
        <v>19</v>
      </c>
    </row>
    <row r="22" spans="1:5" x14ac:dyDescent="0.2">
      <c r="A22" s="324" t="s">
        <v>28</v>
      </c>
      <c r="B22" s="326">
        <v>240999</v>
      </c>
      <c r="C22" s="326">
        <v>243760</v>
      </c>
      <c r="D22" s="326">
        <v>2761</v>
      </c>
      <c r="E22" s="324">
        <f t="shared" si="0"/>
        <v>18</v>
      </c>
    </row>
    <row r="23" spans="1:5" x14ac:dyDescent="0.2">
      <c r="A23" s="324" t="s">
        <v>24</v>
      </c>
      <c r="B23" s="326">
        <v>487185</v>
      </c>
      <c r="C23" s="326">
        <v>490183</v>
      </c>
      <c r="D23" s="326">
        <v>2998</v>
      </c>
      <c r="E23" s="324">
        <f t="shared" si="0"/>
        <v>17</v>
      </c>
    </row>
    <row r="24" spans="1:5" x14ac:dyDescent="0.2">
      <c r="A24" s="324" t="s">
        <v>17</v>
      </c>
      <c r="B24" s="326">
        <v>479469</v>
      </c>
      <c r="C24" s="326">
        <v>482835</v>
      </c>
      <c r="D24" s="326">
        <v>3366</v>
      </c>
      <c r="E24" s="324">
        <f t="shared" si="0"/>
        <v>16</v>
      </c>
    </row>
    <row r="25" spans="1:5" x14ac:dyDescent="0.2">
      <c r="A25" s="324" t="s">
        <v>22</v>
      </c>
      <c r="B25" s="326">
        <v>634127</v>
      </c>
      <c r="C25" s="326">
        <v>637925</v>
      </c>
      <c r="D25" s="326">
        <v>3798</v>
      </c>
      <c r="E25" s="324">
        <f t="shared" si="0"/>
        <v>15</v>
      </c>
    </row>
    <row r="26" spans="1:5" x14ac:dyDescent="0.2">
      <c r="A26" s="324" t="s">
        <v>3</v>
      </c>
      <c r="B26" s="326">
        <v>348017</v>
      </c>
      <c r="C26" s="326">
        <v>352010</v>
      </c>
      <c r="D26" s="326">
        <v>3993</v>
      </c>
      <c r="E26" s="324">
        <f t="shared" si="0"/>
        <v>14</v>
      </c>
    </row>
    <row r="27" spans="1:5" x14ac:dyDescent="0.2">
      <c r="A27" s="324" t="s">
        <v>23</v>
      </c>
      <c r="B27" s="326">
        <v>676216</v>
      </c>
      <c r="C27" s="326">
        <v>681441</v>
      </c>
      <c r="D27" s="326">
        <v>5225</v>
      </c>
      <c r="E27" s="324">
        <f t="shared" si="0"/>
        <v>13</v>
      </c>
    </row>
    <row r="28" spans="1:5" x14ac:dyDescent="0.2">
      <c r="A28" s="324" t="s">
        <v>27</v>
      </c>
      <c r="B28" s="326">
        <v>628318</v>
      </c>
      <c r="C28" s="326">
        <v>634084</v>
      </c>
      <c r="D28" s="326">
        <v>5766</v>
      </c>
      <c r="E28" s="324">
        <f t="shared" si="0"/>
        <v>12</v>
      </c>
    </row>
    <row r="29" spans="1:5" x14ac:dyDescent="0.2">
      <c r="A29" s="324" t="s">
        <v>8</v>
      </c>
      <c r="B29" s="326">
        <v>981673</v>
      </c>
      <c r="C29" s="326">
        <v>987450</v>
      </c>
      <c r="D29" s="326">
        <v>5777</v>
      </c>
      <c r="E29" s="324">
        <f t="shared" si="0"/>
        <v>11</v>
      </c>
    </row>
    <row r="30" spans="1:5" x14ac:dyDescent="0.2">
      <c r="A30" s="324" t="s">
        <v>10</v>
      </c>
      <c r="B30" s="326">
        <v>840249</v>
      </c>
      <c r="C30" s="326">
        <v>846629</v>
      </c>
      <c r="D30" s="326">
        <v>6380</v>
      </c>
      <c r="E30" s="324">
        <f t="shared" si="0"/>
        <v>10</v>
      </c>
    </row>
    <row r="31" spans="1:5" x14ac:dyDescent="0.2">
      <c r="A31" s="324" t="s">
        <v>4</v>
      </c>
      <c r="B31" s="326">
        <v>1067777</v>
      </c>
      <c r="C31" s="326">
        <v>1074408</v>
      </c>
      <c r="D31" s="326">
        <v>6631</v>
      </c>
      <c r="E31" s="324">
        <f t="shared" si="0"/>
        <v>9</v>
      </c>
    </row>
    <row r="32" spans="1:5" x14ac:dyDescent="0.2">
      <c r="A32" s="324" t="s">
        <v>25</v>
      </c>
      <c r="B32" s="326">
        <v>464403</v>
      </c>
      <c r="C32" s="326">
        <v>471834</v>
      </c>
      <c r="D32" s="326">
        <v>7431</v>
      </c>
      <c r="E32" s="324">
        <f t="shared" si="0"/>
        <v>8</v>
      </c>
    </row>
    <row r="33" spans="1:5" x14ac:dyDescent="0.2">
      <c r="A33" s="324" t="s">
        <v>26</v>
      </c>
      <c r="B33" s="326">
        <v>610874</v>
      </c>
      <c r="C33" s="326">
        <v>619013</v>
      </c>
      <c r="D33" s="326">
        <v>8139</v>
      </c>
      <c r="E33" s="324">
        <f t="shared" si="0"/>
        <v>7</v>
      </c>
    </row>
    <row r="34" spans="1:5" x14ac:dyDescent="0.2">
      <c r="A34" s="324" t="s">
        <v>0</v>
      </c>
      <c r="B34" s="326">
        <v>1964519</v>
      </c>
      <c r="C34" s="326">
        <v>1972715</v>
      </c>
      <c r="D34" s="326">
        <v>8196</v>
      </c>
      <c r="E34" s="324">
        <f t="shared" si="0"/>
        <v>6</v>
      </c>
    </row>
    <row r="35" spans="1:5" x14ac:dyDescent="0.2">
      <c r="A35" s="324" t="s">
        <v>14</v>
      </c>
      <c r="B35" s="326">
        <v>1060696</v>
      </c>
      <c r="C35" s="326">
        <v>1069292</v>
      </c>
      <c r="D35" s="326">
        <v>8596</v>
      </c>
      <c r="E35" s="324">
        <f t="shared" si="0"/>
        <v>5</v>
      </c>
    </row>
    <row r="36" spans="1:5" x14ac:dyDescent="0.2">
      <c r="A36" s="324" t="s">
        <v>20</v>
      </c>
      <c r="B36" s="326">
        <v>1807183</v>
      </c>
      <c r="C36" s="326">
        <v>1820676</v>
      </c>
      <c r="D36" s="326">
        <v>13493</v>
      </c>
      <c r="E36" s="324">
        <f t="shared" si="0"/>
        <v>4</v>
      </c>
    </row>
    <row r="37" spans="1:5" x14ac:dyDescent="0.2">
      <c r="A37" s="324" t="s">
        <v>13</v>
      </c>
      <c r="B37" s="326">
        <v>1737289</v>
      </c>
      <c r="C37" s="326">
        <v>1751101</v>
      </c>
      <c r="D37" s="326">
        <v>13812</v>
      </c>
      <c r="E37" s="324">
        <f t="shared" si="0"/>
        <v>3</v>
      </c>
    </row>
    <row r="38" spans="1:5" x14ac:dyDescent="0.2">
      <c r="A38" s="324" t="s">
        <v>9</v>
      </c>
      <c r="B38" s="326">
        <v>3397269</v>
      </c>
      <c r="C38" s="326">
        <v>3411513</v>
      </c>
      <c r="D38" s="326">
        <v>14244</v>
      </c>
      <c r="E38" s="324">
        <f t="shared" si="0"/>
        <v>2</v>
      </c>
    </row>
    <row r="39" spans="1:5" x14ac:dyDescent="0.2">
      <c r="A39" s="324" t="s">
        <v>1</v>
      </c>
      <c r="B39" s="326">
        <v>21660469</v>
      </c>
      <c r="C39" s="326">
        <v>21796280</v>
      </c>
      <c r="D39" s="326">
        <v>135811</v>
      </c>
    </row>
    <row r="40" spans="1:5" x14ac:dyDescent="0.2">
      <c r="B40" s="326"/>
      <c r="C40" s="326"/>
      <c r="D40" s="326"/>
    </row>
    <row r="41" spans="1:5" x14ac:dyDescent="0.2">
      <c r="B41" s="326"/>
      <c r="C41" s="326"/>
      <c r="D41" s="326"/>
    </row>
  </sheetData>
  <autoFilter ref="A6:D6" xr:uid="{62255CF9-9E39-48F6-A65C-13514649C3AC}">
    <sortState ref="A7:D39">
      <sortCondition ref="D6"/>
    </sortState>
  </autoFilter>
  <mergeCells count="1">
    <mergeCell ref="H1:I1"/>
  </mergeCells>
  <hyperlinks>
    <hyperlink ref="H1:I1" location="Index!A1" display="Regresar al Índice" xr:uid="{BB78F6C9-4049-4B7A-BB72-BA3B670A45AD}"/>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6D575-C188-4881-BE4F-98A7314C7397}">
  <sheetPr codeName="Hoja62"/>
  <dimension ref="A1:Y39"/>
  <sheetViews>
    <sheetView zoomScale="96" zoomScaleNormal="96" workbookViewId="0">
      <selection activeCell="A3" sqref="A3"/>
    </sheetView>
  </sheetViews>
  <sheetFormatPr baseColWidth="10" defaultColWidth="9.140625" defaultRowHeight="12.75" x14ac:dyDescent="0.2"/>
  <cols>
    <col min="1" max="1" width="60.7109375" style="324" customWidth="1" collapsed="1"/>
    <col min="2" max="2" width="23.7109375" style="324" customWidth="1" collapsed="1"/>
    <col min="3" max="3" width="20.7109375" style="324" customWidth="1" collapsed="1"/>
    <col min="4" max="4" width="11.7109375" style="324" customWidth="1" collapsed="1"/>
    <col min="5" max="5" width="4.7109375" style="324" customWidth="1" collapsed="1"/>
    <col min="6" max="8" width="3.7109375" style="324" customWidth="1" collapsed="1"/>
    <col min="9" max="10" width="9.140625" style="324" customWidth="1" collapsed="1"/>
    <col min="11" max="25" width="9" style="324" customWidth="1" collapsed="1"/>
    <col min="26" max="16384" width="9.140625" style="324"/>
  </cols>
  <sheetData>
    <row r="1" spans="1:9" x14ac:dyDescent="0.2">
      <c r="A1" s="120" t="s">
        <v>1680</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2</v>
      </c>
      <c r="B6" s="324" t="s">
        <v>1323</v>
      </c>
      <c r="C6" s="324" t="s">
        <v>1324</v>
      </c>
      <c r="D6" s="324" t="s">
        <v>580</v>
      </c>
    </row>
    <row r="7" spans="1:9" x14ac:dyDescent="0.2">
      <c r="A7" s="324" t="s">
        <v>12</v>
      </c>
      <c r="B7" s="326">
        <v>260506</v>
      </c>
      <c r="C7" s="326">
        <v>260331</v>
      </c>
      <c r="D7" s="327">
        <v>-6.7176955617143097E-4</v>
      </c>
      <c r="E7" s="324">
        <f>_xlfn.RANK.EQ(D7,$D$7:$D$39,0)</f>
        <v>33</v>
      </c>
    </row>
    <row r="8" spans="1:9" x14ac:dyDescent="0.2">
      <c r="A8" s="324" t="s">
        <v>31</v>
      </c>
      <c r="B8" s="326">
        <v>753421</v>
      </c>
      <c r="C8" s="326">
        <v>753205</v>
      </c>
      <c r="D8" s="327">
        <v>-2.8669230085176522E-4</v>
      </c>
      <c r="E8" s="324">
        <f t="shared" ref="E8:E39" si="0">_xlfn.RANK.EQ(D8,$D$7:$D$39,0)</f>
        <v>32</v>
      </c>
    </row>
    <row r="9" spans="1:9" x14ac:dyDescent="0.2">
      <c r="A9" s="324" t="s">
        <v>19</v>
      </c>
      <c r="B9" s="326">
        <v>178399</v>
      </c>
      <c r="C9" s="326">
        <v>178378</v>
      </c>
      <c r="D9" s="327">
        <v>-1.1771366431423402E-4</v>
      </c>
      <c r="E9" s="324">
        <f t="shared" si="0"/>
        <v>31</v>
      </c>
    </row>
    <row r="10" spans="1:9" x14ac:dyDescent="0.2">
      <c r="A10" s="324" t="s">
        <v>18</v>
      </c>
      <c r="B10" s="326">
        <v>217018</v>
      </c>
      <c r="C10" s="326">
        <v>217395</v>
      </c>
      <c r="D10" s="327">
        <v>1.7371830908035069E-3</v>
      </c>
      <c r="E10" s="324">
        <f t="shared" si="0"/>
        <v>30</v>
      </c>
    </row>
    <row r="11" spans="1:9" x14ac:dyDescent="0.2">
      <c r="A11" s="324" t="s">
        <v>32</v>
      </c>
      <c r="B11" s="326">
        <v>420905</v>
      </c>
      <c r="C11" s="326">
        <v>421696</v>
      </c>
      <c r="D11" s="327">
        <v>1.8792839239258896E-3</v>
      </c>
      <c r="E11" s="324">
        <f t="shared" si="0"/>
        <v>29</v>
      </c>
    </row>
    <row r="12" spans="1:9" x14ac:dyDescent="0.2">
      <c r="A12" s="324" t="s">
        <v>15</v>
      </c>
      <c r="B12" s="326">
        <v>157749</v>
      </c>
      <c r="C12" s="326">
        <v>158225</v>
      </c>
      <c r="D12" s="327">
        <v>3.0174517746546226E-3</v>
      </c>
      <c r="E12" s="324">
        <f t="shared" si="0"/>
        <v>28</v>
      </c>
    </row>
    <row r="13" spans="1:9" x14ac:dyDescent="0.2">
      <c r="A13" s="324" t="s">
        <v>6</v>
      </c>
      <c r="B13" s="326">
        <v>139410</v>
      </c>
      <c r="C13" s="326">
        <v>139841</v>
      </c>
      <c r="D13" s="327">
        <v>3.0916003156158389E-3</v>
      </c>
      <c r="E13" s="324">
        <f t="shared" si="0"/>
        <v>27</v>
      </c>
    </row>
    <row r="14" spans="1:9" x14ac:dyDescent="0.2">
      <c r="A14" s="324" t="s">
        <v>29</v>
      </c>
      <c r="B14" s="326">
        <v>711372</v>
      </c>
      <c r="C14" s="326">
        <v>714071</v>
      </c>
      <c r="D14" s="327">
        <v>3.7940767980746415E-3</v>
      </c>
      <c r="E14" s="324">
        <f t="shared" si="0"/>
        <v>26</v>
      </c>
    </row>
    <row r="15" spans="1:9" x14ac:dyDescent="0.2">
      <c r="A15" s="324" t="s">
        <v>11</v>
      </c>
      <c r="B15" s="326">
        <v>148842</v>
      </c>
      <c r="C15" s="326">
        <v>149432</v>
      </c>
      <c r="D15" s="327">
        <v>3.9639349108451238E-3</v>
      </c>
      <c r="E15" s="324">
        <f t="shared" si="0"/>
        <v>25</v>
      </c>
    </row>
    <row r="16" spans="1:9" x14ac:dyDescent="0.2">
      <c r="A16" s="324" t="s">
        <v>0</v>
      </c>
      <c r="B16" s="326">
        <v>1964519</v>
      </c>
      <c r="C16" s="326">
        <v>1972715</v>
      </c>
      <c r="D16" s="327">
        <v>4.1720136074021585E-3</v>
      </c>
      <c r="E16" s="324">
        <f t="shared" si="0"/>
        <v>24</v>
      </c>
    </row>
    <row r="17" spans="1:5" x14ac:dyDescent="0.2">
      <c r="A17" s="324" t="s">
        <v>9</v>
      </c>
      <c r="B17" s="326">
        <v>3397269</v>
      </c>
      <c r="C17" s="326">
        <v>3411513</v>
      </c>
      <c r="D17" s="327">
        <v>4.1927795532235024E-3</v>
      </c>
      <c r="E17" s="324">
        <f t="shared" si="0"/>
        <v>23</v>
      </c>
    </row>
    <row r="18" spans="1:5" x14ac:dyDescent="0.2">
      <c r="A18" s="324" t="s">
        <v>16</v>
      </c>
      <c r="B18" s="326">
        <v>260429</v>
      </c>
      <c r="C18" s="326">
        <v>261584</v>
      </c>
      <c r="D18" s="327">
        <v>4.4349899588755903E-3</v>
      </c>
      <c r="E18" s="324">
        <f t="shared" si="0"/>
        <v>22</v>
      </c>
    </row>
    <row r="19" spans="1:5" x14ac:dyDescent="0.2">
      <c r="A19" s="324" t="s">
        <v>8</v>
      </c>
      <c r="B19" s="326">
        <v>981673</v>
      </c>
      <c r="C19" s="326">
        <v>987450</v>
      </c>
      <c r="D19" s="327">
        <v>5.8848516766785153E-3</v>
      </c>
      <c r="E19" s="324">
        <f t="shared" si="0"/>
        <v>21</v>
      </c>
    </row>
    <row r="20" spans="1:5" x14ac:dyDescent="0.2">
      <c r="A20" s="324" t="s">
        <v>22</v>
      </c>
      <c r="B20" s="326">
        <v>634127</v>
      </c>
      <c r="C20" s="326">
        <v>637925</v>
      </c>
      <c r="D20" s="327">
        <v>5.9893365209178206E-3</v>
      </c>
      <c r="E20" s="324">
        <f t="shared" si="0"/>
        <v>20</v>
      </c>
    </row>
    <row r="21" spans="1:5" x14ac:dyDescent="0.2">
      <c r="A21" s="324" t="s">
        <v>24</v>
      </c>
      <c r="B21" s="326">
        <v>487185</v>
      </c>
      <c r="C21" s="326">
        <v>490183</v>
      </c>
      <c r="D21" s="327">
        <v>6.1537198394860937E-3</v>
      </c>
      <c r="E21" s="324">
        <f t="shared" si="0"/>
        <v>19</v>
      </c>
    </row>
    <row r="22" spans="1:5" x14ac:dyDescent="0.2">
      <c r="A22" s="324" t="s">
        <v>4</v>
      </c>
      <c r="B22" s="326">
        <v>1067777</v>
      </c>
      <c r="C22" s="326">
        <v>1074408</v>
      </c>
      <c r="D22" s="327">
        <v>6.210098175930101E-3</v>
      </c>
      <c r="E22" s="324">
        <f t="shared" si="0"/>
        <v>18</v>
      </c>
    </row>
    <row r="23" spans="1:5" x14ac:dyDescent="0.2">
      <c r="A23" s="324" t="s">
        <v>1</v>
      </c>
      <c r="B23" s="326">
        <v>21660469</v>
      </c>
      <c r="C23" s="326">
        <v>21796280</v>
      </c>
      <c r="D23" s="327">
        <v>6.2699935075274382E-3</v>
      </c>
      <c r="E23" s="324">
        <f t="shared" si="0"/>
        <v>17</v>
      </c>
    </row>
    <row r="24" spans="1:5" x14ac:dyDescent="0.2">
      <c r="A24" s="324" t="s">
        <v>17</v>
      </c>
      <c r="B24" s="326">
        <v>479469</v>
      </c>
      <c r="C24" s="326">
        <v>482835</v>
      </c>
      <c r="D24" s="327">
        <v>7.0202661694500623E-3</v>
      </c>
      <c r="E24" s="324">
        <f t="shared" si="0"/>
        <v>16</v>
      </c>
    </row>
    <row r="25" spans="1:5" x14ac:dyDescent="0.2">
      <c r="A25" s="324" t="s">
        <v>20</v>
      </c>
      <c r="B25" s="326">
        <v>1807183</v>
      </c>
      <c r="C25" s="326">
        <v>1820676</v>
      </c>
      <c r="D25" s="327">
        <v>7.4663163608776895E-3</v>
      </c>
      <c r="E25" s="324">
        <f t="shared" si="0"/>
        <v>15</v>
      </c>
    </row>
    <row r="26" spans="1:5" x14ac:dyDescent="0.2">
      <c r="A26" s="324" t="s">
        <v>33</v>
      </c>
      <c r="B26" s="326">
        <v>195650</v>
      </c>
      <c r="C26" s="326">
        <v>197131</v>
      </c>
      <c r="D26" s="327">
        <v>7.5696396626629969E-3</v>
      </c>
      <c r="E26" s="324">
        <f t="shared" si="0"/>
        <v>14</v>
      </c>
    </row>
    <row r="27" spans="1:5" x14ac:dyDescent="0.2">
      <c r="A27" s="324" t="s">
        <v>10</v>
      </c>
      <c r="B27" s="326">
        <v>840249</v>
      </c>
      <c r="C27" s="326">
        <v>846629</v>
      </c>
      <c r="D27" s="327">
        <v>7.5929873168549822E-3</v>
      </c>
      <c r="E27" s="324">
        <f t="shared" si="0"/>
        <v>13</v>
      </c>
    </row>
    <row r="28" spans="1:5" x14ac:dyDescent="0.2">
      <c r="A28" s="324" t="s">
        <v>23</v>
      </c>
      <c r="B28" s="326">
        <v>676216</v>
      </c>
      <c r="C28" s="326">
        <v>681441</v>
      </c>
      <c r="D28" s="327">
        <v>7.7268210157701578E-3</v>
      </c>
      <c r="E28" s="324">
        <f t="shared" si="0"/>
        <v>12</v>
      </c>
    </row>
    <row r="29" spans="1:5" x14ac:dyDescent="0.2">
      <c r="A29" s="324" t="s">
        <v>13</v>
      </c>
      <c r="B29" s="326">
        <v>1737289</v>
      </c>
      <c r="C29" s="326">
        <v>1751101</v>
      </c>
      <c r="D29" s="327">
        <v>7.950317995451428E-3</v>
      </c>
      <c r="E29" s="324">
        <f t="shared" si="0"/>
        <v>11</v>
      </c>
    </row>
    <row r="30" spans="1:5" x14ac:dyDescent="0.2">
      <c r="A30" s="324" t="s">
        <v>14</v>
      </c>
      <c r="B30" s="326">
        <v>1060696</v>
      </c>
      <c r="C30" s="326">
        <v>1069292</v>
      </c>
      <c r="D30" s="327">
        <v>8.1041127712369043E-3</v>
      </c>
      <c r="E30" s="324">
        <f t="shared" si="0"/>
        <v>10</v>
      </c>
    </row>
    <row r="31" spans="1:5" x14ac:dyDescent="0.2">
      <c r="A31" s="324" t="s">
        <v>7</v>
      </c>
      <c r="B31" s="326">
        <v>241547</v>
      </c>
      <c r="C31" s="326">
        <v>243734</v>
      </c>
      <c r="D31" s="327">
        <v>9.0541385320455081E-3</v>
      </c>
      <c r="E31" s="324">
        <f t="shared" si="0"/>
        <v>9</v>
      </c>
    </row>
    <row r="32" spans="1:5" x14ac:dyDescent="0.2">
      <c r="A32" s="324" t="s">
        <v>21</v>
      </c>
      <c r="B32" s="326">
        <v>220988</v>
      </c>
      <c r="C32" s="326">
        <v>222998</v>
      </c>
      <c r="D32" s="327">
        <v>9.0955164986334935E-3</v>
      </c>
      <c r="E32" s="324">
        <f t="shared" si="0"/>
        <v>8</v>
      </c>
    </row>
    <row r="33" spans="1:5" x14ac:dyDescent="0.2">
      <c r="A33" s="324" t="s">
        <v>30</v>
      </c>
      <c r="B33" s="326">
        <v>112119</v>
      </c>
      <c r="C33" s="326">
        <v>113139</v>
      </c>
      <c r="D33" s="327">
        <v>9.097476788055614E-3</v>
      </c>
      <c r="E33" s="324">
        <f t="shared" si="0"/>
        <v>7</v>
      </c>
    </row>
    <row r="34" spans="1:5" x14ac:dyDescent="0.2">
      <c r="A34" s="324" t="s">
        <v>27</v>
      </c>
      <c r="B34" s="326">
        <v>628318</v>
      </c>
      <c r="C34" s="326">
        <v>634084</v>
      </c>
      <c r="D34" s="327">
        <v>9.1768817700590422E-3</v>
      </c>
      <c r="E34" s="324">
        <f>_xlfn.RANK.EQ(D34,$D$7:$D$39,0)</f>
        <v>6</v>
      </c>
    </row>
    <row r="35" spans="1:5" x14ac:dyDescent="0.2">
      <c r="A35" s="324" t="s">
        <v>5</v>
      </c>
      <c r="B35" s="326">
        <v>215851</v>
      </c>
      <c r="C35" s="326">
        <v>218251</v>
      </c>
      <c r="D35" s="327">
        <v>1.1118781010975187E-2</v>
      </c>
      <c r="E35" s="324">
        <f t="shared" si="0"/>
        <v>5</v>
      </c>
    </row>
    <row r="36" spans="1:5" x14ac:dyDescent="0.2">
      <c r="A36" s="324" t="s">
        <v>28</v>
      </c>
      <c r="B36" s="326">
        <v>240999</v>
      </c>
      <c r="C36" s="326">
        <v>243760</v>
      </c>
      <c r="D36" s="327">
        <v>1.1456479072527337E-2</v>
      </c>
      <c r="E36" s="324">
        <f t="shared" si="0"/>
        <v>4</v>
      </c>
    </row>
    <row r="37" spans="1:5" x14ac:dyDescent="0.2">
      <c r="A37" s="324" t="s">
        <v>3</v>
      </c>
      <c r="B37" s="326">
        <v>348017</v>
      </c>
      <c r="C37" s="326">
        <v>352010</v>
      </c>
      <c r="D37" s="327">
        <v>1.1473577440182625E-2</v>
      </c>
      <c r="E37" s="324">
        <f t="shared" si="0"/>
        <v>3</v>
      </c>
    </row>
    <row r="38" spans="1:5" x14ac:dyDescent="0.2">
      <c r="A38" s="324" t="s">
        <v>26</v>
      </c>
      <c r="B38" s="326">
        <v>610874</v>
      </c>
      <c r="C38" s="326">
        <v>619013</v>
      </c>
      <c r="D38" s="327">
        <v>1.332353316723256E-2</v>
      </c>
      <c r="E38" s="324">
        <f t="shared" si="0"/>
        <v>2</v>
      </c>
    </row>
    <row r="39" spans="1:5" x14ac:dyDescent="0.2">
      <c r="A39" s="324" t="s">
        <v>25</v>
      </c>
      <c r="B39" s="326">
        <v>464403</v>
      </c>
      <c r="C39" s="326">
        <v>471834</v>
      </c>
      <c r="D39" s="327">
        <v>1.6001188622812412E-2</v>
      </c>
      <c r="E39" s="324">
        <f t="shared" si="0"/>
        <v>1</v>
      </c>
    </row>
  </sheetData>
  <mergeCells count="1">
    <mergeCell ref="H1:I1"/>
  </mergeCells>
  <hyperlinks>
    <hyperlink ref="H1:I1" location="Index!A1" display="Regresar al Índice" xr:uid="{706F1778-010B-42A5-8654-BFFAB25B5106}"/>
  </hyperlink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3"/>
  <dimension ref="A1:AB216"/>
  <sheetViews>
    <sheetView zoomScaleNormal="100" workbookViewId="0">
      <selection activeCell="A3" sqref="A3"/>
    </sheetView>
  </sheetViews>
  <sheetFormatPr baseColWidth="10" defaultColWidth="11.42578125" defaultRowHeight="12.75" x14ac:dyDescent="0.2"/>
  <cols>
    <col min="1" max="1" width="19.42578125" style="297" customWidth="1"/>
    <col min="2" max="2" width="18.5703125" style="91" bestFit="1" customWidth="1"/>
    <col min="3" max="3" width="15.5703125" style="297" bestFit="1" customWidth="1"/>
    <col min="4" max="4" width="28.7109375" style="297" bestFit="1" customWidth="1"/>
    <col min="5" max="5" width="27.140625" style="31" bestFit="1" customWidth="1"/>
    <col min="6" max="6" width="29.7109375" style="31" bestFit="1" customWidth="1"/>
    <col min="7" max="7" width="14" style="31" bestFit="1" customWidth="1"/>
    <col min="8" max="8" width="11.7109375" style="297" bestFit="1" customWidth="1"/>
    <col min="9" max="9" width="18.5703125" style="297" bestFit="1" customWidth="1"/>
    <col min="10" max="10" width="27.140625" style="297" bestFit="1" customWidth="1"/>
    <col min="11" max="12" width="11.42578125" style="297"/>
    <col min="13" max="13" width="18.5703125" style="297" bestFit="1" customWidth="1"/>
    <col min="14" max="14" width="6.28515625" style="297" bestFit="1" customWidth="1"/>
    <col min="15" max="15" width="7.28515625" style="297" bestFit="1" customWidth="1"/>
    <col min="16" max="16" width="18.5703125" style="297" bestFit="1" customWidth="1"/>
    <col min="17" max="17" width="29.7109375" style="297" bestFit="1" customWidth="1"/>
    <col min="18" max="18" width="14" style="297" bestFit="1" customWidth="1"/>
    <col min="19" max="19" width="11.42578125" style="297"/>
    <col min="20" max="20" width="18.5703125" style="297" bestFit="1" customWidth="1"/>
    <col min="21" max="21" width="5.85546875" style="297" bestFit="1" customWidth="1"/>
    <col min="22" max="22" width="7.28515625" style="297" bestFit="1" customWidth="1"/>
    <col min="23" max="23" width="13.5703125" style="297" bestFit="1" customWidth="1"/>
    <col min="24" max="24" width="12.85546875" style="297" bestFit="1" customWidth="1"/>
    <col min="25" max="25" width="14.42578125" style="297" bestFit="1" customWidth="1"/>
    <col min="26" max="26" width="11.42578125" style="297"/>
    <col min="27" max="27" width="27.140625" style="297" bestFit="1" customWidth="1"/>
    <col min="28" max="28" width="29.7109375" style="297" bestFit="1" customWidth="1"/>
    <col min="29" max="16384" width="11.42578125" style="297"/>
  </cols>
  <sheetData>
    <row r="1" spans="1:28" x14ac:dyDescent="0.2">
      <c r="A1" s="120" t="s">
        <v>1640</v>
      </c>
      <c r="H1" s="202" t="s">
        <v>38</v>
      </c>
      <c r="I1" s="202"/>
    </row>
    <row r="2" spans="1:28" x14ac:dyDescent="0.2">
      <c r="A2" s="297" t="s">
        <v>1817</v>
      </c>
    </row>
    <row r="5" spans="1:28" ht="25.5" customHeight="1" x14ac:dyDescent="0.2">
      <c r="AA5" s="88"/>
      <c r="AB5" s="88"/>
    </row>
    <row r="6" spans="1:28" ht="12.75" customHeight="1" x14ac:dyDescent="0.2">
      <c r="A6" s="203" t="s">
        <v>2</v>
      </c>
      <c r="B6" s="203" t="s">
        <v>1051</v>
      </c>
      <c r="C6" s="161" t="s">
        <v>1051</v>
      </c>
      <c r="D6" s="203" t="s">
        <v>1053</v>
      </c>
      <c r="E6" s="203" t="s">
        <v>1050</v>
      </c>
      <c r="N6" s="313"/>
      <c r="O6" s="313"/>
      <c r="P6" s="313"/>
      <c r="Q6" s="313"/>
      <c r="R6" s="313"/>
      <c r="U6" s="313"/>
      <c r="V6" s="313"/>
      <c r="W6" s="313"/>
      <c r="X6" s="313"/>
      <c r="Y6" s="313"/>
      <c r="AA6" s="88"/>
      <c r="AB6" s="88"/>
    </row>
    <row r="7" spans="1:28" x14ac:dyDescent="0.2">
      <c r="A7" s="203"/>
      <c r="B7" s="203"/>
      <c r="C7" s="161" t="s">
        <v>1052</v>
      </c>
      <c r="D7" s="203"/>
      <c r="E7" s="203"/>
      <c r="N7" s="313"/>
      <c r="O7" s="313"/>
      <c r="P7" s="313"/>
      <c r="Q7" s="313"/>
      <c r="R7" s="313"/>
      <c r="U7" s="313"/>
      <c r="V7" s="313"/>
      <c r="W7" s="313"/>
      <c r="X7" s="313"/>
      <c r="Y7" s="313"/>
      <c r="AA7" s="88"/>
      <c r="AB7" s="88"/>
    </row>
    <row r="8" spans="1:28" x14ac:dyDescent="0.2">
      <c r="A8" s="111" t="s">
        <v>3</v>
      </c>
      <c r="B8" s="112">
        <v>21630</v>
      </c>
      <c r="C8" s="109">
        <v>6.0999999999999999E-2</v>
      </c>
      <c r="D8" s="109">
        <v>4.0000000000000001E-3</v>
      </c>
      <c r="E8" s="109">
        <v>7.3999999999999996E-2</v>
      </c>
      <c r="N8" s="313"/>
      <c r="O8" s="313"/>
      <c r="P8" s="313"/>
      <c r="Q8" s="313"/>
      <c r="R8" s="313"/>
      <c r="U8" s="313"/>
      <c r="V8" s="313"/>
      <c r="W8" s="313"/>
      <c r="X8" s="313"/>
      <c r="Y8" s="313"/>
      <c r="AA8" s="88"/>
      <c r="AB8" s="88"/>
    </row>
    <row r="9" spans="1:28" x14ac:dyDescent="0.2">
      <c r="A9" s="111" t="s">
        <v>4</v>
      </c>
      <c r="B9" s="113">
        <v>72915</v>
      </c>
      <c r="C9" s="110">
        <v>7.0000000000000007E-2</v>
      </c>
      <c r="D9" s="110">
        <v>1.6E-2</v>
      </c>
      <c r="E9" s="110">
        <v>8.3000000000000004E-2</v>
      </c>
      <c r="N9" s="313"/>
      <c r="O9" s="313"/>
      <c r="P9" s="313"/>
      <c r="Q9" s="313"/>
      <c r="R9" s="313"/>
      <c r="U9" s="313"/>
      <c r="V9" s="313"/>
      <c r="W9" s="313"/>
      <c r="X9" s="313"/>
      <c r="Y9" s="313"/>
      <c r="AA9" s="88"/>
      <c r="AB9" s="88"/>
    </row>
    <row r="10" spans="1:28" x14ac:dyDescent="0.2">
      <c r="A10" s="111" t="s">
        <v>5</v>
      </c>
      <c r="B10" s="112">
        <v>62303</v>
      </c>
      <c r="C10" s="109">
        <v>0.28699999999999998</v>
      </c>
      <c r="D10" s="109">
        <v>1.4999999999999999E-2</v>
      </c>
      <c r="E10" s="109">
        <v>0.114</v>
      </c>
      <c r="N10" s="313"/>
      <c r="O10" s="313"/>
      <c r="P10" s="313"/>
      <c r="Q10" s="313"/>
      <c r="R10" s="313"/>
      <c r="U10" s="313"/>
      <c r="V10" s="313"/>
      <c r="W10" s="313"/>
      <c r="X10" s="313"/>
      <c r="Y10" s="313"/>
      <c r="AA10" s="88"/>
      <c r="AB10" s="88"/>
    </row>
    <row r="11" spans="1:28" x14ac:dyDescent="0.2">
      <c r="A11" s="111" t="s">
        <v>6</v>
      </c>
      <c r="B11" s="113">
        <v>7480</v>
      </c>
      <c r="C11" s="110">
        <v>5.2999999999999999E-2</v>
      </c>
      <c r="D11" s="110">
        <v>1.0999999999999999E-2</v>
      </c>
      <c r="E11" s="110">
        <v>6.2E-2</v>
      </c>
      <c r="N11" s="313"/>
      <c r="O11" s="313"/>
      <c r="P11" s="313"/>
      <c r="Q11" s="313"/>
      <c r="R11" s="313"/>
      <c r="U11" s="313"/>
      <c r="V11" s="313"/>
      <c r="W11" s="313"/>
      <c r="X11" s="313"/>
      <c r="Y11" s="313"/>
      <c r="AA11" s="88"/>
      <c r="AB11" s="88"/>
    </row>
    <row r="12" spans="1:28" x14ac:dyDescent="0.2">
      <c r="A12" s="111" t="s">
        <v>7</v>
      </c>
      <c r="B12" s="112">
        <v>15288</v>
      </c>
      <c r="C12" s="109">
        <v>6.3E-2</v>
      </c>
      <c r="D12" s="109">
        <v>8.0000000000000002E-3</v>
      </c>
      <c r="E12" s="109">
        <v>5.6000000000000001E-2</v>
      </c>
      <c r="N12" s="313"/>
      <c r="O12" s="313"/>
      <c r="P12" s="313"/>
      <c r="Q12" s="313"/>
      <c r="R12" s="313"/>
      <c r="U12" s="313"/>
      <c r="V12" s="313"/>
      <c r="W12" s="313"/>
      <c r="X12" s="313"/>
      <c r="Y12" s="313"/>
      <c r="AA12" s="88"/>
      <c r="AB12" s="88"/>
    </row>
    <row r="13" spans="1:28" x14ac:dyDescent="0.2">
      <c r="A13" s="111" t="s">
        <v>8</v>
      </c>
      <c r="B13" s="113">
        <v>54495</v>
      </c>
      <c r="C13" s="110">
        <v>5.5E-2</v>
      </c>
      <c r="D13" s="110">
        <v>1.7999999999999999E-2</v>
      </c>
      <c r="E13" s="110">
        <v>6.6000000000000003E-2</v>
      </c>
      <c r="N13" s="313"/>
      <c r="O13" s="313"/>
      <c r="P13" s="313"/>
      <c r="Q13" s="313"/>
      <c r="R13" s="313"/>
      <c r="U13" s="313"/>
      <c r="V13" s="313"/>
      <c r="W13" s="313"/>
      <c r="X13" s="313"/>
      <c r="Y13" s="313"/>
      <c r="AA13" s="88"/>
      <c r="AB13" s="88"/>
    </row>
    <row r="14" spans="1:28" x14ac:dyDescent="0.2">
      <c r="A14" s="111" t="s">
        <v>9</v>
      </c>
      <c r="B14" s="112">
        <v>326059</v>
      </c>
      <c r="C14" s="109">
        <v>9.6000000000000002E-2</v>
      </c>
      <c r="D14" s="109">
        <v>1.2999999999999999E-2</v>
      </c>
      <c r="E14" s="109">
        <v>0.106</v>
      </c>
      <c r="N14" s="313"/>
      <c r="O14" s="313"/>
      <c r="P14" s="313"/>
      <c r="Q14" s="313"/>
      <c r="R14" s="313"/>
      <c r="U14" s="313"/>
      <c r="V14" s="313"/>
      <c r="W14" s="313"/>
      <c r="X14" s="313"/>
      <c r="Y14" s="313"/>
      <c r="AA14" s="88"/>
      <c r="AB14" s="88"/>
    </row>
    <row r="15" spans="1:28" x14ac:dyDescent="0.2">
      <c r="A15" s="111" t="s">
        <v>10</v>
      </c>
      <c r="B15" s="113">
        <v>42428</v>
      </c>
      <c r="C15" s="110">
        <v>0.05</v>
      </c>
      <c r="D15" s="110">
        <v>3.0000000000000001E-3</v>
      </c>
      <c r="E15" s="110">
        <v>3.3000000000000002E-2</v>
      </c>
      <c r="N15" s="313"/>
      <c r="O15" s="313"/>
      <c r="P15" s="313"/>
      <c r="Q15" s="313"/>
      <c r="R15" s="313"/>
      <c r="U15" s="313"/>
      <c r="V15" s="313"/>
      <c r="W15" s="313"/>
      <c r="X15" s="313"/>
      <c r="Y15" s="313"/>
      <c r="AA15" s="88"/>
      <c r="AB15" s="88"/>
    </row>
    <row r="16" spans="1:28" x14ac:dyDescent="0.2">
      <c r="A16" s="111" t="s">
        <v>11</v>
      </c>
      <c r="B16" s="112">
        <v>11106</v>
      </c>
      <c r="C16" s="109">
        <v>7.4999999999999997E-2</v>
      </c>
      <c r="D16" s="109">
        <v>0.02</v>
      </c>
      <c r="E16" s="109">
        <v>6.8000000000000005E-2</v>
      </c>
      <c r="N16" s="313"/>
      <c r="O16" s="313"/>
      <c r="P16" s="313"/>
      <c r="Q16" s="313"/>
      <c r="R16" s="313"/>
      <c r="U16" s="313"/>
      <c r="V16" s="313"/>
      <c r="W16" s="313"/>
      <c r="X16" s="313"/>
      <c r="Y16" s="313"/>
      <c r="AA16" s="88"/>
      <c r="AB16" s="88"/>
    </row>
    <row r="17" spans="1:28" x14ac:dyDescent="0.2">
      <c r="A17" s="111" t="s">
        <v>12</v>
      </c>
      <c r="B17" s="113">
        <v>11391</v>
      </c>
      <c r="C17" s="110">
        <v>4.3999999999999997E-2</v>
      </c>
      <c r="D17" s="110">
        <v>8.0000000000000002E-3</v>
      </c>
      <c r="E17" s="110">
        <v>4.3999999999999997E-2</v>
      </c>
      <c r="N17" s="313"/>
      <c r="O17" s="313"/>
      <c r="P17" s="313"/>
      <c r="Q17" s="313"/>
      <c r="R17" s="313"/>
      <c r="U17" s="313"/>
      <c r="V17" s="313"/>
      <c r="W17" s="313"/>
      <c r="X17" s="313"/>
      <c r="Y17" s="313"/>
      <c r="AA17" s="88"/>
      <c r="AB17" s="88"/>
    </row>
    <row r="18" spans="1:28" x14ac:dyDescent="0.2">
      <c r="A18" s="111" t="s">
        <v>13</v>
      </c>
      <c r="B18" s="112">
        <v>83403</v>
      </c>
      <c r="C18" s="109">
        <v>4.8000000000000001E-2</v>
      </c>
      <c r="D18" s="109">
        <v>2E-3</v>
      </c>
      <c r="E18" s="109">
        <v>9.9000000000000005E-2</v>
      </c>
      <c r="N18" s="313"/>
      <c r="O18" s="313"/>
      <c r="P18" s="313"/>
      <c r="Q18" s="313"/>
      <c r="R18" s="313"/>
      <c r="U18" s="313"/>
      <c r="V18" s="313"/>
      <c r="W18" s="313"/>
      <c r="X18" s="313"/>
      <c r="Y18" s="313"/>
      <c r="AA18" s="88"/>
      <c r="AB18" s="88"/>
    </row>
    <row r="19" spans="1:28" x14ac:dyDescent="0.2">
      <c r="A19" s="111" t="s">
        <v>14</v>
      </c>
      <c r="B19" s="113">
        <v>62938</v>
      </c>
      <c r="C19" s="110">
        <v>5.8999999999999997E-2</v>
      </c>
      <c r="D19" s="110">
        <v>0.01</v>
      </c>
      <c r="E19" s="110">
        <v>6.6000000000000003E-2</v>
      </c>
      <c r="N19" s="313"/>
      <c r="O19" s="313"/>
      <c r="P19" s="313"/>
      <c r="Q19" s="313"/>
      <c r="R19" s="313"/>
      <c r="U19" s="313"/>
      <c r="V19" s="313"/>
      <c r="W19" s="313"/>
      <c r="X19" s="313"/>
      <c r="Y19" s="313"/>
      <c r="AA19" s="88"/>
      <c r="AB19" s="88"/>
    </row>
    <row r="20" spans="1:28" x14ac:dyDescent="0.2">
      <c r="A20" s="111" t="s">
        <v>15</v>
      </c>
      <c r="B20" s="112">
        <v>30570</v>
      </c>
      <c r="C20" s="109">
        <v>0.193</v>
      </c>
      <c r="D20" s="109">
        <v>8.9999999999999993E-3</v>
      </c>
      <c r="E20" s="109">
        <v>5.8999999999999997E-2</v>
      </c>
      <c r="N20" s="313"/>
      <c r="O20" s="313"/>
      <c r="P20" s="313"/>
      <c r="Q20" s="313"/>
      <c r="R20" s="313"/>
      <c r="U20" s="313"/>
      <c r="V20" s="313"/>
      <c r="W20" s="313"/>
      <c r="X20" s="313"/>
      <c r="Y20" s="313"/>
      <c r="AA20" s="88"/>
      <c r="AB20" s="88"/>
    </row>
    <row r="21" spans="1:28" x14ac:dyDescent="0.2">
      <c r="A21" s="111" t="s">
        <v>16</v>
      </c>
      <c r="B21" s="113">
        <v>11864</v>
      </c>
      <c r="C21" s="110">
        <v>4.4999999999999998E-2</v>
      </c>
      <c r="D21" s="110">
        <v>1.0999999999999999E-2</v>
      </c>
      <c r="E21" s="110">
        <v>0.08</v>
      </c>
      <c r="N21" s="313"/>
      <c r="O21" s="313"/>
      <c r="P21" s="313"/>
      <c r="Q21" s="313"/>
      <c r="R21" s="313"/>
      <c r="U21" s="313"/>
      <c r="V21" s="313"/>
      <c r="W21" s="313"/>
      <c r="X21" s="313"/>
      <c r="Y21" s="313"/>
      <c r="AA21" s="88"/>
      <c r="AB21" s="88"/>
    </row>
    <row r="22" spans="1:28" x14ac:dyDescent="0.2">
      <c r="A22" s="114" t="s">
        <v>0</v>
      </c>
      <c r="B22" s="115">
        <v>141747</v>
      </c>
      <c r="C22" s="116">
        <v>7.1999999999999995E-2</v>
      </c>
      <c r="D22" s="116">
        <v>1.2E-2</v>
      </c>
      <c r="E22" s="116">
        <v>9.4E-2</v>
      </c>
      <c r="N22" s="313"/>
      <c r="O22" s="313"/>
      <c r="P22" s="313"/>
      <c r="Q22" s="313"/>
      <c r="R22" s="313"/>
      <c r="U22" s="313"/>
      <c r="V22" s="313"/>
      <c r="W22" s="313"/>
      <c r="X22" s="313"/>
      <c r="Y22" s="313"/>
      <c r="AA22" s="88"/>
      <c r="AB22" s="88"/>
    </row>
    <row r="23" spans="1:28" x14ac:dyDescent="0.2">
      <c r="A23" s="111" t="s">
        <v>17</v>
      </c>
      <c r="B23" s="113">
        <v>25618</v>
      </c>
      <c r="C23" s="110">
        <v>5.2999999999999999E-2</v>
      </c>
      <c r="D23" s="110">
        <v>8.0000000000000002E-3</v>
      </c>
      <c r="E23" s="110">
        <v>0.01</v>
      </c>
      <c r="N23" s="313"/>
      <c r="O23" s="313"/>
      <c r="P23" s="313"/>
      <c r="Q23" s="313"/>
      <c r="R23" s="313"/>
      <c r="U23" s="313"/>
      <c r="V23" s="313"/>
      <c r="W23" s="313"/>
      <c r="X23" s="313"/>
      <c r="Y23" s="313"/>
      <c r="AA23" s="88"/>
      <c r="AB23" s="88"/>
    </row>
    <row r="24" spans="1:28" x14ac:dyDescent="0.2">
      <c r="A24" s="111" t="s">
        <v>18</v>
      </c>
      <c r="B24" s="112">
        <v>17498</v>
      </c>
      <c r="C24" s="109">
        <v>0.08</v>
      </c>
      <c r="D24" s="109">
        <v>1.0999999999999999E-2</v>
      </c>
      <c r="E24" s="109">
        <v>6.5000000000000002E-2</v>
      </c>
      <c r="N24" s="313"/>
      <c r="O24" s="313"/>
      <c r="P24" s="313"/>
      <c r="Q24" s="313"/>
      <c r="R24" s="313"/>
      <c r="U24" s="313"/>
      <c r="V24" s="313"/>
      <c r="W24" s="313"/>
      <c r="X24" s="313"/>
      <c r="Y24" s="313"/>
      <c r="AA24" s="88"/>
      <c r="AB24" s="88"/>
    </row>
    <row r="25" spans="1:28" x14ac:dyDescent="0.2">
      <c r="A25" s="111" t="s">
        <v>19</v>
      </c>
      <c r="B25" s="113">
        <v>34916</v>
      </c>
      <c r="C25" s="110">
        <v>0.19600000000000001</v>
      </c>
      <c r="D25" s="110">
        <v>8.0000000000000002E-3</v>
      </c>
      <c r="E25" s="110">
        <v>7.1999999999999995E-2</v>
      </c>
      <c r="N25" s="313"/>
      <c r="O25" s="313"/>
      <c r="P25" s="313"/>
      <c r="Q25" s="313"/>
      <c r="R25" s="313"/>
      <c r="U25" s="313"/>
      <c r="V25" s="313"/>
      <c r="W25" s="313"/>
      <c r="X25" s="313"/>
      <c r="Y25" s="313"/>
      <c r="AA25" s="88"/>
      <c r="AB25" s="88"/>
    </row>
    <row r="26" spans="1:28" x14ac:dyDescent="0.2">
      <c r="A26" s="111" t="s">
        <v>20</v>
      </c>
      <c r="B26" s="112">
        <v>105692</v>
      </c>
      <c r="C26" s="109">
        <v>5.8000000000000003E-2</v>
      </c>
      <c r="D26" s="109">
        <v>1.4999999999999999E-2</v>
      </c>
      <c r="E26" s="109">
        <v>7.4999999999999997E-2</v>
      </c>
      <c r="N26" s="313"/>
      <c r="O26" s="313"/>
      <c r="P26" s="313"/>
      <c r="Q26" s="313"/>
      <c r="R26" s="313"/>
      <c r="U26" s="313"/>
      <c r="V26" s="313"/>
      <c r="W26" s="313"/>
      <c r="X26" s="313"/>
      <c r="Y26" s="313"/>
      <c r="AA26" s="88"/>
      <c r="AB26" s="88"/>
    </row>
    <row r="27" spans="1:28" x14ac:dyDescent="0.2">
      <c r="A27" s="111" t="s">
        <v>21</v>
      </c>
      <c r="B27" s="113">
        <v>18515</v>
      </c>
      <c r="C27" s="110">
        <v>8.1000000000000003E-2</v>
      </c>
      <c r="D27" s="110">
        <v>2.9000000000000001E-2</v>
      </c>
      <c r="E27" s="110">
        <v>0.11</v>
      </c>
      <c r="N27" s="313"/>
      <c r="O27" s="313"/>
      <c r="P27" s="313"/>
      <c r="Q27" s="313"/>
      <c r="R27" s="313"/>
      <c r="U27" s="313"/>
      <c r="V27" s="313"/>
      <c r="W27" s="313"/>
      <c r="X27" s="313"/>
      <c r="Y27" s="313"/>
      <c r="AA27" s="88"/>
      <c r="AB27" s="88"/>
    </row>
    <row r="28" spans="1:28" x14ac:dyDescent="0.2">
      <c r="A28" s="111" t="s">
        <v>22</v>
      </c>
      <c r="B28" s="112">
        <v>35225</v>
      </c>
      <c r="C28" s="109">
        <v>5.5E-2</v>
      </c>
      <c r="D28" s="109">
        <v>8.9999999999999993E-3</v>
      </c>
      <c r="E28" s="109">
        <v>8.5000000000000006E-2</v>
      </c>
      <c r="N28" s="313"/>
      <c r="O28" s="313"/>
      <c r="P28" s="313"/>
      <c r="Q28" s="313"/>
      <c r="R28" s="313"/>
      <c r="U28" s="313"/>
      <c r="V28" s="313"/>
      <c r="W28" s="313"/>
      <c r="X28" s="313"/>
      <c r="Y28" s="313"/>
      <c r="AA28" s="88"/>
      <c r="AB28" s="88"/>
    </row>
    <row r="29" spans="1:28" x14ac:dyDescent="0.2">
      <c r="A29" s="111" t="s">
        <v>23</v>
      </c>
      <c r="B29" s="113">
        <v>38570</v>
      </c>
      <c r="C29" s="110">
        <v>5.7000000000000002E-2</v>
      </c>
      <c r="D29" s="110">
        <v>2.1000000000000001E-2</v>
      </c>
      <c r="E29" s="110">
        <v>0.13500000000000001</v>
      </c>
      <c r="N29" s="313"/>
      <c r="O29" s="313"/>
      <c r="P29" s="313"/>
      <c r="Q29" s="313"/>
      <c r="R29" s="313"/>
      <c r="U29" s="313"/>
      <c r="V29" s="313"/>
      <c r="W29" s="313"/>
      <c r="X29" s="313"/>
      <c r="Y29" s="313"/>
      <c r="AA29" s="88"/>
      <c r="AB29" s="88"/>
    </row>
    <row r="30" spans="1:28" x14ac:dyDescent="0.2">
      <c r="A30" s="111" t="s">
        <v>24</v>
      </c>
      <c r="B30" s="112">
        <v>220468</v>
      </c>
      <c r="C30" s="109">
        <v>0.45</v>
      </c>
      <c r="D30" s="109">
        <v>1.2999999999999999E-2</v>
      </c>
      <c r="E30" s="109">
        <v>0.13200000000000001</v>
      </c>
      <c r="N30" s="313"/>
      <c r="O30" s="313"/>
      <c r="P30" s="313"/>
      <c r="Q30" s="313"/>
      <c r="R30" s="313"/>
      <c r="U30" s="313"/>
      <c r="V30" s="313"/>
      <c r="W30" s="313"/>
      <c r="X30" s="313"/>
      <c r="Y30" s="313"/>
      <c r="AA30" s="88"/>
      <c r="AB30" s="88"/>
    </row>
    <row r="31" spans="1:28" x14ac:dyDescent="0.2">
      <c r="A31" s="111" t="s">
        <v>25</v>
      </c>
      <c r="B31" s="113">
        <v>27198</v>
      </c>
      <c r="C31" s="110">
        <v>5.8000000000000003E-2</v>
      </c>
      <c r="D31" s="110">
        <v>2E-3</v>
      </c>
      <c r="E31" s="110">
        <v>7.0000000000000007E-2</v>
      </c>
      <c r="N31" s="313"/>
      <c r="O31" s="313"/>
      <c r="P31" s="313"/>
      <c r="Q31" s="313"/>
      <c r="R31" s="313"/>
      <c r="U31" s="313"/>
      <c r="V31" s="313"/>
      <c r="W31" s="313"/>
      <c r="X31" s="313"/>
      <c r="Y31" s="313"/>
      <c r="AA31" s="88"/>
      <c r="AB31" s="88"/>
    </row>
    <row r="32" spans="1:28" x14ac:dyDescent="0.2">
      <c r="A32" s="111" t="s">
        <v>26</v>
      </c>
      <c r="B32" s="112">
        <v>47223</v>
      </c>
      <c r="C32" s="109">
        <v>7.5999999999999998E-2</v>
      </c>
      <c r="D32" s="109">
        <v>1.0999999999999999E-2</v>
      </c>
      <c r="E32" s="109">
        <v>6.8000000000000005E-2</v>
      </c>
      <c r="N32" s="313"/>
      <c r="O32" s="313"/>
      <c r="P32" s="313"/>
      <c r="Q32" s="313"/>
      <c r="R32" s="313"/>
      <c r="U32" s="313"/>
      <c r="V32" s="313"/>
      <c r="W32" s="313"/>
      <c r="X32" s="313"/>
      <c r="Y32" s="313"/>
      <c r="AA32" s="88"/>
      <c r="AB32" s="88"/>
    </row>
    <row r="33" spans="1:28" x14ac:dyDescent="0.2">
      <c r="A33" s="111" t="s">
        <v>27</v>
      </c>
      <c r="B33" s="113">
        <v>43502</v>
      </c>
      <c r="C33" s="110">
        <v>6.5000000000000002E-2</v>
      </c>
      <c r="D33" s="110">
        <v>1.7999999999999999E-2</v>
      </c>
      <c r="E33" s="110">
        <v>6.2E-2</v>
      </c>
      <c r="N33" s="313"/>
      <c r="O33" s="313"/>
      <c r="P33" s="313"/>
      <c r="Q33" s="313"/>
      <c r="R33" s="313"/>
      <c r="U33" s="313"/>
      <c r="V33" s="313"/>
      <c r="W33" s="313"/>
      <c r="X33" s="313"/>
      <c r="Y33" s="313"/>
      <c r="AA33" s="88"/>
      <c r="AB33" s="88"/>
    </row>
    <row r="34" spans="1:28" x14ac:dyDescent="0.2">
      <c r="A34" s="111" t="s">
        <v>28</v>
      </c>
      <c r="B34" s="112">
        <v>12242</v>
      </c>
      <c r="C34" s="109">
        <v>0.05</v>
      </c>
      <c r="D34" s="109">
        <v>1.7000000000000001E-2</v>
      </c>
      <c r="E34" s="109">
        <v>6.4000000000000001E-2</v>
      </c>
      <c r="N34" s="313"/>
      <c r="O34" s="313"/>
      <c r="P34" s="313"/>
      <c r="Q34" s="313"/>
      <c r="R34" s="313"/>
      <c r="U34" s="313"/>
      <c r="V34" s="313"/>
      <c r="W34" s="313"/>
      <c r="X34" s="313"/>
      <c r="Y34" s="313"/>
      <c r="AA34" s="88"/>
      <c r="AB34" s="88"/>
    </row>
    <row r="35" spans="1:28" x14ac:dyDescent="0.2">
      <c r="A35" s="111" t="s">
        <v>29</v>
      </c>
      <c r="B35" s="113">
        <v>43067</v>
      </c>
      <c r="C35" s="110">
        <v>6.2E-2</v>
      </c>
      <c r="D35" s="110">
        <v>5.0000000000000001E-3</v>
      </c>
      <c r="E35" s="110">
        <v>4.2000000000000003E-2</v>
      </c>
      <c r="N35" s="313"/>
      <c r="O35" s="313"/>
      <c r="P35" s="313"/>
      <c r="Q35" s="313"/>
      <c r="R35" s="313"/>
      <c r="U35" s="313"/>
      <c r="V35" s="313"/>
      <c r="W35" s="313"/>
      <c r="X35" s="313"/>
      <c r="Y35" s="313"/>
      <c r="AA35" s="88"/>
      <c r="AB35" s="88"/>
    </row>
    <row r="36" spans="1:28" x14ac:dyDescent="0.2">
      <c r="A36" s="111" t="s">
        <v>30</v>
      </c>
      <c r="B36" s="112">
        <v>3681</v>
      </c>
      <c r="C36" s="109">
        <v>3.3000000000000002E-2</v>
      </c>
      <c r="D36" s="109">
        <v>5.7000000000000002E-2</v>
      </c>
      <c r="E36" s="109">
        <v>0.105</v>
      </c>
      <c r="N36" s="313"/>
      <c r="O36" s="313"/>
      <c r="P36" s="313"/>
      <c r="Q36" s="313"/>
      <c r="R36" s="313"/>
      <c r="U36" s="313"/>
      <c r="V36" s="313"/>
      <c r="W36" s="313"/>
      <c r="X36" s="313"/>
      <c r="Y36" s="313"/>
      <c r="AA36" s="88"/>
      <c r="AB36" s="88"/>
    </row>
    <row r="37" spans="1:28" x14ac:dyDescent="0.2">
      <c r="A37" s="111" t="s">
        <v>31</v>
      </c>
      <c r="B37" s="113">
        <v>49283</v>
      </c>
      <c r="C37" s="110">
        <v>6.5000000000000002E-2</v>
      </c>
      <c r="D37" s="110">
        <v>1.2999999999999999E-2</v>
      </c>
      <c r="E37" s="110">
        <v>5.2999999999999999E-2</v>
      </c>
      <c r="N37" s="313"/>
      <c r="O37" s="313"/>
      <c r="P37" s="313"/>
      <c r="Q37" s="313"/>
      <c r="R37" s="313"/>
      <c r="U37" s="313"/>
      <c r="V37" s="313"/>
      <c r="W37" s="313"/>
      <c r="X37" s="313"/>
      <c r="Y37" s="313"/>
      <c r="AA37" s="88"/>
      <c r="AB37" s="88"/>
    </row>
    <row r="38" spans="1:28" x14ac:dyDescent="0.2">
      <c r="A38" s="111" t="s">
        <v>32</v>
      </c>
      <c r="B38" s="112">
        <v>26355</v>
      </c>
      <c r="C38" s="109">
        <v>6.2E-2</v>
      </c>
      <c r="D38" s="109">
        <v>1.2E-2</v>
      </c>
      <c r="E38" s="109">
        <v>0.13800000000000001</v>
      </c>
      <c r="P38" s="31"/>
      <c r="Q38" s="31"/>
      <c r="R38" s="31"/>
      <c r="W38" s="31"/>
      <c r="X38" s="31"/>
      <c r="Y38" s="31"/>
      <c r="AA38" s="88"/>
      <c r="AB38" s="88"/>
    </row>
    <row r="39" spans="1:28" x14ac:dyDescent="0.2">
      <c r="A39" s="111" t="s">
        <v>33</v>
      </c>
      <c r="B39" s="113">
        <v>7420</v>
      </c>
      <c r="C39" s="110">
        <v>3.7999999999999999E-2</v>
      </c>
      <c r="D39" s="110">
        <v>-5.0000000000000001E-3</v>
      </c>
      <c r="E39" s="110">
        <v>2.7E-2</v>
      </c>
    </row>
    <row r="40" spans="1:28" x14ac:dyDescent="0.2">
      <c r="A40" s="114" t="s">
        <v>1</v>
      </c>
      <c r="B40" s="115">
        <v>1712090</v>
      </c>
      <c r="C40" s="116">
        <v>7.9000000000000001E-2</v>
      </c>
      <c r="D40" s="116">
        <v>1.2E-2</v>
      </c>
      <c r="E40" s="116">
        <v>8.8999999999999996E-2</v>
      </c>
    </row>
    <row r="41" spans="1:28" x14ac:dyDescent="0.2">
      <c r="B41" s="29"/>
      <c r="C41" s="265"/>
    </row>
    <row r="50" spans="6:17" x14ac:dyDescent="0.2">
      <c r="F50" s="33"/>
      <c r="G50" s="33"/>
      <c r="H50" s="33"/>
      <c r="I50" s="33"/>
      <c r="J50" s="33"/>
      <c r="K50" s="33"/>
      <c r="L50" s="33"/>
      <c r="M50" s="33"/>
      <c r="N50" s="33"/>
      <c r="O50" s="33"/>
      <c r="P50" s="33" t="s">
        <v>2</v>
      </c>
      <c r="Q50" s="87" t="s">
        <v>1053</v>
      </c>
    </row>
    <row r="51" spans="6:17" x14ac:dyDescent="0.2">
      <c r="F51" s="33"/>
      <c r="G51" s="33"/>
      <c r="H51" s="33"/>
      <c r="I51" s="33"/>
      <c r="J51" s="33"/>
      <c r="K51" s="33"/>
      <c r="L51" s="33"/>
      <c r="M51" s="33"/>
      <c r="N51" s="33"/>
      <c r="O51" s="33"/>
      <c r="P51" s="33" t="s">
        <v>6</v>
      </c>
      <c r="Q51" s="87">
        <v>2.6632667516645503E-2</v>
      </c>
    </row>
    <row r="52" spans="6:17" x14ac:dyDescent="0.2">
      <c r="F52" s="33"/>
      <c r="G52" s="33"/>
      <c r="H52" s="33"/>
      <c r="I52" s="33"/>
      <c r="J52" s="33"/>
      <c r="K52" s="33"/>
      <c r="L52" s="33"/>
      <c r="M52" s="33"/>
      <c r="N52" s="33"/>
      <c r="O52" s="33"/>
      <c r="P52" s="33" t="s">
        <v>29</v>
      </c>
      <c r="Q52" s="87">
        <v>2.1756511205330176E-2</v>
      </c>
    </row>
    <row r="53" spans="6:17" x14ac:dyDescent="0.2">
      <c r="F53" s="33"/>
      <c r="G53" s="33"/>
      <c r="H53" s="33"/>
      <c r="I53" s="33"/>
      <c r="J53" s="33"/>
      <c r="K53" s="33"/>
      <c r="L53" s="33"/>
      <c r="M53" s="33"/>
      <c r="N53" s="33"/>
      <c r="O53" s="33"/>
      <c r="P53" s="33" t="s">
        <v>21</v>
      </c>
      <c r="Q53" s="87">
        <v>2.019428907859866E-2</v>
      </c>
    </row>
    <row r="54" spans="6:17" x14ac:dyDescent="0.2">
      <c r="F54" s="33"/>
      <c r="G54" s="33"/>
      <c r="H54" s="33"/>
      <c r="I54" s="33"/>
      <c r="J54" s="33"/>
      <c r="K54" s="33"/>
      <c r="L54" s="33"/>
      <c r="M54" s="33"/>
      <c r="N54" s="33"/>
      <c r="O54" s="33"/>
      <c r="P54" s="33" t="s">
        <v>22</v>
      </c>
      <c r="Q54" s="87">
        <v>1.6201647729013002E-2</v>
      </c>
    </row>
    <row r="55" spans="6:17" x14ac:dyDescent="0.2">
      <c r="F55" s="33"/>
      <c r="G55" s="33"/>
      <c r="H55" s="33"/>
      <c r="I55" s="33"/>
      <c r="J55" s="33"/>
      <c r="K55" s="33"/>
      <c r="L55" s="33"/>
      <c r="M55" s="33"/>
      <c r="N55" s="33"/>
      <c r="O55" s="33"/>
      <c r="P55" s="33" t="s">
        <v>32</v>
      </c>
      <c r="Q55" s="87">
        <v>1.2579692781652385E-2</v>
      </c>
    </row>
    <row r="56" spans="6:17" x14ac:dyDescent="0.2">
      <c r="F56" s="33"/>
      <c r="G56" s="33"/>
      <c r="H56" s="33"/>
      <c r="I56" s="33"/>
      <c r="J56" s="33"/>
      <c r="K56" s="33"/>
      <c r="L56" s="33"/>
      <c r="M56" s="33"/>
      <c r="N56" s="33"/>
      <c r="O56" s="33"/>
      <c r="P56" s="33" t="s">
        <v>12</v>
      </c>
      <c r="Q56" s="87">
        <v>1.229060451565922E-2</v>
      </c>
    </row>
    <row r="57" spans="6:17" x14ac:dyDescent="0.2">
      <c r="F57" s="33"/>
      <c r="G57" s="33"/>
      <c r="H57" s="33"/>
      <c r="I57" s="33"/>
      <c r="J57" s="33"/>
      <c r="K57" s="33"/>
      <c r="L57" s="33"/>
      <c r="M57" s="33"/>
      <c r="N57" s="33"/>
      <c r="O57" s="33"/>
      <c r="P57" s="33" t="s">
        <v>5</v>
      </c>
      <c r="Q57" s="87">
        <v>1.1955833743582556E-2</v>
      </c>
    </row>
    <row r="58" spans="6:17" x14ac:dyDescent="0.2">
      <c r="F58" s="33"/>
      <c r="G58" s="33"/>
      <c r="H58" s="33"/>
      <c r="I58" s="33"/>
      <c r="J58" s="33"/>
      <c r="K58" s="33"/>
      <c r="L58" s="33"/>
      <c r="M58" s="33"/>
      <c r="N58" s="33"/>
      <c r="O58" s="33"/>
      <c r="P58" s="33" t="s">
        <v>9</v>
      </c>
      <c r="Q58" s="87">
        <v>1.1737316907556528E-2</v>
      </c>
    </row>
    <row r="59" spans="6:17" x14ac:dyDescent="0.2">
      <c r="F59" s="33"/>
      <c r="G59" s="33"/>
      <c r="H59" s="33"/>
      <c r="I59" s="33"/>
      <c r="J59" s="33"/>
      <c r="K59" s="33"/>
      <c r="L59" s="33"/>
      <c r="M59" s="33"/>
      <c r="N59" s="33"/>
      <c r="O59" s="33"/>
      <c r="P59" s="33" t="s">
        <v>20</v>
      </c>
      <c r="Q59" s="87">
        <v>1.1298861999716081E-2</v>
      </c>
    </row>
    <row r="60" spans="6:17" x14ac:dyDescent="0.2">
      <c r="F60" s="33"/>
      <c r="G60" s="33"/>
      <c r="H60" s="33"/>
      <c r="I60" s="33"/>
      <c r="J60" s="33"/>
      <c r="K60" s="33"/>
      <c r="L60" s="33"/>
      <c r="M60" s="33"/>
      <c r="N60" s="33"/>
      <c r="O60" s="33"/>
      <c r="P60" s="33" t="s">
        <v>14</v>
      </c>
      <c r="Q60" s="87">
        <v>1.0297056532195148E-2</v>
      </c>
    </row>
    <row r="61" spans="6:17" x14ac:dyDescent="0.2">
      <c r="F61" s="33"/>
      <c r="G61" s="33"/>
      <c r="H61" s="33"/>
      <c r="I61" s="33"/>
      <c r="J61" s="33"/>
      <c r="K61" s="33"/>
      <c r="L61" s="33"/>
      <c r="M61" s="33"/>
      <c r="N61" s="33"/>
      <c r="O61" s="33"/>
      <c r="P61" s="33" t="s">
        <v>16</v>
      </c>
      <c r="Q61" s="87">
        <v>9.8264872521245383E-3</v>
      </c>
    </row>
    <row r="62" spans="6:17" x14ac:dyDescent="0.2">
      <c r="F62" s="33"/>
      <c r="G62" s="33"/>
      <c r="H62" s="33"/>
      <c r="I62" s="33"/>
      <c r="J62" s="33"/>
      <c r="K62" s="33"/>
      <c r="L62" s="33"/>
      <c r="M62" s="33"/>
      <c r="N62" s="33"/>
      <c r="O62" s="33"/>
      <c r="P62" s="33" t="s">
        <v>4</v>
      </c>
      <c r="Q62" s="87">
        <v>9.5527316684849151E-3</v>
      </c>
    </row>
    <row r="63" spans="6:17" x14ac:dyDescent="0.2">
      <c r="F63" s="33"/>
      <c r="G63" s="33"/>
      <c r="H63" s="33"/>
      <c r="I63" s="33"/>
      <c r="J63" s="33"/>
      <c r="K63" s="33"/>
      <c r="L63" s="33"/>
      <c r="M63" s="33"/>
      <c r="N63" s="33"/>
      <c r="O63" s="33"/>
      <c r="P63" s="33" t="s">
        <v>18</v>
      </c>
      <c r="Q63" s="87">
        <v>9.2420332473144295E-3</v>
      </c>
    </row>
    <row r="64" spans="6:17" x14ac:dyDescent="0.2">
      <c r="F64" s="33"/>
      <c r="G64" s="33"/>
      <c r="H64" s="33"/>
      <c r="I64" s="33"/>
      <c r="J64" s="33"/>
      <c r="K64" s="33"/>
      <c r="L64" s="33"/>
      <c r="M64" s="33"/>
      <c r="N64" s="33"/>
      <c r="O64" s="33"/>
      <c r="P64" s="33" t="s">
        <v>23</v>
      </c>
      <c r="Q64" s="87">
        <v>8.7867818776272699E-3</v>
      </c>
    </row>
    <row r="65" spans="1:17" x14ac:dyDescent="0.2">
      <c r="F65" s="33"/>
      <c r="G65" s="33"/>
      <c r="H65" s="33"/>
      <c r="I65" s="33"/>
      <c r="J65" s="33"/>
      <c r="K65" s="33"/>
      <c r="L65" s="33"/>
      <c r="M65" s="33"/>
      <c r="N65" s="33"/>
      <c r="O65" s="33"/>
      <c r="P65" s="33" t="s">
        <v>26</v>
      </c>
      <c r="Q65" s="87">
        <v>8.6972277586518931E-3</v>
      </c>
    </row>
    <row r="66" spans="1:17" x14ac:dyDescent="0.2">
      <c r="F66" s="33"/>
      <c r="G66" s="33"/>
      <c r="H66" s="33"/>
      <c r="I66" s="33"/>
      <c r="J66" s="33"/>
      <c r="K66" s="33"/>
      <c r="L66" s="33"/>
      <c r="M66" s="33"/>
      <c r="N66" s="33"/>
      <c r="O66" s="33"/>
      <c r="P66" s="33" t="s">
        <v>7</v>
      </c>
      <c r="Q66" s="87">
        <v>7.9550130297627586E-3</v>
      </c>
    </row>
    <row r="67" spans="1:17" x14ac:dyDescent="0.2">
      <c r="F67" s="33"/>
      <c r="G67" s="33"/>
      <c r="H67" s="33"/>
      <c r="I67" s="33"/>
      <c r="J67" s="33"/>
      <c r="K67" s="33"/>
      <c r="L67" s="33"/>
      <c r="M67" s="33"/>
      <c r="N67" s="33"/>
      <c r="O67" s="33"/>
      <c r="P67" s="33" t="s">
        <v>8</v>
      </c>
      <c r="Q67" s="87">
        <v>7.9274097965686963E-3</v>
      </c>
    </row>
    <row r="68" spans="1:17" x14ac:dyDescent="0.2">
      <c r="F68" s="33"/>
      <c r="G68" s="33"/>
      <c r="H68" s="33"/>
      <c r="I68" s="33"/>
      <c r="J68" s="33"/>
      <c r="K68" s="33"/>
      <c r="L68" s="33"/>
      <c r="M68" s="33"/>
      <c r="N68" s="33"/>
      <c r="O68" s="33"/>
      <c r="P68" s="33" t="s">
        <v>31</v>
      </c>
      <c r="Q68" s="87">
        <v>7.4056734268264091E-3</v>
      </c>
    </row>
    <row r="69" spans="1:17" x14ac:dyDescent="0.2">
      <c r="F69" s="33"/>
      <c r="G69" s="33"/>
      <c r="H69" s="33"/>
      <c r="I69" s="33"/>
      <c r="J69" s="33"/>
      <c r="K69" s="33"/>
      <c r="L69" s="33"/>
      <c r="M69" s="33"/>
      <c r="N69" s="33"/>
      <c r="O69" s="33"/>
      <c r="P69" s="33" t="s">
        <v>1</v>
      </c>
      <c r="Q69" s="87">
        <v>6.6350681108129361E-3</v>
      </c>
    </row>
    <row r="70" spans="1:17" x14ac:dyDescent="0.2">
      <c r="F70" s="33"/>
      <c r="G70" s="33"/>
      <c r="H70" s="33"/>
      <c r="I70" s="33"/>
      <c r="J70" s="33"/>
      <c r="K70" s="33"/>
      <c r="L70" s="33"/>
      <c r="M70" s="33"/>
      <c r="N70" s="33"/>
      <c r="O70" s="33"/>
      <c r="P70" s="33" t="s">
        <v>0</v>
      </c>
      <c r="Q70" s="87">
        <v>5.0222358533966727E-3</v>
      </c>
    </row>
    <row r="71" spans="1:17" x14ac:dyDescent="0.2">
      <c r="F71" s="33"/>
      <c r="G71" s="33"/>
      <c r="H71" s="33"/>
      <c r="I71" s="33"/>
      <c r="J71" s="33"/>
      <c r="K71" s="33"/>
      <c r="L71" s="33"/>
      <c r="M71" s="33"/>
      <c r="N71" s="33"/>
      <c r="O71" s="33"/>
      <c r="P71" s="33" t="s">
        <v>24</v>
      </c>
      <c r="Q71" s="87">
        <v>4.1302271624938935E-3</v>
      </c>
    </row>
    <row r="72" spans="1:17" x14ac:dyDescent="0.2">
      <c r="F72" s="33"/>
      <c r="G72" s="33"/>
      <c r="H72" s="33"/>
      <c r="I72" s="33"/>
      <c r="J72" s="33"/>
      <c r="K72" s="33"/>
      <c r="L72" s="33"/>
      <c r="M72" s="33"/>
      <c r="N72" s="33"/>
      <c r="O72" s="33"/>
      <c r="P72" s="33" t="s">
        <v>11</v>
      </c>
      <c r="Q72" s="87">
        <v>3.808798324128837E-3</v>
      </c>
    </row>
    <row r="73" spans="1:17" x14ac:dyDescent="0.2">
      <c r="F73" s="33"/>
      <c r="G73" s="33"/>
      <c r="H73" s="33"/>
      <c r="I73" s="33"/>
      <c r="J73" s="33"/>
      <c r="K73" s="33"/>
      <c r="L73" s="33"/>
      <c r="M73" s="33"/>
      <c r="N73" s="33"/>
      <c r="O73" s="33"/>
      <c r="P73" s="33" t="s">
        <v>30</v>
      </c>
      <c r="Q73" s="87">
        <v>3.3152501506932275E-3</v>
      </c>
    </row>
    <row r="74" spans="1:17" x14ac:dyDescent="0.2">
      <c r="F74" s="33"/>
      <c r="G74" s="33"/>
      <c r="H74" s="33"/>
      <c r="I74" s="33"/>
      <c r="J74" s="33"/>
      <c r="K74" s="33"/>
      <c r="L74" s="33"/>
      <c r="M74" s="33"/>
      <c r="N74" s="33"/>
      <c r="O74" s="33"/>
      <c r="P74" s="33" t="s">
        <v>25</v>
      </c>
      <c r="Q74" s="87">
        <v>3.2271861269879132E-3</v>
      </c>
    </row>
    <row r="75" spans="1:17" x14ac:dyDescent="0.2">
      <c r="F75" s="33"/>
      <c r="G75" s="33"/>
      <c r="H75" s="33"/>
      <c r="I75" s="33"/>
      <c r="J75" s="33"/>
      <c r="K75" s="33"/>
      <c r="L75" s="33"/>
      <c r="M75" s="33"/>
      <c r="N75" s="33"/>
      <c r="O75" s="33"/>
      <c r="P75" s="33" t="s">
        <v>27</v>
      </c>
      <c r="Q75" s="87">
        <v>2.6266507770509318E-3</v>
      </c>
    </row>
    <row r="76" spans="1:17" x14ac:dyDescent="0.2">
      <c r="F76" s="33"/>
      <c r="G76" s="33"/>
      <c r="H76" s="33"/>
      <c r="I76" s="33"/>
      <c r="J76" s="33"/>
      <c r="K76" s="33"/>
      <c r="L76" s="33"/>
      <c r="M76" s="33"/>
      <c r="N76" s="33"/>
      <c r="O76" s="33"/>
      <c r="P76" s="33" t="s">
        <v>28</v>
      </c>
      <c r="Q76" s="87">
        <v>2.3882633913339113E-3</v>
      </c>
    </row>
    <row r="77" spans="1:17" x14ac:dyDescent="0.2">
      <c r="F77" s="33"/>
      <c r="G77" s="33"/>
      <c r="H77" s="33"/>
      <c r="I77" s="33"/>
      <c r="J77" s="33"/>
      <c r="K77" s="33"/>
      <c r="L77" s="33"/>
      <c r="M77" s="33"/>
      <c r="N77" s="33"/>
      <c r="O77" s="33"/>
      <c r="P77" s="33" t="s">
        <v>10</v>
      </c>
      <c r="Q77" s="87">
        <v>1.2962238309528473E-3</v>
      </c>
    </row>
    <row r="78" spans="1:17" x14ac:dyDescent="0.2">
      <c r="F78" s="33"/>
      <c r="G78" s="33"/>
      <c r="H78" s="33"/>
      <c r="I78" s="33"/>
      <c r="J78" s="33"/>
      <c r="K78" s="33"/>
      <c r="L78" s="33"/>
      <c r="M78" s="33"/>
      <c r="N78" s="33"/>
      <c r="O78" s="33"/>
      <c r="P78" s="33" t="s">
        <v>33</v>
      </c>
      <c r="Q78" s="87">
        <v>-8.2999031677966073E-4</v>
      </c>
    </row>
    <row r="79" spans="1:17" x14ac:dyDescent="0.2">
      <c r="A79" s="33"/>
      <c r="B79" s="29"/>
      <c r="C79" s="33"/>
      <c r="D79" s="33"/>
      <c r="E79" s="33"/>
      <c r="F79" s="33"/>
      <c r="G79" s="33"/>
      <c r="H79" s="33"/>
      <c r="I79" s="33"/>
      <c r="J79" s="33"/>
      <c r="K79" s="33"/>
      <c r="L79" s="33"/>
      <c r="M79" s="33"/>
      <c r="N79" s="33"/>
      <c r="O79" s="33"/>
      <c r="P79" s="33" t="s">
        <v>17</v>
      </c>
      <c r="Q79" s="87">
        <v>-4.8333658156304304E-3</v>
      </c>
    </row>
    <row r="80" spans="1:17" x14ac:dyDescent="0.2">
      <c r="A80" s="33"/>
      <c r="B80" s="29"/>
      <c r="C80" s="33"/>
      <c r="D80" s="33"/>
      <c r="E80" s="33"/>
      <c r="F80" s="33"/>
      <c r="G80" s="33"/>
      <c r="H80" s="33"/>
      <c r="I80" s="33"/>
      <c r="J80" s="33"/>
      <c r="K80" s="33"/>
      <c r="L80" s="33"/>
      <c r="M80" s="33"/>
      <c r="N80" s="33"/>
      <c r="O80" s="33"/>
      <c r="P80" s="33" t="s">
        <v>15</v>
      </c>
      <c r="Q80" s="87">
        <v>-5.7879772542648311E-3</v>
      </c>
    </row>
    <row r="81" spans="1:17" x14ac:dyDescent="0.2">
      <c r="A81" s="33"/>
      <c r="B81" s="29"/>
      <c r="C81" s="33"/>
      <c r="D81" s="33"/>
      <c r="E81" s="33"/>
      <c r="F81" s="33"/>
      <c r="G81" s="33"/>
      <c r="H81" s="33"/>
      <c r="I81" s="33"/>
      <c r="J81" s="33"/>
      <c r="K81" s="33"/>
      <c r="L81" s="33"/>
      <c r="M81" s="33"/>
      <c r="N81" s="33"/>
      <c r="O81" s="33"/>
      <c r="P81" s="33" t="s">
        <v>13</v>
      </c>
      <c r="Q81" s="87">
        <v>-7.1752951861944192E-3</v>
      </c>
    </row>
    <row r="82" spans="1:17" x14ac:dyDescent="0.2">
      <c r="A82" s="33"/>
      <c r="B82" s="29"/>
      <c r="C82" s="33"/>
      <c r="D82" s="33"/>
      <c r="E82" s="33"/>
      <c r="F82" s="33"/>
      <c r="G82" s="33"/>
      <c r="H82" s="33"/>
      <c r="I82" s="33"/>
      <c r="J82" s="33"/>
      <c r="K82" s="33"/>
      <c r="L82" s="33"/>
      <c r="M82" s="33"/>
      <c r="N82" s="33"/>
      <c r="O82" s="33"/>
      <c r="P82" s="33" t="s">
        <v>19</v>
      </c>
      <c r="Q82" s="87">
        <v>-1.7692788848181595E-2</v>
      </c>
    </row>
    <row r="83" spans="1:17" x14ac:dyDescent="0.2">
      <c r="A83" s="33"/>
      <c r="B83" s="29"/>
      <c r="C83" s="33"/>
      <c r="D83" s="33"/>
      <c r="E83" s="33"/>
      <c r="F83" s="33"/>
      <c r="G83" s="33"/>
      <c r="H83" s="33"/>
      <c r="I83" s="33"/>
      <c r="J83" s="33"/>
      <c r="K83" s="33"/>
      <c r="L83" s="33"/>
      <c r="M83" s="33"/>
      <c r="N83" s="33"/>
      <c r="O83" s="33"/>
      <c r="P83" s="33" t="s">
        <v>3</v>
      </c>
      <c r="Q83" s="87">
        <v>-2.709652840611454E-2</v>
      </c>
    </row>
    <row r="84" spans="1:17" x14ac:dyDescent="0.2">
      <c r="A84" s="33"/>
      <c r="B84" s="29"/>
      <c r="C84" s="33"/>
      <c r="D84" s="33"/>
      <c r="E84" s="33"/>
      <c r="F84" s="33"/>
      <c r="G84" s="33"/>
      <c r="H84" s="33"/>
      <c r="I84" s="33"/>
      <c r="J84" s="33"/>
      <c r="K84" s="33"/>
      <c r="L84" s="33"/>
    </row>
    <row r="85" spans="1:17" x14ac:dyDescent="0.2">
      <c r="A85" s="33"/>
      <c r="B85" s="29"/>
      <c r="C85" s="33"/>
      <c r="D85" s="33"/>
      <c r="E85" s="33"/>
      <c r="F85" s="33"/>
      <c r="G85" s="33"/>
      <c r="H85" s="33"/>
      <c r="I85" s="33"/>
      <c r="J85" s="33"/>
      <c r="K85" s="33"/>
      <c r="L85" s="33"/>
    </row>
    <row r="86" spans="1:17" x14ac:dyDescent="0.2">
      <c r="A86" s="33"/>
      <c r="B86" s="29"/>
      <c r="C86" s="33"/>
      <c r="D86" s="33"/>
      <c r="E86" s="33"/>
      <c r="F86" s="33"/>
      <c r="G86" s="33"/>
      <c r="H86" s="33"/>
      <c r="I86" s="33"/>
      <c r="J86" s="33"/>
      <c r="K86" s="33"/>
      <c r="L86" s="33"/>
    </row>
    <row r="87" spans="1:17" x14ac:dyDescent="0.2">
      <c r="A87" s="33"/>
      <c r="B87" s="29"/>
      <c r="C87" s="33"/>
      <c r="D87" s="33"/>
      <c r="E87" s="33"/>
      <c r="F87" s="33"/>
      <c r="G87" s="33"/>
      <c r="H87" s="33"/>
      <c r="I87" s="33"/>
      <c r="J87" s="33"/>
      <c r="K87" s="33"/>
      <c r="L87" s="33"/>
    </row>
    <row r="88" spans="1:17" x14ac:dyDescent="0.2">
      <c r="A88" s="33"/>
      <c r="B88" s="29"/>
      <c r="C88" s="33"/>
      <c r="D88" s="33"/>
      <c r="E88" s="33"/>
      <c r="F88" s="33"/>
      <c r="G88" s="33"/>
      <c r="H88" s="33"/>
      <c r="I88" s="33"/>
      <c r="J88" s="33"/>
      <c r="K88" s="33"/>
      <c r="L88" s="33"/>
    </row>
    <row r="89" spans="1:17" x14ac:dyDescent="0.2">
      <c r="A89" s="33"/>
      <c r="B89" s="29"/>
      <c r="C89" s="33"/>
      <c r="D89" s="33"/>
      <c r="E89" s="33"/>
      <c r="F89" s="33"/>
      <c r="G89" s="33"/>
      <c r="H89" s="33"/>
      <c r="I89" s="33"/>
      <c r="J89" s="33"/>
      <c r="K89" s="33"/>
      <c r="L89" s="33"/>
    </row>
    <row r="90" spans="1:17" x14ac:dyDescent="0.2">
      <c r="A90" s="33"/>
      <c r="B90" s="29"/>
      <c r="C90" s="33"/>
      <c r="D90" s="33"/>
      <c r="E90" s="33"/>
      <c r="F90" s="33"/>
      <c r="G90" s="33"/>
      <c r="H90" s="33"/>
      <c r="I90" s="33"/>
      <c r="J90" s="33"/>
      <c r="K90" s="33"/>
      <c r="L90" s="33"/>
    </row>
    <row r="91" spans="1:17" x14ac:dyDescent="0.2">
      <c r="A91" s="33"/>
      <c r="B91" s="29"/>
      <c r="C91" s="33"/>
      <c r="D91" s="33"/>
      <c r="E91" s="33"/>
      <c r="F91" s="33"/>
      <c r="G91" s="33"/>
      <c r="H91" s="33"/>
      <c r="I91" s="33"/>
      <c r="J91" s="33"/>
      <c r="K91" s="33"/>
      <c r="L91" s="33"/>
    </row>
    <row r="92" spans="1:17" x14ac:dyDescent="0.2">
      <c r="A92" s="33"/>
      <c r="B92" s="29"/>
      <c r="C92" s="33"/>
      <c r="D92" s="33"/>
      <c r="E92" s="33"/>
      <c r="F92" s="33"/>
      <c r="G92" s="33"/>
      <c r="H92" s="33"/>
      <c r="I92" s="33"/>
      <c r="J92" s="33"/>
      <c r="K92" s="33"/>
      <c r="L92" s="33"/>
    </row>
    <row r="93" spans="1:17" x14ac:dyDescent="0.2">
      <c r="A93" s="33"/>
      <c r="B93" s="29"/>
      <c r="C93" s="33"/>
      <c r="D93" s="33"/>
      <c r="E93" s="33"/>
      <c r="F93" s="33"/>
      <c r="G93" s="33"/>
      <c r="H93" s="33"/>
      <c r="I93" s="33"/>
      <c r="J93" s="33"/>
      <c r="K93" s="33"/>
      <c r="L93" s="33"/>
    </row>
    <row r="94" spans="1:17" x14ac:dyDescent="0.2">
      <c r="A94" s="33"/>
      <c r="B94" s="29"/>
      <c r="C94" s="33"/>
      <c r="D94" s="33"/>
      <c r="E94" s="33"/>
      <c r="F94" s="33"/>
      <c r="G94" s="33"/>
      <c r="H94" s="33"/>
      <c r="I94" s="33"/>
      <c r="J94" s="33"/>
      <c r="K94" s="33"/>
      <c r="L94" s="33"/>
    </row>
    <row r="95" spans="1:17" x14ac:dyDescent="0.2">
      <c r="A95" s="33"/>
      <c r="B95" s="29"/>
      <c r="C95" s="33"/>
      <c r="D95" s="33"/>
      <c r="E95" s="33"/>
      <c r="F95" s="33"/>
      <c r="G95" s="33"/>
      <c r="H95" s="33"/>
      <c r="I95" s="33"/>
      <c r="J95" s="33"/>
      <c r="K95" s="33"/>
      <c r="L95" s="33"/>
    </row>
    <row r="96" spans="1:17" x14ac:dyDescent="0.2">
      <c r="A96" s="33"/>
      <c r="B96" s="29"/>
      <c r="C96" s="33"/>
      <c r="D96" s="33"/>
      <c r="E96" s="33"/>
      <c r="F96" s="33"/>
      <c r="G96" s="33"/>
      <c r="H96" s="33"/>
      <c r="I96" s="33"/>
      <c r="J96" s="33"/>
      <c r="K96" s="33"/>
      <c r="L96" s="33"/>
    </row>
    <row r="97" spans="1:12" x14ac:dyDescent="0.2">
      <c r="A97" s="33"/>
      <c r="B97" s="29"/>
      <c r="C97" s="33"/>
      <c r="D97" s="33"/>
      <c r="E97" s="33"/>
      <c r="F97" s="33"/>
      <c r="G97" s="33"/>
      <c r="H97" s="33"/>
      <c r="I97" s="33"/>
      <c r="J97" s="33"/>
      <c r="K97" s="33"/>
      <c r="L97" s="33"/>
    </row>
    <row r="98" spans="1:12" x14ac:dyDescent="0.2">
      <c r="A98" s="33"/>
      <c r="B98" s="29"/>
      <c r="C98" s="33"/>
      <c r="D98" s="33"/>
      <c r="E98" s="33"/>
      <c r="F98" s="33"/>
      <c r="G98" s="33"/>
      <c r="H98" s="33"/>
      <c r="I98" s="33"/>
      <c r="J98" s="33"/>
      <c r="K98" s="33"/>
      <c r="L98" s="33"/>
    </row>
    <row r="99" spans="1:12" x14ac:dyDescent="0.2">
      <c r="A99" s="33"/>
      <c r="B99" s="29"/>
      <c r="C99" s="33"/>
      <c r="D99" s="33"/>
      <c r="E99" s="33"/>
      <c r="F99" s="33"/>
      <c r="G99" s="33"/>
      <c r="H99" s="33"/>
      <c r="I99" s="33"/>
      <c r="J99" s="33"/>
      <c r="K99" s="33"/>
      <c r="L99" s="33"/>
    </row>
    <row r="100" spans="1:12" x14ac:dyDescent="0.2">
      <c r="A100" s="33"/>
      <c r="B100" s="29"/>
      <c r="C100" s="33"/>
      <c r="D100" s="33"/>
      <c r="E100" s="33"/>
      <c r="F100" s="33"/>
      <c r="G100" s="33"/>
      <c r="H100" s="33"/>
      <c r="I100" s="33"/>
      <c r="J100" s="33"/>
      <c r="K100" s="33"/>
      <c r="L100" s="33"/>
    </row>
    <row r="101" spans="1:12" x14ac:dyDescent="0.2">
      <c r="A101" s="33"/>
      <c r="B101" s="29"/>
      <c r="C101" s="33"/>
      <c r="D101" s="33"/>
      <c r="E101" s="33"/>
      <c r="F101" s="33"/>
      <c r="G101" s="33"/>
      <c r="H101" s="33"/>
      <c r="I101" s="33"/>
      <c r="J101" s="33"/>
      <c r="K101" s="33"/>
      <c r="L101" s="33"/>
    </row>
    <row r="102" spans="1:12" x14ac:dyDescent="0.2">
      <c r="A102" s="33"/>
      <c r="B102" s="29"/>
      <c r="C102" s="33"/>
      <c r="D102" s="33"/>
      <c r="E102" s="33"/>
      <c r="F102" s="33"/>
      <c r="G102" s="33"/>
      <c r="H102" s="33"/>
      <c r="I102" s="33"/>
      <c r="J102" s="33"/>
      <c r="K102" s="33"/>
      <c r="L102" s="33"/>
    </row>
    <row r="103" spans="1:12" x14ac:dyDescent="0.2">
      <c r="A103" s="33"/>
      <c r="B103" s="29"/>
      <c r="C103" s="33"/>
      <c r="D103" s="33"/>
      <c r="E103" s="33"/>
      <c r="F103" s="33"/>
      <c r="G103" s="33"/>
      <c r="H103" s="33"/>
      <c r="I103" s="33"/>
      <c r="J103" s="33"/>
      <c r="K103" s="33"/>
      <c r="L103" s="33"/>
    </row>
    <row r="104" spans="1:12" x14ac:dyDescent="0.2">
      <c r="A104" s="33"/>
      <c r="B104" s="29"/>
      <c r="C104" s="33"/>
      <c r="D104" s="33"/>
      <c r="E104" s="33"/>
      <c r="F104" s="33"/>
      <c r="G104" s="33"/>
      <c r="H104" s="33"/>
      <c r="I104" s="33"/>
      <c r="J104" s="33"/>
      <c r="K104" s="33"/>
      <c r="L104" s="33"/>
    </row>
    <row r="105" spans="1:12" x14ac:dyDescent="0.2">
      <c r="A105" s="33"/>
      <c r="B105" s="29"/>
      <c r="C105" s="33"/>
      <c r="D105" s="33"/>
      <c r="E105" s="33"/>
      <c r="F105" s="33"/>
      <c r="G105" s="33"/>
      <c r="H105" s="33"/>
      <c r="I105" s="33"/>
      <c r="J105" s="33"/>
      <c r="K105" s="33"/>
      <c r="L105" s="33"/>
    </row>
    <row r="106" spans="1:12" x14ac:dyDescent="0.2">
      <c r="A106" s="33"/>
      <c r="B106" s="29"/>
      <c r="C106" s="33"/>
      <c r="D106" s="33"/>
      <c r="E106" s="33"/>
      <c r="F106" s="33"/>
      <c r="G106" s="33"/>
      <c r="H106" s="33"/>
      <c r="I106" s="33"/>
      <c r="J106" s="33"/>
      <c r="K106" s="33"/>
      <c r="L106" s="33"/>
    </row>
    <row r="107" spans="1:12" x14ac:dyDescent="0.2">
      <c r="A107" s="33"/>
      <c r="B107" s="29"/>
      <c r="C107" s="33"/>
      <c r="D107" s="33"/>
      <c r="E107" s="33"/>
      <c r="F107" s="33"/>
      <c r="G107" s="33"/>
      <c r="H107" s="33"/>
      <c r="I107" s="33"/>
      <c r="J107" s="33"/>
      <c r="K107" s="33"/>
      <c r="L107" s="33"/>
    </row>
    <row r="108" spans="1:12" x14ac:dyDescent="0.2">
      <c r="A108" s="33"/>
      <c r="B108" s="29"/>
      <c r="C108" s="33"/>
      <c r="D108" s="33"/>
      <c r="E108" s="33"/>
      <c r="F108" s="33"/>
      <c r="G108" s="33"/>
      <c r="H108" s="33"/>
      <c r="I108" s="33"/>
      <c r="J108" s="33"/>
      <c r="K108" s="33"/>
      <c r="L108" s="33"/>
    </row>
    <row r="109" spans="1:12" x14ac:dyDescent="0.2">
      <c r="A109" s="33"/>
      <c r="B109" s="29"/>
      <c r="C109" s="33"/>
      <c r="D109" s="33"/>
      <c r="E109" s="33"/>
      <c r="F109" s="33"/>
      <c r="G109" s="33"/>
      <c r="H109" s="33"/>
      <c r="I109" s="33"/>
      <c r="J109" s="33"/>
      <c r="K109" s="33"/>
      <c r="L109" s="33"/>
    </row>
    <row r="110" spans="1:12" x14ac:dyDescent="0.2">
      <c r="A110" s="33"/>
      <c r="B110" s="29"/>
      <c r="C110" s="33"/>
      <c r="D110" s="33"/>
      <c r="E110" s="33"/>
      <c r="F110" s="33"/>
      <c r="G110" s="33"/>
      <c r="H110" s="33"/>
      <c r="I110" s="33"/>
      <c r="J110" s="33"/>
      <c r="K110" s="33"/>
      <c r="L110" s="33"/>
    </row>
    <row r="111" spans="1:12" x14ac:dyDescent="0.2">
      <c r="A111" s="33"/>
      <c r="B111" s="29"/>
      <c r="C111" s="33"/>
      <c r="D111" s="33"/>
      <c r="E111" s="33"/>
      <c r="F111" s="33"/>
      <c r="G111" s="33"/>
      <c r="H111" s="33"/>
      <c r="I111" s="33"/>
      <c r="J111" s="33"/>
      <c r="K111" s="33"/>
      <c r="L111" s="33"/>
    </row>
    <row r="112" spans="1:12" x14ac:dyDescent="0.2">
      <c r="A112" s="33"/>
      <c r="B112" s="29"/>
      <c r="C112" s="33"/>
      <c r="D112" s="33"/>
      <c r="E112" s="33"/>
      <c r="F112" s="33"/>
      <c r="G112" s="33"/>
      <c r="H112" s="33"/>
      <c r="I112" s="33"/>
      <c r="J112" s="33"/>
      <c r="K112" s="33"/>
      <c r="L112" s="33"/>
    </row>
    <row r="113" spans="1:12" x14ac:dyDescent="0.2">
      <c r="A113" s="33"/>
      <c r="B113" s="29"/>
      <c r="C113" s="33"/>
      <c r="D113" s="33"/>
      <c r="E113" s="33"/>
      <c r="F113" s="33"/>
      <c r="G113" s="33"/>
      <c r="H113" s="33"/>
      <c r="I113" s="33"/>
      <c r="J113" s="33"/>
      <c r="K113" s="33"/>
      <c r="L113" s="33"/>
    </row>
    <row r="114" spans="1:12" x14ac:dyDescent="0.2">
      <c r="A114" s="33"/>
      <c r="B114" s="29"/>
      <c r="C114" s="33"/>
      <c r="D114" s="33"/>
      <c r="E114" s="33"/>
      <c r="F114" s="33"/>
      <c r="G114" s="33"/>
      <c r="H114" s="33"/>
      <c r="I114" s="33"/>
      <c r="J114" s="33"/>
      <c r="K114" s="33"/>
      <c r="L114" s="33"/>
    </row>
    <row r="115" spans="1:12" x14ac:dyDescent="0.2">
      <c r="A115" s="33"/>
      <c r="B115" s="29"/>
      <c r="C115" s="33"/>
      <c r="D115" s="33"/>
      <c r="E115" s="33"/>
      <c r="F115" s="33"/>
      <c r="G115" s="33"/>
      <c r="H115" s="33"/>
      <c r="I115" s="33"/>
      <c r="J115" s="33"/>
      <c r="K115" s="33"/>
      <c r="L115" s="33"/>
    </row>
    <row r="116" spans="1:12" x14ac:dyDescent="0.2">
      <c r="A116" s="33"/>
      <c r="B116" s="29"/>
      <c r="C116" s="33"/>
      <c r="D116" s="33"/>
      <c r="E116" s="33"/>
      <c r="F116" s="33"/>
      <c r="G116" s="33"/>
      <c r="H116" s="33"/>
      <c r="I116" s="33"/>
      <c r="J116" s="33"/>
      <c r="K116" s="33"/>
      <c r="L116" s="33"/>
    </row>
    <row r="117" spans="1:12" x14ac:dyDescent="0.2">
      <c r="A117" s="33"/>
      <c r="B117" s="29"/>
      <c r="C117" s="33"/>
      <c r="D117" s="33"/>
      <c r="E117" s="33"/>
      <c r="F117" s="33"/>
      <c r="G117" s="33"/>
      <c r="H117" s="33"/>
      <c r="I117" s="33"/>
      <c r="J117" s="33"/>
      <c r="K117" s="33"/>
      <c r="L117" s="33"/>
    </row>
    <row r="118" spans="1:12" x14ac:dyDescent="0.2">
      <c r="A118" s="33"/>
      <c r="B118" s="29"/>
      <c r="C118" s="33"/>
      <c r="D118" s="33"/>
      <c r="E118" s="33"/>
      <c r="F118" s="33"/>
      <c r="G118" s="33"/>
      <c r="H118" s="33"/>
      <c r="I118" s="33"/>
      <c r="J118" s="33"/>
      <c r="K118" s="33"/>
      <c r="L118" s="33"/>
    </row>
    <row r="119" spans="1:12" x14ac:dyDescent="0.2">
      <c r="A119" s="33"/>
      <c r="B119" s="29"/>
      <c r="C119" s="33"/>
      <c r="D119" s="33"/>
      <c r="E119" s="33"/>
      <c r="F119" s="33"/>
      <c r="G119" s="33"/>
      <c r="H119" s="33"/>
      <c r="I119" s="33"/>
      <c r="J119" s="33"/>
      <c r="K119" s="33"/>
      <c r="L119" s="33"/>
    </row>
    <row r="120" spans="1:12" x14ac:dyDescent="0.2">
      <c r="A120" s="33"/>
      <c r="B120" s="29"/>
      <c r="C120" s="33"/>
      <c r="D120" s="33"/>
      <c r="E120" s="33"/>
      <c r="F120" s="33"/>
      <c r="G120" s="33"/>
      <c r="H120" s="33"/>
      <c r="I120" s="33"/>
      <c r="J120" s="33"/>
      <c r="K120" s="33"/>
      <c r="L120" s="33"/>
    </row>
    <row r="121" spans="1:12" x14ac:dyDescent="0.2">
      <c r="A121" s="33"/>
      <c r="B121" s="29"/>
      <c r="C121" s="33"/>
      <c r="D121" s="33"/>
      <c r="E121" s="33"/>
      <c r="F121" s="33"/>
      <c r="G121" s="33"/>
      <c r="H121" s="33"/>
      <c r="I121" s="33"/>
      <c r="J121" s="33"/>
      <c r="K121" s="33"/>
      <c r="L121" s="33"/>
    </row>
    <row r="122" spans="1:12" x14ac:dyDescent="0.2">
      <c r="A122" s="33"/>
      <c r="B122" s="29"/>
      <c r="C122" s="33"/>
      <c r="D122" s="33"/>
      <c r="E122" s="33"/>
      <c r="F122" s="33"/>
      <c r="G122" s="33"/>
      <c r="H122" s="33"/>
      <c r="I122" s="33"/>
      <c r="J122" s="33"/>
      <c r="K122" s="33"/>
      <c r="L122" s="33"/>
    </row>
    <row r="123" spans="1:12" x14ac:dyDescent="0.2">
      <c r="A123" s="33"/>
      <c r="B123" s="29"/>
      <c r="C123" s="33"/>
      <c r="D123" s="33"/>
      <c r="E123" s="33"/>
      <c r="F123" s="33"/>
      <c r="G123" s="33"/>
      <c r="H123" s="33"/>
      <c r="I123" s="33"/>
      <c r="J123" s="33"/>
      <c r="K123" s="33"/>
      <c r="L123" s="33"/>
    </row>
    <row r="124" spans="1:12" x14ac:dyDescent="0.2">
      <c r="A124" s="33"/>
      <c r="B124" s="29"/>
      <c r="C124" s="33"/>
      <c r="D124" s="33"/>
      <c r="E124" s="33"/>
      <c r="F124" s="33"/>
      <c r="G124" s="33"/>
      <c r="H124" s="33"/>
      <c r="I124" s="33"/>
      <c r="J124" s="33"/>
      <c r="K124" s="33"/>
      <c r="L124" s="33"/>
    </row>
    <row r="125" spans="1:12" x14ac:dyDescent="0.2">
      <c r="A125" s="33"/>
      <c r="B125" s="29"/>
      <c r="C125" s="33"/>
      <c r="D125" s="33"/>
      <c r="E125" s="33"/>
      <c r="F125" s="33"/>
      <c r="G125" s="33"/>
      <c r="H125" s="33"/>
      <c r="I125" s="33"/>
      <c r="J125" s="33"/>
      <c r="K125" s="33"/>
      <c r="L125" s="33"/>
    </row>
    <row r="126" spans="1:12" x14ac:dyDescent="0.2">
      <c r="A126" s="33"/>
      <c r="B126" s="29"/>
      <c r="C126" s="33"/>
      <c r="D126" s="33"/>
      <c r="E126" s="33"/>
      <c r="F126" s="33"/>
      <c r="G126" s="33"/>
      <c r="H126" s="33"/>
      <c r="I126" s="33"/>
      <c r="J126" s="33"/>
      <c r="K126" s="33"/>
      <c r="L126" s="33"/>
    </row>
    <row r="127" spans="1:12" x14ac:dyDescent="0.2">
      <c r="A127" s="33"/>
      <c r="B127" s="29"/>
      <c r="C127" s="33"/>
      <c r="D127" s="33"/>
      <c r="E127" s="33"/>
      <c r="F127" s="33"/>
      <c r="G127" s="33"/>
      <c r="H127" s="33"/>
      <c r="I127" s="33"/>
      <c r="J127" s="33"/>
      <c r="K127" s="33"/>
      <c r="L127" s="33"/>
    </row>
    <row r="128" spans="1:12" x14ac:dyDescent="0.2">
      <c r="A128" s="33"/>
      <c r="B128" s="29"/>
      <c r="C128" s="33"/>
      <c r="D128" s="33"/>
      <c r="E128" s="33"/>
      <c r="F128" s="33"/>
      <c r="G128" s="33"/>
      <c r="H128" s="33"/>
      <c r="I128" s="33"/>
      <c r="J128" s="33"/>
      <c r="K128" s="33"/>
      <c r="L128" s="33"/>
    </row>
    <row r="129" spans="1:12" x14ac:dyDescent="0.2">
      <c r="A129" s="33"/>
      <c r="B129" s="29"/>
      <c r="C129" s="33"/>
      <c r="D129" s="33"/>
      <c r="E129" s="33"/>
      <c r="F129" s="33"/>
      <c r="G129" s="33"/>
      <c r="H129" s="33"/>
      <c r="I129" s="33"/>
      <c r="J129" s="33"/>
      <c r="K129" s="33"/>
      <c r="L129" s="33"/>
    </row>
    <row r="130" spans="1:12" x14ac:dyDescent="0.2">
      <c r="A130" s="33"/>
      <c r="B130" s="29"/>
      <c r="C130" s="33"/>
      <c r="D130" s="33"/>
      <c r="E130" s="33"/>
      <c r="F130" s="33"/>
      <c r="G130" s="33"/>
      <c r="H130" s="33"/>
      <c r="I130" s="33"/>
      <c r="J130" s="33"/>
      <c r="K130" s="33"/>
      <c r="L130" s="33"/>
    </row>
    <row r="131" spans="1:12" x14ac:dyDescent="0.2">
      <c r="A131" s="33"/>
      <c r="B131" s="29"/>
      <c r="C131" s="33"/>
      <c r="D131" s="33"/>
      <c r="E131" s="33"/>
      <c r="F131" s="33"/>
      <c r="G131" s="33"/>
      <c r="H131" s="33"/>
      <c r="I131" s="33"/>
      <c r="J131" s="33"/>
      <c r="K131" s="33"/>
      <c r="L131" s="33"/>
    </row>
    <row r="132" spans="1:12" x14ac:dyDescent="0.2">
      <c r="A132" s="33"/>
      <c r="B132" s="29"/>
      <c r="C132" s="33"/>
      <c r="D132" s="33"/>
      <c r="E132" s="33"/>
      <c r="F132" s="33"/>
      <c r="G132" s="33"/>
      <c r="H132" s="33"/>
      <c r="I132" s="33"/>
      <c r="J132" s="33"/>
      <c r="K132" s="33"/>
      <c r="L132" s="33"/>
    </row>
    <row r="133" spans="1:12" x14ac:dyDescent="0.2">
      <c r="A133" s="33"/>
      <c r="B133" s="29"/>
      <c r="C133" s="33"/>
      <c r="D133" s="33"/>
      <c r="E133" s="33"/>
      <c r="F133" s="33"/>
      <c r="G133" s="33"/>
      <c r="H133" s="33"/>
      <c r="I133" s="33"/>
      <c r="J133" s="33"/>
      <c r="K133" s="33"/>
      <c r="L133" s="33"/>
    </row>
    <row r="134" spans="1:12" x14ac:dyDescent="0.2">
      <c r="A134" s="33"/>
      <c r="B134" s="29"/>
      <c r="C134" s="33"/>
      <c r="D134" s="33"/>
      <c r="E134" s="33"/>
      <c r="F134" s="33"/>
      <c r="G134" s="33"/>
      <c r="H134" s="33"/>
      <c r="I134" s="33"/>
      <c r="J134" s="33"/>
      <c r="K134" s="33"/>
      <c r="L134" s="33"/>
    </row>
    <row r="135" spans="1:12" x14ac:dyDescent="0.2">
      <c r="A135" s="33"/>
      <c r="B135" s="29"/>
      <c r="C135" s="33"/>
      <c r="D135" s="33"/>
      <c r="E135" s="33"/>
      <c r="F135" s="33"/>
      <c r="G135" s="33"/>
      <c r="H135" s="33"/>
      <c r="I135" s="33"/>
      <c r="J135" s="33"/>
      <c r="K135" s="33"/>
      <c r="L135" s="33"/>
    </row>
    <row r="136" spans="1:12" x14ac:dyDescent="0.2">
      <c r="A136" s="33"/>
      <c r="B136" s="29"/>
      <c r="C136" s="33"/>
      <c r="D136" s="33"/>
      <c r="E136" s="33"/>
      <c r="F136" s="33"/>
      <c r="G136" s="33"/>
      <c r="H136" s="33"/>
      <c r="I136" s="33"/>
      <c r="J136" s="33"/>
      <c r="K136" s="33"/>
      <c r="L136" s="33"/>
    </row>
    <row r="137" spans="1:12" x14ac:dyDescent="0.2">
      <c r="A137" s="33"/>
      <c r="B137" s="29"/>
      <c r="C137" s="33"/>
      <c r="D137" s="33"/>
      <c r="E137" s="33"/>
      <c r="F137" s="33"/>
      <c r="G137" s="33"/>
      <c r="H137" s="33"/>
      <c r="I137" s="33"/>
      <c r="J137" s="33"/>
      <c r="K137" s="33"/>
      <c r="L137" s="33"/>
    </row>
    <row r="138" spans="1:12" x14ac:dyDescent="0.2">
      <c r="A138" s="33"/>
      <c r="B138" s="29"/>
      <c r="C138" s="33"/>
      <c r="D138" s="33"/>
      <c r="E138" s="33"/>
      <c r="F138" s="33"/>
      <c r="G138" s="33"/>
      <c r="H138" s="33"/>
      <c r="I138" s="33"/>
      <c r="J138" s="33"/>
      <c r="K138" s="33"/>
      <c r="L138" s="33"/>
    </row>
    <row r="139" spans="1:12" x14ac:dyDescent="0.2">
      <c r="A139" s="33"/>
      <c r="B139" s="29"/>
      <c r="C139" s="33"/>
      <c r="D139" s="33"/>
      <c r="E139" s="33"/>
      <c r="F139" s="33"/>
      <c r="G139" s="33"/>
      <c r="H139" s="33"/>
      <c r="I139" s="33"/>
      <c r="J139" s="33"/>
      <c r="K139" s="33"/>
      <c r="L139" s="33"/>
    </row>
    <row r="140" spans="1:12" x14ac:dyDescent="0.2">
      <c r="A140" s="33"/>
      <c r="B140" s="29"/>
      <c r="C140" s="33"/>
      <c r="D140" s="33"/>
      <c r="E140" s="33"/>
      <c r="F140" s="33"/>
      <c r="G140" s="33"/>
      <c r="H140" s="33"/>
      <c r="I140" s="33"/>
      <c r="J140" s="33"/>
      <c r="K140" s="33"/>
      <c r="L140" s="33"/>
    </row>
    <row r="141" spans="1:12" x14ac:dyDescent="0.2">
      <c r="A141" s="33"/>
      <c r="B141" s="29"/>
      <c r="C141" s="33"/>
      <c r="D141" s="33"/>
      <c r="E141" s="33"/>
      <c r="F141" s="33"/>
      <c r="G141" s="33"/>
      <c r="H141" s="33"/>
      <c r="I141" s="33"/>
      <c r="J141" s="33"/>
      <c r="K141" s="33"/>
      <c r="L141" s="33"/>
    </row>
    <row r="142" spans="1:12" x14ac:dyDescent="0.2">
      <c r="A142" s="33"/>
      <c r="B142" s="29"/>
      <c r="C142" s="33"/>
      <c r="D142" s="33"/>
      <c r="E142" s="33"/>
      <c r="F142" s="33"/>
      <c r="G142" s="33"/>
      <c r="H142" s="33"/>
      <c r="I142" s="33"/>
      <c r="J142" s="33"/>
      <c r="K142" s="33"/>
      <c r="L142" s="33"/>
    </row>
    <row r="143" spans="1:12" x14ac:dyDescent="0.2">
      <c r="A143" s="33"/>
      <c r="B143" s="29"/>
      <c r="C143" s="33"/>
      <c r="D143" s="33"/>
      <c r="E143" s="33"/>
      <c r="F143" s="33"/>
      <c r="G143" s="33"/>
      <c r="H143" s="33"/>
      <c r="I143" s="33"/>
      <c r="J143" s="33"/>
      <c r="K143" s="33"/>
      <c r="L143" s="33"/>
    </row>
    <row r="144" spans="1:12" x14ac:dyDescent="0.2">
      <c r="A144" s="33"/>
      <c r="B144" s="29"/>
      <c r="C144" s="33"/>
      <c r="D144" s="33"/>
      <c r="E144" s="33"/>
      <c r="F144" s="33"/>
      <c r="G144" s="33"/>
      <c r="H144" s="33"/>
      <c r="I144" s="33"/>
      <c r="J144" s="33"/>
      <c r="K144" s="33"/>
      <c r="L144" s="33"/>
    </row>
    <row r="145" spans="1:12" x14ac:dyDescent="0.2">
      <c r="A145" s="33"/>
      <c r="B145" s="29"/>
      <c r="C145" s="33"/>
      <c r="D145" s="33"/>
      <c r="E145" s="33"/>
      <c r="F145" s="33"/>
      <c r="G145" s="33"/>
      <c r="H145" s="33"/>
      <c r="I145" s="33"/>
      <c r="J145" s="33"/>
      <c r="K145" s="33"/>
      <c r="L145" s="33"/>
    </row>
    <row r="146" spans="1:12" x14ac:dyDescent="0.2">
      <c r="A146" s="33"/>
      <c r="B146" s="29"/>
      <c r="C146" s="33"/>
      <c r="D146" s="33"/>
      <c r="E146" s="33"/>
      <c r="F146" s="33"/>
      <c r="G146" s="33"/>
      <c r="H146" s="33"/>
      <c r="I146" s="33"/>
      <c r="J146" s="33"/>
      <c r="K146" s="33"/>
      <c r="L146" s="33"/>
    </row>
    <row r="147" spans="1:12" x14ac:dyDescent="0.2">
      <c r="A147" s="33"/>
      <c r="B147" s="29"/>
      <c r="C147" s="33"/>
      <c r="D147" s="33"/>
      <c r="E147" s="33"/>
      <c r="F147" s="33"/>
      <c r="G147" s="33"/>
      <c r="H147" s="33"/>
      <c r="I147" s="33"/>
      <c r="J147" s="33"/>
      <c r="K147" s="33"/>
      <c r="L147" s="33"/>
    </row>
    <row r="148" spans="1:12" x14ac:dyDescent="0.2">
      <c r="A148" s="33"/>
      <c r="B148" s="29"/>
      <c r="C148" s="33"/>
      <c r="D148" s="33"/>
      <c r="E148" s="33"/>
      <c r="F148" s="33"/>
      <c r="G148" s="33"/>
      <c r="H148" s="33"/>
      <c r="I148" s="33"/>
      <c r="J148" s="33"/>
      <c r="K148" s="33"/>
      <c r="L148" s="33"/>
    </row>
    <row r="149" spans="1:12" x14ac:dyDescent="0.2">
      <c r="A149" s="33"/>
      <c r="B149" s="29"/>
      <c r="C149" s="33"/>
      <c r="D149" s="33"/>
      <c r="E149" s="33"/>
      <c r="F149" s="33"/>
      <c r="G149" s="33"/>
      <c r="H149" s="33"/>
      <c r="I149" s="33"/>
      <c r="J149" s="33"/>
      <c r="K149" s="33"/>
      <c r="L149" s="33"/>
    </row>
    <row r="150" spans="1:12" x14ac:dyDescent="0.2">
      <c r="A150" s="33"/>
      <c r="B150" s="29"/>
      <c r="C150" s="33"/>
      <c r="D150" s="33"/>
      <c r="E150" s="33"/>
      <c r="F150" s="33"/>
      <c r="G150" s="33"/>
      <c r="H150" s="33"/>
      <c r="I150" s="33"/>
      <c r="J150" s="33"/>
      <c r="K150" s="33"/>
      <c r="L150" s="33"/>
    </row>
    <row r="151" spans="1:12" x14ac:dyDescent="0.2">
      <c r="A151" s="33"/>
      <c r="B151" s="29"/>
      <c r="C151" s="33"/>
      <c r="D151" s="33"/>
      <c r="E151" s="33"/>
      <c r="F151" s="33"/>
      <c r="G151" s="33"/>
      <c r="H151" s="33"/>
      <c r="I151" s="33"/>
      <c r="J151" s="33"/>
      <c r="K151" s="33"/>
      <c r="L151" s="33"/>
    </row>
    <row r="152" spans="1:12" x14ac:dyDescent="0.2">
      <c r="A152" s="33"/>
      <c r="B152" s="29"/>
      <c r="C152" s="33"/>
      <c r="D152" s="33"/>
      <c r="E152" s="33"/>
      <c r="F152" s="33"/>
      <c r="G152" s="33"/>
      <c r="H152" s="33"/>
      <c r="I152" s="33"/>
      <c r="J152" s="33"/>
      <c r="K152" s="33"/>
      <c r="L152" s="33"/>
    </row>
    <row r="153" spans="1:12" x14ac:dyDescent="0.2">
      <c r="A153" s="33"/>
      <c r="B153" s="29"/>
      <c r="C153" s="33"/>
      <c r="D153" s="33"/>
      <c r="E153" s="33"/>
      <c r="F153" s="33"/>
      <c r="G153" s="33"/>
      <c r="H153" s="33"/>
      <c r="I153" s="33"/>
      <c r="J153" s="33"/>
      <c r="K153" s="33"/>
      <c r="L153" s="33"/>
    </row>
    <row r="154" spans="1:12" x14ac:dyDescent="0.2">
      <c r="A154" s="33"/>
      <c r="B154" s="29"/>
      <c r="C154" s="33"/>
      <c r="D154" s="33"/>
      <c r="E154" s="33"/>
      <c r="F154" s="33"/>
      <c r="G154" s="33"/>
      <c r="H154" s="33"/>
      <c r="I154" s="33"/>
      <c r="J154" s="33"/>
      <c r="K154" s="33"/>
      <c r="L154" s="33"/>
    </row>
    <row r="155" spans="1:12" x14ac:dyDescent="0.2">
      <c r="A155" s="33"/>
      <c r="B155" s="29"/>
      <c r="C155" s="33"/>
      <c r="D155" s="33"/>
      <c r="E155" s="33"/>
      <c r="F155" s="33"/>
      <c r="G155" s="33"/>
      <c r="H155" s="33"/>
      <c r="I155" s="33"/>
      <c r="J155" s="33"/>
      <c r="K155" s="33"/>
      <c r="L155" s="33"/>
    </row>
    <row r="156" spans="1:12" x14ac:dyDescent="0.2">
      <c r="A156" s="33"/>
      <c r="B156" s="29"/>
      <c r="C156" s="33"/>
      <c r="D156" s="33"/>
      <c r="E156" s="33"/>
      <c r="F156" s="33"/>
      <c r="G156" s="33"/>
      <c r="H156" s="33"/>
      <c r="I156" s="33"/>
      <c r="J156" s="33"/>
      <c r="K156" s="33"/>
      <c r="L156" s="33"/>
    </row>
    <row r="157" spans="1:12" x14ac:dyDescent="0.2">
      <c r="A157" s="33"/>
      <c r="B157" s="29"/>
      <c r="C157" s="33"/>
      <c r="D157" s="33"/>
      <c r="E157" s="33"/>
      <c r="F157" s="33"/>
      <c r="G157" s="33"/>
      <c r="H157" s="33"/>
      <c r="I157" s="33"/>
      <c r="J157" s="33"/>
      <c r="K157" s="33"/>
      <c r="L157" s="33"/>
    </row>
    <row r="158" spans="1:12" x14ac:dyDescent="0.2">
      <c r="A158" s="33"/>
      <c r="B158" s="29"/>
      <c r="C158" s="33"/>
      <c r="D158" s="33"/>
      <c r="E158" s="33"/>
      <c r="F158" s="33"/>
      <c r="G158" s="33"/>
      <c r="H158" s="33"/>
      <c r="I158" s="33"/>
      <c r="J158" s="33"/>
      <c r="K158" s="33"/>
      <c r="L158" s="33"/>
    </row>
    <row r="159" spans="1:12" x14ac:dyDescent="0.2">
      <c r="B159" s="29"/>
    </row>
    <row r="160" spans="1:1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autoFilter ref="A6:E7" xr:uid="{00000000-0009-0000-0000-000005000000}">
    <sortState ref="A9:E40">
      <sortCondition ref="A6:A7"/>
    </sortState>
  </autoFilter>
  <mergeCells count="5">
    <mergeCell ref="A6:A7"/>
    <mergeCell ref="B6:B7"/>
    <mergeCell ref="D6:D7"/>
    <mergeCell ref="E6:E7"/>
    <mergeCell ref="H1:I1"/>
  </mergeCells>
  <hyperlinks>
    <hyperlink ref="H1:I1" location="Index!A1" display="Regresar al Índice" xr:uid="{00000000-0004-0000-05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E38F-B0FD-40B9-A8FE-90A26DEC8489}">
  <sheetPr codeName="Hoja63"/>
  <dimension ref="A1:J40"/>
  <sheetViews>
    <sheetView workbookViewId="0">
      <selection activeCell="A3" sqref="A3"/>
    </sheetView>
  </sheetViews>
  <sheetFormatPr baseColWidth="10" defaultColWidth="9.140625" defaultRowHeight="12.75" x14ac:dyDescent="0.2"/>
  <cols>
    <col min="1" max="1" width="60.7109375" style="324" customWidth="1" collapsed="1"/>
    <col min="2" max="2" width="22.7109375" style="324" customWidth="1" collapsed="1"/>
    <col min="3" max="3" width="20.7109375" style="324" customWidth="1" collapsed="1"/>
    <col min="4" max="4" width="9.85546875" style="324" bestFit="1" customWidth="1" collapsed="1"/>
    <col min="5" max="5" width="11.7109375" style="324" customWidth="1" collapsed="1"/>
    <col min="6" max="6" width="4.7109375" style="324" customWidth="1" collapsed="1"/>
    <col min="7" max="8" width="3.7109375" style="324" customWidth="1" collapsed="1"/>
    <col min="9" max="10" width="9.140625" style="324" customWidth="1" collapsed="1"/>
    <col min="11" max="16384" width="9.140625" style="324"/>
  </cols>
  <sheetData>
    <row r="1" spans="1:9" x14ac:dyDescent="0.2">
      <c r="A1" s="120" t="s">
        <v>1681</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2</v>
      </c>
      <c r="B6" s="324" t="s">
        <v>1325</v>
      </c>
      <c r="C6" s="324" t="s">
        <v>1324</v>
      </c>
      <c r="D6" s="324" t="s">
        <v>1225</v>
      </c>
      <c r="E6" s="324" t="s">
        <v>1226</v>
      </c>
    </row>
    <row r="7" spans="1:9" x14ac:dyDescent="0.2">
      <c r="A7" s="324" t="s">
        <v>29</v>
      </c>
      <c r="B7" s="335">
        <v>714063</v>
      </c>
      <c r="C7" s="335">
        <v>714071</v>
      </c>
      <c r="D7" s="336">
        <v>8</v>
      </c>
      <c r="E7" s="327">
        <v>1.1203493249123397E-5</v>
      </c>
      <c r="F7" s="324">
        <f t="shared" ref="F7:F39" si="0">_xlfn.RANK.EQ(E7,$E$7:$E$39,0)</f>
        <v>33</v>
      </c>
    </row>
    <row r="8" spans="1:9" x14ac:dyDescent="0.2">
      <c r="A8" s="324" t="s">
        <v>33</v>
      </c>
      <c r="B8" s="335">
        <v>196703</v>
      </c>
      <c r="C8" s="335">
        <v>197131</v>
      </c>
      <c r="D8" s="336">
        <v>428</v>
      </c>
      <c r="E8" s="327">
        <v>2.1758692038249539E-3</v>
      </c>
      <c r="F8" s="324">
        <f t="shared" si="0"/>
        <v>32</v>
      </c>
    </row>
    <row r="9" spans="1:9" x14ac:dyDescent="0.2">
      <c r="A9" s="324" t="s">
        <v>12</v>
      </c>
      <c r="B9" s="335">
        <v>259036</v>
      </c>
      <c r="C9" s="335">
        <v>260331</v>
      </c>
      <c r="D9" s="336">
        <v>1295</v>
      </c>
      <c r="E9" s="327">
        <v>4.999305115891195E-3</v>
      </c>
      <c r="F9" s="324">
        <f t="shared" si="0"/>
        <v>31</v>
      </c>
    </row>
    <row r="10" spans="1:9" x14ac:dyDescent="0.2">
      <c r="A10" s="324" t="s">
        <v>18</v>
      </c>
      <c r="B10" s="335">
        <v>214140</v>
      </c>
      <c r="C10" s="335">
        <v>217395</v>
      </c>
      <c r="D10" s="336">
        <v>3255</v>
      </c>
      <c r="E10" s="327">
        <v>1.520033622863548E-2</v>
      </c>
      <c r="F10" s="324">
        <f t="shared" si="0"/>
        <v>30</v>
      </c>
    </row>
    <row r="11" spans="1:9" x14ac:dyDescent="0.2">
      <c r="A11" s="324" t="s">
        <v>11</v>
      </c>
      <c r="B11" s="335">
        <v>142922</v>
      </c>
      <c r="C11" s="335">
        <v>149432</v>
      </c>
      <c r="D11" s="336">
        <v>6510</v>
      </c>
      <c r="E11" s="327">
        <v>4.5549320608443855E-2</v>
      </c>
      <c r="F11" s="324">
        <f t="shared" si="0"/>
        <v>13</v>
      </c>
    </row>
    <row r="12" spans="1:9" x14ac:dyDescent="0.2">
      <c r="A12" s="324" t="s">
        <v>6</v>
      </c>
      <c r="B12" s="335">
        <v>133197</v>
      </c>
      <c r="C12" s="335">
        <v>139841</v>
      </c>
      <c r="D12" s="336">
        <v>6644</v>
      </c>
      <c r="E12" s="327">
        <v>4.988100332590073E-2</v>
      </c>
      <c r="F12" s="324">
        <f t="shared" si="0"/>
        <v>10</v>
      </c>
    </row>
    <row r="13" spans="1:9" x14ac:dyDescent="0.2">
      <c r="A13" s="324" t="s">
        <v>7</v>
      </c>
      <c r="B13" s="335">
        <v>236234</v>
      </c>
      <c r="C13" s="335">
        <v>243734</v>
      </c>
      <c r="D13" s="336">
        <v>7500</v>
      </c>
      <c r="E13" s="327">
        <v>3.1748181887450544E-2</v>
      </c>
      <c r="F13" s="324">
        <f t="shared" si="0"/>
        <v>22</v>
      </c>
    </row>
    <row r="14" spans="1:9" x14ac:dyDescent="0.2">
      <c r="A14" s="324" t="s">
        <v>15</v>
      </c>
      <c r="B14" s="335">
        <v>150643</v>
      </c>
      <c r="C14" s="335">
        <v>158225</v>
      </c>
      <c r="D14" s="336">
        <v>7582</v>
      </c>
      <c r="E14" s="327">
        <v>5.0330914811839822E-2</v>
      </c>
      <c r="F14" s="324">
        <f t="shared" si="0"/>
        <v>9</v>
      </c>
    </row>
    <row r="15" spans="1:9" x14ac:dyDescent="0.2">
      <c r="A15" s="324" t="s">
        <v>30</v>
      </c>
      <c r="B15" s="335">
        <v>105153</v>
      </c>
      <c r="C15" s="335">
        <v>113139</v>
      </c>
      <c r="D15" s="336">
        <v>7986</v>
      </c>
      <c r="E15" s="327">
        <v>7.5946477989215611E-2</v>
      </c>
      <c r="F15" s="324">
        <f t="shared" si="0"/>
        <v>4</v>
      </c>
    </row>
    <row r="16" spans="1:9" x14ac:dyDescent="0.2">
      <c r="A16" s="324" t="s">
        <v>27</v>
      </c>
      <c r="B16" s="335">
        <v>623828</v>
      </c>
      <c r="C16" s="335">
        <v>634084</v>
      </c>
      <c r="D16" s="336">
        <v>10256</v>
      </c>
      <c r="E16" s="327">
        <v>1.6440429092634545E-2</v>
      </c>
      <c r="F16" s="324">
        <f t="shared" si="0"/>
        <v>29</v>
      </c>
    </row>
    <row r="17" spans="1:6" x14ac:dyDescent="0.2">
      <c r="A17" s="324" t="s">
        <v>21</v>
      </c>
      <c r="B17" s="335">
        <v>212666</v>
      </c>
      <c r="C17" s="335">
        <v>222998</v>
      </c>
      <c r="D17" s="336">
        <v>10332</v>
      </c>
      <c r="E17" s="327">
        <v>4.8583224398822678E-2</v>
      </c>
      <c r="F17" s="324">
        <f t="shared" si="0"/>
        <v>11</v>
      </c>
    </row>
    <row r="18" spans="1:6" x14ac:dyDescent="0.2">
      <c r="A18" s="324" t="s">
        <v>3</v>
      </c>
      <c r="B18" s="335">
        <v>341250</v>
      </c>
      <c r="C18" s="335">
        <v>352010</v>
      </c>
      <c r="D18" s="336">
        <v>10760</v>
      </c>
      <c r="E18" s="327">
        <v>3.1531135531135623E-2</v>
      </c>
      <c r="F18" s="324">
        <f t="shared" si="0"/>
        <v>23</v>
      </c>
    </row>
    <row r="19" spans="1:6" x14ac:dyDescent="0.2">
      <c r="A19" s="324" t="s">
        <v>19</v>
      </c>
      <c r="B19" s="335">
        <v>167333</v>
      </c>
      <c r="C19" s="335">
        <v>178378</v>
      </c>
      <c r="D19" s="336">
        <v>11045</v>
      </c>
      <c r="E19" s="327">
        <v>6.600610758188763E-2</v>
      </c>
      <c r="F19" s="324">
        <f t="shared" si="0"/>
        <v>5</v>
      </c>
    </row>
    <row r="20" spans="1:6" x14ac:dyDescent="0.2">
      <c r="A20" s="324" t="s">
        <v>16</v>
      </c>
      <c r="B20" s="335">
        <v>248308</v>
      </c>
      <c r="C20" s="335">
        <v>261584</v>
      </c>
      <c r="D20" s="336">
        <v>13276</v>
      </c>
      <c r="E20" s="327">
        <v>5.3465856919632015E-2</v>
      </c>
      <c r="F20" s="324">
        <f t="shared" si="0"/>
        <v>8</v>
      </c>
    </row>
    <row r="21" spans="1:6" x14ac:dyDescent="0.2">
      <c r="A21" s="324" t="s">
        <v>25</v>
      </c>
      <c r="B21" s="335">
        <v>458029</v>
      </c>
      <c r="C21" s="335">
        <v>471834</v>
      </c>
      <c r="D21" s="336">
        <v>13805</v>
      </c>
      <c r="E21" s="327">
        <v>3.014001296861113E-2</v>
      </c>
      <c r="F21" s="324">
        <f t="shared" si="0"/>
        <v>24</v>
      </c>
    </row>
    <row r="22" spans="1:6" x14ac:dyDescent="0.2">
      <c r="A22" s="324" t="s">
        <v>17</v>
      </c>
      <c r="B22" s="335">
        <v>468910</v>
      </c>
      <c r="C22" s="335">
        <v>482835</v>
      </c>
      <c r="D22" s="336">
        <v>13925</v>
      </c>
      <c r="E22" s="327">
        <v>2.9696530251007713E-2</v>
      </c>
      <c r="F22" s="324">
        <f t="shared" si="0"/>
        <v>25</v>
      </c>
    </row>
    <row r="23" spans="1:6" x14ac:dyDescent="0.2">
      <c r="A23" s="324" t="s">
        <v>31</v>
      </c>
      <c r="B23" s="335">
        <v>735745</v>
      </c>
      <c r="C23" s="335">
        <v>753205</v>
      </c>
      <c r="D23" s="336">
        <v>17460</v>
      </c>
      <c r="E23" s="327">
        <v>2.3731048121292009E-2</v>
      </c>
      <c r="F23" s="324">
        <f t="shared" si="0"/>
        <v>28</v>
      </c>
    </row>
    <row r="24" spans="1:6" x14ac:dyDescent="0.2">
      <c r="A24" s="324" t="s">
        <v>26</v>
      </c>
      <c r="B24" s="335">
        <v>599919</v>
      </c>
      <c r="C24" s="335">
        <v>619013</v>
      </c>
      <c r="D24" s="336">
        <v>19094</v>
      </c>
      <c r="E24" s="327">
        <v>3.1827630063391954E-2</v>
      </c>
      <c r="F24" s="324">
        <f t="shared" si="0"/>
        <v>20</v>
      </c>
    </row>
    <row r="25" spans="1:6" x14ac:dyDescent="0.2">
      <c r="A25" s="324" t="s">
        <v>5</v>
      </c>
      <c r="B25" s="335">
        <v>198190</v>
      </c>
      <c r="C25" s="335">
        <v>218251</v>
      </c>
      <c r="D25" s="336">
        <v>20061</v>
      </c>
      <c r="E25" s="327">
        <v>0.10122105050708918</v>
      </c>
      <c r="F25" s="324">
        <f t="shared" si="0"/>
        <v>2</v>
      </c>
    </row>
    <row r="26" spans="1:6" x14ac:dyDescent="0.2">
      <c r="A26" s="324" t="s">
        <v>32</v>
      </c>
      <c r="B26" s="335">
        <v>400048</v>
      </c>
      <c r="C26" s="335">
        <v>421696</v>
      </c>
      <c r="D26" s="336">
        <v>21648</v>
      </c>
      <c r="E26" s="327">
        <v>5.41135063792344E-2</v>
      </c>
      <c r="F26" s="324">
        <f t="shared" si="0"/>
        <v>7</v>
      </c>
    </row>
    <row r="27" spans="1:6" x14ac:dyDescent="0.2">
      <c r="A27" s="324" t="s">
        <v>28</v>
      </c>
      <c r="B27" s="335">
        <v>219759</v>
      </c>
      <c r="C27" s="335">
        <v>243760</v>
      </c>
      <c r="D27" s="336">
        <v>24001</v>
      </c>
      <c r="E27" s="327">
        <v>0.10921509471739488</v>
      </c>
      <c r="F27" s="324">
        <f t="shared" si="0"/>
        <v>1</v>
      </c>
    </row>
    <row r="28" spans="1:6" x14ac:dyDescent="0.2">
      <c r="A28" s="324" t="s">
        <v>22</v>
      </c>
      <c r="B28" s="335">
        <v>613712</v>
      </c>
      <c r="C28" s="335">
        <v>637925</v>
      </c>
      <c r="D28" s="336">
        <v>24213</v>
      </c>
      <c r="E28" s="327">
        <v>3.9453359230388285E-2</v>
      </c>
      <c r="F28" s="324">
        <f t="shared" si="0"/>
        <v>17</v>
      </c>
    </row>
    <row r="29" spans="1:6" x14ac:dyDescent="0.2">
      <c r="A29" s="324" t="s">
        <v>8</v>
      </c>
      <c r="B29" s="335">
        <v>960620</v>
      </c>
      <c r="C29" s="335">
        <v>987450</v>
      </c>
      <c r="D29" s="336">
        <v>26830</v>
      </c>
      <c r="E29" s="327">
        <v>2.7929878620057913E-2</v>
      </c>
      <c r="F29" s="324">
        <f t="shared" si="0"/>
        <v>26</v>
      </c>
    </row>
    <row r="30" spans="1:6" x14ac:dyDescent="0.2">
      <c r="A30" s="324" t="s">
        <v>10</v>
      </c>
      <c r="B30" s="335">
        <v>814164</v>
      </c>
      <c r="C30" s="335">
        <v>846629</v>
      </c>
      <c r="D30" s="336">
        <v>32465</v>
      </c>
      <c r="E30" s="327">
        <v>3.9875258547418024E-2</v>
      </c>
      <c r="F30" s="324">
        <f t="shared" si="0"/>
        <v>16</v>
      </c>
    </row>
    <row r="31" spans="1:6" x14ac:dyDescent="0.2">
      <c r="A31" s="324" t="s">
        <v>14</v>
      </c>
      <c r="B31" s="335">
        <v>1036387</v>
      </c>
      <c r="C31" s="335">
        <v>1069292</v>
      </c>
      <c r="D31" s="336">
        <v>32905</v>
      </c>
      <c r="E31" s="327">
        <v>3.1749722835195726E-2</v>
      </c>
      <c r="F31" s="324">
        <f t="shared" si="0"/>
        <v>21</v>
      </c>
    </row>
    <row r="32" spans="1:6" x14ac:dyDescent="0.2">
      <c r="A32" s="324" t="s">
        <v>23</v>
      </c>
      <c r="B32" s="335">
        <v>645716</v>
      </c>
      <c r="C32" s="335">
        <v>681441</v>
      </c>
      <c r="D32" s="336">
        <v>35725</v>
      </c>
      <c r="E32" s="327">
        <v>5.5326180549963189E-2</v>
      </c>
      <c r="F32" s="324">
        <f t="shared" si="0"/>
        <v>6</v>
      </c>
    </row>
    <row r="33" spans="1:6" x14ac:dyDescent="0.2">
      <c r="A33" s="324" t="s">
        <v>4</v>
      </c>
      <c r="B33" s="335">
        <v>1036470</v>
      </c>
      <c r="C33" s="335">
        <v>1074408</v>
      </c>
      <c r="D33" s="336">
        <v>37938</v>
      </c>
      <c r="E33" s="327">
        <v>3.6603085472806773E-2</v>
      </c>
      <c r="F33" s="324">
        <f t="shared" si="0"/>
        <v>19</v>
      </c>
    </row>
    <row r="34" spans="1:6" x14ac:dyDescent="0.2">
      <c r="A34" s="324" t="s">
        <v>24</v>
      </c>
      <c r="B34" s="335">
        <v>445823</v>
      </c>
      <c r="C34" s="335">
        <v>490183</v>
      </c>
      <c r="D34" s="336">
        <v>44360</v>
      </c>
      <c r="E34" s="327">
        <v>9.9501371620575929E-2</v>
      </c>
      <c r="F34" s="324">
        <f t="shared" si="0"/>
        <v>3</v>
      </c>
    </row>
    <row r="35" spans="1:6" x14ac:dyDescent="0.2">
      <c r="A35" s="324" t="s">
        <v>13</v>
      </c>
      <c r="B35" s="335">
        <v>1674576</v>
      </c>
      <c r="C35" s="335">
        <v>1751101</v>
      </c>
      <c r="D35" s="336">
        <v>76525</v>
      </c>
      <c r="E35" s="327">
        <v>4.5698134930872047E-2</v>
      </c>
      <c r="F35" s="324">
        <f t="shared" si="0"/>
        <v>12</v>
      </c>
    </row>
    <row r="36" spans="1:6" x14ac:dyDescent="0.2">
      <c r="A36" s="324" t="s">
        <v>20</v>
      </c>
      <c r="B36" s="335">
        <v>1742010</v>
      </c>
      <c r="C36" s="335">
        <v>1820676</v>
      </c>
      <c r="D36" s="336">
        <v>78666</v>
      </c>
      <c r="E36" s="327">
        <v>4.5158179344550353E-2</v>
      </c>
      <c r="F36" s="324">
        <f t="shared" si="0"/>
        <v>15</v>
      </c>
    </row>
    <row r="37" spans="1:6" x14ac:dyDescent="0.2">
      <c r="A37" s="324" t="s">
        <v>0</v>
      </c>
      <c r="B37" s="335">
        <v>1886776</v>
      </c>
      <c r="C37" s="335">
        <v>1972715</v>
      </c>
      <c r="D37" s="336">
        <v>85939</v>
      </c>
      <c r="E37" s="327">
        <v>4.5548067179145724E-2</v>
      </c>
      <c r="F37" s="324">
        <f t="shared" si="0"/>
        <v>14</v>
      </c>
    </row>
    <row r="38" spans="1:6" x14ac:dyDescent="0.2">
      <c r="A38" s="324" t="s">
        <v>9</v>
      </c>
      <c r="B38" s="335">
        <v>3323522</v>
      </c>
      <c r="C38" s="335">
        <v>3411513</v>
      </c>
      <c r="D38" s="336">
        <v>87991</v>
      </c>
      <c r="E38" s="327">
        <v>2.6475227183692551E-2</v>
      </c>
      <c r="F38" s="324">
        <f t="shared" si="0"/>
        <v>27</v>
      </c>
    </row>
    <row r="39" spans="1:6" x14ac:dyDescent="0.2">
      <c r="A39" s="324" t="s">
        <v>1</v>
      </c>
      <c r="B39" s="335">
        <v>21005852</v>
      </c>
      <c r="C39" s="335">
        <v>21796280</v>
      </c>
      <c r="D39" s="335">
        <v>790428</v>
      </c>
      <c r="E39" s="327">
        <v>3.7628942639412966E-2</v>
      </c>
      <c r="F39" s="324">
        <f t="shared" si="0"/>
        <v>18</v>
      </c>
    </row>
    <row r="40" spans="1:6" x14ac:dyDescent="0.2">
      <c r="E40" s="324">
        <f>C39/B39-1</f>
        <v>3.7628942639412966E-2</v>
      </c>
    </row>
  </sheetData>
  <autoFilter ref="A6:F6" xr:uid="{C1A95A58-0D2F-4EDF-AF89-C6E57C757850}">
    <sortState ref="A7:F40">
      <sortCondition ref="D6"/>
    </sortState>
  </autoFilter>
  <mergeCells count="1">
    <mergeCell ref="H1:I1"/>
  </mergeCells>
  <hyperlinks>
    <hyperlink ref="H1:I1" location="Index!A1" display="Regresar al Índice" xr:uid="{C7B540BF-82EA-4113-B53C-9485A8DA0B82}"/>
  </hyperlink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78F02-EB72-4225-901D-462E6D53DCC5}">
  <sheetPr codeName="Hoja64"/>
  <dimension ref="A1:J40"/>
  <sheetViews>
    <sheetView workbookViewId="0">
      <selection activeCell="A3" sqref="A3"/>
    </sheetView>
  </sheetViews>
  <sheetFormatPr baseColWidth="10" defaultColWidth="9.140625" defaultRowHeight="12.75" x14ac:dyDescent="0.2"/>
  <cols>
    <col min="1" max="1" width="60.7109375" style="324" customWidth="1" collapsed="1"/>
    <col min="2" max="2" width="22.7109375" style="324" customWidth="1" collapsed="1"/>
    <col min="3" max="3" width="20.7109375" style="324" customWidth="1" collapsed="1"/>
    <col min="4" max="4" width="7.7109375" style="324" customWidth="1" collapsed="1"/>
    <col min="5" max="5" width="11.7109375" style="324" customWidth="1" collapsed="1"/>
    <col min="6" max="6" width="4.7109375" style="324" customWidth="1" collapsed="1"/>
    <col min="7" max="8" width="3.7109375" style="324" customWidth="1" collapsed="1"/>
    <col min="9" max="10" width="9.140625" style="324" customWidth="1" collapsed="1"/>
    <col min="11" max="16384" width="9.140625" style="324"/>
  </cols>
  <sheetData>
    <row r="1" spans="1:9" x14ac:dyDescent="0.2">
      <c r="A1" s="120" t="s">
        <v>1682</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2</v>
      </c>
      <c r="B6" s="324" t="s">
        <v>1325</v>
      </c>
      <c r="C6" s="324" t="s">
        <v>1324</v>
      </c>
      <c r="D6" s="324" t="s">
        <v>1225</v>
      </c>
      <c r="E6" s="324" t="s">
        <v>1226</v>
      </c>
    </row>
    <row r="7" spans="1:9" x14ac:dyDescent="0.2">
      <c r="A7" s="324" t="s">
        <v>29</v>
      </c>
      <c r="B7" s="326">
        <v>714063</v>
      </c>
      <c r="C7" s="326">
        <v>714071</v>
      </c>
      <c r="D7" s="326">
        <v>8</v>
      </c>
      <c r="E7" s="327">
        <v>1.1203493249123397E-5</v>
      </c>
      <c r="F7" s="324">
        <f>_xlfn.RANK.EQ(E7,$E$7:$E$39,0)</f>
        <v>33</v>
      </c>
    </row>
    <row r="8" spans="1:9" x14ac:dyDescent="0.2">
      <c r="A8" s="324" t="s">
        <v>33</v>
      </c>
      <c r="B8" s="326">
        <v>196703</v>
      </c>
      <c r="C8" s="326">
        <v>197131</v>
      </c>
      <c r="D8" s="326">
        <v>428</v>
      </c>
      <c r="E8" s="327">
        <v>2.1758692038249539E-3</v>
      </c>
      <c r="F8" s="324">
        <f t="shared" ref="F8:F39" si="0">_xlfn.RANK.EQ(E8,$E$7:$E$39,0)</f>
        <v>32</v>
      </c>
    </row>
    <row r="9" spans="1:9" x14ac:dyDescent="0.2">
      <c r="A9" s="324" t="s">
        <v>12</v>
      </c>
      <c r="B9" s="326">
        <v>259036</v>
      </c>
      <c r="C9" s="326">
        <v>260331</v>
      </c>
      <c r="D9" s="326">
        <v>1295</v>
      </c>
      <c r="E9" s="327">
        <v>4.999305115891195E-3</v>
      </c>
      <c r="F9" s="324">
        <f t="shared" si="0"/>
        <v>31</v>
      </c>
    </row>
    <row r="10" spans="1:9" x14ac:dyDescent="0.2">
      <c r="A10" s="324" t="s">
        <v>18</v>
      </c>
      <c r="B10" s="326">
        <v>214140</v>
      </c>
      <c r="C10" s="326">
        <v>217395</v>
      </c>
      <c r="D10" s="326">
        <v>3255</v>
      </c>
      <c r="E10" s="327">
        <v>1.520033622863548E-2</v>
      </c>
      <c r="F10" s="324">
        <f t="shared" si="0"/>
        <v>30</v>
      </c>
    </row>
    <row r="11" spans="1:9" x14ac:dyDescent="0.2">
      <c r="A11" s="324" t="s">
        <v>27</v>
      </c>
      <c r="B11" s="326">
        <v>623828</v>
      </c>
      <c r="C11" s="326">
        <v>634084</v>
      </c>
      <c r="D11" s="326">
        <v>10256</v>
      </c>
      <c r="E11" s="327">
        <v>1.6440429092634545E-2</v>
      </c>
      <c r="F11" s="324">
        <f t="shared" si="0"/>
        <v>29</v>
      </c>
    </row>
    <row r="12" spans="1:9" x14ac:dyDescent="0.2">
      <c r="A12" s="324" t="s">
        <v>31</v>
      </c>
      <c r="B12" s="326">
        <v>735745</v>
      </c>
      <c r="C12" s="326">
        <v>753205</v>
      </c>
      <c r="D12" s="326">
        <v>17460</v>
      </c>
      <c r="E12" s="327">
        <v>2.3731048121292009E-2</v>
      </c>
      <c r="F12" s="324">
        <f t="shared" si="0"/>
        <v>28</v>
      </c>
    </row>
    <row r="13" spans="1:9" x14ac:dyDescent="0.2">
      <c r="A13" s="324" t="s">
        <v>9</v>
      </c>
      <c r="B13" s="326">
        <v>3323522</v>
      </c>
      <c r="C13" s="326">
        <v>3411513</v>
      </c>
      <c r="D13" s="326">
        <v>87991</v>
      </c>
      <c r="E13" s="327">
        <v>2.6475227183692551E-2</v>
      </c>
      <c r="F13" s="324">
        <f t="shared" si="0"/>
        <v>27</v>
      </c>
    </row>
    <row r="14" spans="1:9" x14ac:dyDescent="0.2">
      <c r="A14" s="324" t="s">
        <v>8</v>
      </c>
      <c r="B14" s="326">
        <v>960620</v>
      </c>
      <c r="C14" s="326">
        <v>987450</v>
      </c>
      <c r="D14" s="326">
        <v>26830</v>
      </c>
      <c r="E14" s="327">
        <v>2.7929878620057913E-2</v>
      </c>
      <c r="F14" s="324">
        <f t="shared" si="0"/>
        <v>26</v>
      </c>
    </row>
    <row r="15" spans="1:9" x14ac:dyDescent="0.2">
      <c r="A15" s="324" t="s">
        <v>17</v>
      </c>
      <c r="B15" s="326">
        <v>468910</v>
      </c>
      <c r="C15" s="326">
        <v>482835</v>
      </c>
      <c r="D15" s="326">
        <v>13925</v>
      </c>
      <c r="E15" s="327">
        <v>2.9696530251007713E-2</v>
      </c>
      <c r="F15" s="324">
        <f t="shared" si="0"/>
        <v>25</v>
      </c>
    </row>
    <row r="16" spans="1:9" x14ac:dyDescent="0.2">
      <c r="A16" s="324" t="s">
        <v>25</v>
      </c>
      <c r="B16" s="326">
        <v>458029</v>
      </c>
      <c r="C16" s="326">
        <v>471834</v>
      </c>
      <c r="D16" s="326">
        <v>13805</v>
      </c>
      <c r="E16" s="327">
        <v>3.014001296861113E-2</v>
      </c>
      <c r="F16" s="324">
        <f t="shared" si="0"/>
        <v>24</v>
      </c>
    </row>
    <row r="17" spans="1:6" x14ac:dyDescent="0.2">
      <c r="A17" s="324" t="s">
        <v>3</v>
      </c>
      <c r="B17" s="326">
        <v>341250</v>
      </c>
      <c r="C17" s="326">
        <v>352010</v>
      </c>
      <c r="D17" s="326">
        <v>10760</v>
      </c>
      <c r="E17" s="327">
        <v>3.1531135531135623E-2</v>
      </c>
      <c r="F17" s="324">
        <f t="shared" si="0"/>
        <v>23</v>
      </c>
    </row>
    <row r="18" spans="1:6" x14ac:dyDescent="0.2">
      <c r="A18" s="324" t="s">
        <v>7</v>
      </c>
      <c r="B18" s="326">
        <v>236234</v>
      </c>
      <c r="C18" s="326">
        <v>243734</v>
      </c>
      <c r="D18" s="326">
        <v>7500</v>
      </c>
      <c r="E18" s="327">
        <v>3.1748181887450544E-2</v>
      </c>
      <c r="F18" s="324">
        <f t="shared" si="0"/>
        <v>22</v>
      </c>
    </row>
    <row r="19" spans="1:6" x14ac:dyDescent="0.2">
      <c r="A19" s="324" t="s">
        <v>14</v>
      </c>
      <c r="B19" s="326">
        <v>1036387</v>
      </c>
      <c r="C19" s="326">
        <v>1069292</v>
      </c>
      <c r="D19" s="326">
        <v>32905</v>
      </c>
      <c r="E19" s="327">
        <v>3.1749722835195726E-2</v>
      </c>
      <c r="F19" s="324">
        <f t="shared" si="0"/>
        <v>21</v>
      </c>
    </row>
    <row r="20" spans="1:6" x14ac:dyDescent="0.2">
      <c r="A20" s="324" t="s">
        <v>26</v>
      </c>
      <c r="B20" s="326">
        <v>599919</v>
      </c>
      <c r="C20" s="326">
        <v>619013</v>
      </c>
      <c r="D20" s="326">
        <v>19094</v>
      </c>
      <c r="E20" s="327">
        <v>3.1827630063391954E-2</v>
      </c>
      <c r="F20" s="324">
        <f t="shared" si="0"/>
        <v>20</v>
      </c>
    </row>
    <row r="21" spans="1:6" x14ac:dyDescent="0.2">
      <c r="A21" s="324" t="s">
        <v>4</v>
      </c>
      <c r="B21" s="326">
        <v>1036470</v>
      </c>
      <c r="C21" s="326">
        <v>1074408</v>
      </c>
      <c r="D21" s="326">
        <v>37938</v>
      </c>
      <c r="E21" s="327">
        <v>3.6603085472806773E-2</v>
      </c>
      <c r="F21" s="324">
        <f t="shared" si="0"/>
        <v>19</v>
      </c>
    </row>
    <row r="22" spans="1:6" x14ac:dyDescent="0.2">
      <c r="A22" s="324" t="s">
        <v>1</v>
      </c>
      <c r="B22" s="326">
        <v>21005852</v>
      </c>
      <c r="C22" s="326">
        <v>21796280</v>
      </c>
      <c r="D22" s="326">
        <v>790428</v>
      </c>
      <c r="E22" s="327">
        <v>3.7628942639412966E-2</v>
      </c>
      <c r="F22" s="324">
        <f t="shared" si="0"/>
        <v>18</v>
      </c>
    </row>
    <row r="23" spans="1:6" x14ac:dyDescent="0.2">
      <c r="A23" s="324" t="s">
        <v>22</v>
      </c>
      <c r="B23" s="326">
        <v>613712</v>
      </c>
      <c r="C23" s="326">
        <v>637925</v>
      </c>
      <c r="D23" s="326">
        <v>24213</v>
      </c>
      <c r="E23" s="327">
        <v>3.9453359230388285E-2</v>
      </c>
      <c r="F23" s="324">
        <f t="shared" si="0"/>
        <v>17</v>
      </c>
    </row>
    <row r="24" spans="1:6" x14ac:dyDescent="0.2">
      <c r="A24" s="324" t="s">
        <v>10</v>
      </c>
      <c r="B24" s="326">
        <v>814164</v>
      </c>
      <c r="C24" s="326">
        <v>846629</v>
      </c>
      <c r="D24" s="326">
        <v>32465</v>
      </c>
      <c r="E24" s="327">
        <v>3.9875258547418024E-2</v>
      </c>
      <c r="F24" s="324">
        <f t="shared" si="0"/>
        <v>16</v>
      </c>
    </row>
    <row r="25" spans="1:6" x14ac:dyDescent="0.2">
      <c r="A25" s="324" t="s">
        <v>20</v>
      </c>
      <c r="B25" s="326">
        <v>1742010</v>
      </c>
      <c r="C25" s="326">
        <v>1820676</v>
      </c>
      <c r="D25" s="326">
        <v>78666</v>
      </c>
      <c r="E25" s="327">
        <v>4.5158179344550353E-2</v>
      </c>
      <c r="F25" s="324">
        <f t="shared" si="0"/>
        <v>15</v>
      </c>
    </row>
    <row r="26" spans="1:6" x14ac:dyDescent="0.2">
      <c r="A26" s="324" t="s">
        <v>0</v>
      </c>
      <c r="B26" s="326">
        <v>1886776</v>
      </c>
      <c r="C26" s="326">
        <v>1972715</v>
      </c>
      <c r="D26" s="326">
        <v>85939</v>
      </c>
      <c r="E26" s="327">
        <v>4.5548067179145724E-2</v>
      </c>
      <c r="F26" s="324">
        <f t="shared" si="0"/>
        <v>14</v>
      </c>
    </row>
    <row r="27" spans="1:6" x14ac:dyDescent="0.2">
      <c r="A27" s="324" t="s">
        <v>11</v>
      </c>
      <c r="B27" s="326">
        <v>142922</v>
      </c>
      <c r="C27" s="326">
        <v>149432</v>
      </c>
      <c r="D27" s="326">
        <v>6510</v>
      </c>
      <c r="E27" s="327">
        <v>4.5549320608443855E-2</v>
      </c>
      <c r="F27" s="324">
        <f t="shared" si="0"/>
        <v>13</v>
      </c>
    </row>
    <row r="28" spans="1:6" x14ac:dyDescent="0.2">
      <c r="A28" s="324" t="s">
        <v>13</v>
      </c>
      <c r="B28" s="326">
        <v>1674576</v>
      </c>
      <c r="C28" s="326">
        <v>1751101</v>
      </c>
      <c r="D28" s="326">
        <v>76525</v>
      </c>
      <c r="E28" s="327">
        <v>4.5698134930872047E-2</v>
      </c>
      <c r="F28" s="324">
        <f t="shared" si="0"/>
        <v>12</v>
      </c>
    </row>
    <row r="29" spans="1:6" x14ac:dyDescent="0.2">
      <c r="A29" s="324" t="s">
        <v>21</v>
      </c>
      <c r="B29" s="326">
        <v>212666</v>
      </c>
      <c r="C29" s="326">
        <v>222998</v>
      </c>
      <c r="D29" s="326">
        <v>10332</v>
      </c>
      <c r="E29" s="327">
        <v>4.8583224398822678E-2</v>
      </c>
      <c r="F29" s="324">
        <f t="shared" si="0"/>
        <v>11</v>
      </c>
    </row>
    <row r="30" spans="1:6" x14ac:dyDescent="0.2">
      <c r="A30" s="324" t="s">
        <v>6</v>
      </c>
      <c r="B30" s="326">
        <v>133197</v>
      </c>
      <c r="C30" s="326">
        <v>139841</v>
      </c>
      <c r="D30" s="326">
        <v>6644</v>
      </c>
      <c r="E30" s="327">
        <v>4.988100332590073E-2</v>
      </c>
      <c r="F30" s="324">
        <f t="shared" si="0"/>
        <v>10</v>
      </c>
    </row>
    <row r="31" spans="1:6" x14ac:dyDescent="0.2">
      <c r="A31" s="324" t="s">
        <v>15</v>
      </c>
      <c r="B31" s="326">
        <v>150643</v>
      </c>
      <c r="C31" s="326">
        <v>158225</v>
      </c>
      <c r="D31" s="326">
        <v>7582</v>
      </c>
      <c r="E31" s="327">
        <v>5.0330914811839822E-2</v>
      </c>
      <c r="F31" s="324">
        <f t="shared" si="0"/>
        <v>9</v>
      </c>
    </row>
    <row r="32" spans="1:6" x14ac:dyDescent="0.2">
      <c r="A32" s="324" t="s">
        <v>16</v>
      </c>
      <c r="B32" s="326">
        <v>248308</v>
      </c>
      <c r="C32" s="326">
        <v>261584</v>
      </c>
      <c r="D32" s="326">
        <v>13276</v>
      </c>
      <c r="E32" s="327">
        <v>5.3465856919632015E-2</v>
      </c>
      <c r="F32" s="324">
        <f t="shared" si="0"/>
        <v>8</v>
      </c>
    </row>
    <row r="33" spans="1:6" x14ac:dyDescent="0.2">
      <c r="A33" s="324" t="s">
        <v>32</v>
      </c>
      <c r="B33" s="326">
        <v>400048</v>
      </c>
      <c r="C33" s="326">
        <v>421696</v>
      </c>
      <c r="D33" s="326">
        <v>21648</v>
      </c>
      <c r="E33" s="327">
        <v>5.41135063792344E-2</v>
      </c>
      <c r="F33" s="324">
        <f t="shared" si="0"/>
        <v>7</v>
      </c>
    </row>
    <row r="34" spans="1:6" x14ac:dyDescent="0.2">
      <c r="A34" s="324" t="s">
        <v>23</v>
      </c>
      <c r="B34" s="326">
        <v>645716</v>
      </c>
      <c r="C34" s="326">
        <v>681441</v>
      </c>
      <c r="D34" s="326">
        <v>35725</v>
      </c>
      <c r="E34" s="327">
        <v>5.5326180549963189E-2</v>
      </c>
      <c r="F34" s="324">
        <f t="shared" si="0"/>
        <v>6</v>
      </c>
    </row>
    <row r="35" spans="1:6" x14ac:dyDescent="0.2">
      <c r="A35" s="324" t="s">
        <v>19</v>
      </c>
      <c r="B35" s="326">
        <v>167333</v>
      </c>
      <c r="C35" s="326">
        <v>178378</v>
      </c>
      <c r="D35" s="326">
        <v>11045</v>
      </c>
      <c r="E35" s="327">
        <v>6.600610758188763E-2</v>
      </c>
      <c r="F35" s="324">
        <f t="shared" si="0"/>
        <v>5</v>
      </c>
    </row>
    <row r="36" spans="1:6" x14ac:dyDescent="0.2">
      <c r="A36" s="324" t="s">
        <v>30</v>
      </c>
      <c r="B36" s="326">
        <v>105153</v>
      </c>
      <c r="C36" s="326">
        <v>113139</v>
      </c>
      <c r="D36" s="326">
        <v>7986</v>
      </c>
      <c r="E36" s="327">
        <v>7.5946477989215611E-2</v>
      </c>
      <c r="F36" s="324">
        <f t="shared" si="0"/>
        <v>4</v>
      </c>
    </row>
    <row r="37" spans="1:6" x14ac:dyDescent="0.2">
      <c r="A37" s="324" t="s">
        <v>24</v>
      </c>
      <c r="B37" s="326">
        <v>445823</v>
      </c>
      <c r="C37" s="326">
        <v>490183</v>
      </c>
      <c r="D37" s="326">
        <v>44360</v>
      </c>
      <c r="E37" s="327">
        <v>9.9501371620575929E-2</v>
      </c>
      <c r="F37" s="324">
        <f t="shared" si="0"/>
        <v>3</v>
      </c>
    </row>
    <row r="38" spans="1:6" x14ac:dyDescent="0.2">
      <c r="A38" s="324" t="s">
        <v>5</v>
      </c>
      <c r="B38" s="326">
        <v>198190</v>
      </c>
      <c r="C38" s="326">
        <v>218251</v>
      </c>
      <c r="D38" s="326">
        <v>20061</v>
      </c>
      <c r="E38" s="327">
        <v>0.10122105050708918</v>
      </c>
      <c r="F38" s="324">
        <f t="shared" si="0"/>
        <v>2</v>
      </c>
    </row>
    <row r="39" spans="1:6" x14ac:dyDescent="0.2">
      <c r="A39" s="324" t="s">
        <v>28</v>
      </c>
      <c r="B39" s="326">
        <v>219759</v>
      </c>
      <c r="C39" s="326">
        <v>243760</v>
      </c>
      <c r="D39" s="326">
        <v>24001</v>
      </c>
      <c r="E39" s="327">
        <v>0.10921509471739488</v>
      </c>
      <c r="F39" s="324">
        <f t="shared" si="0"/>
        <v>1</v>
      </c>
    </row>
    <row r="40" spans="1:6" x14ac:dyDescent="0.2">
      <c r="E40" s="324">
        <f>C39/B39-1</f>
        <v>0.10921509471739488</v>
      </c>
    </row>
  </sheetData>
  <autoFilter ref="A6:F6" xr:uid="{C1A95A58-0D2F-4EDF-AF89-C6E57C757850}"/>
  <mergeCells count="1">
    <mergeCell ref="H1:I1"/>
  </mergeCells>
  <hyperlinks>
    <hyperlink ref="H1:I1" location="Index!A1" display="Regresar al Índice" xr:uid="{D52961D6-DC43-4F63-AD71-1B4AFAA97E3A}"/>
  </hyperlink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60649-8B17-48CB-85B2-28BB9FC2C010}">
  <sheetPr codeName="Hoja65"/>
  <dimension ref="A1:U30"/>
  <sheetViews>
    <sheetView workbookViewId="0">
      <selection activeCell="A3" sqref="A3"/>
    </sheetView>
  </sheetViews>
  <sheetFormatPr baseColWidth="10" defaultColWidth="9.140625" defaultRowHeight="12.75" x14ac:dyDescent="0.2"/>
  <cols>
    <col min="1" max="1" width="60.7109375" style="324" customWidth="1" collapsed="1"/>
    <col min="2" max="2" width="10.7109375" style="333" bestFit="1" customWidth="1" collapsed="1"/>
    <col min="3" max="3" width="10.140625" style="326" bestFit="1" customWidth="1" collapsed="1"/>
    <col min="4" max="4" width="10.7109375" style="326" customWidth="1" collapsed="1"/>
    <col min="5" max="8" width="3.7109375" style="324" customWidth="1" collapsed="1"/>
    <col min="9" max="21" width="9.28515625" style="324" customWidth="1" collapsed="1"/>
    <col min="22" max="16384" width="9.140625" style="324"/>
  </cols>
  <sheetData>
    <row r="1" spans="1:9" x14ac:dyDescent="0.2">
      <c r="A1" s="120" t="s">
        <v>1683</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3" spans="1:9" x14ac:dyDescent="0.2">
      <c r="B3" s="324"/>
      <c r="C3" s="324"/>
      <c r="D3" s="324"/>
    </row>
    <row r="4" spans="1:9" x14ac:dyDescent="0.2">
      <c r="B4" s="324"/>
      <c r="C4" s="324"/>
      <c r="D4" s="324"/>
    </row>
    <row r="5" spans="1:9" x14ac:dyDescent="0.2">
      <c r="B5" s="324"/>
      <c r="C5" s="324"/>
      <c r="D5" s="324"/>
    </row>
    <row r="6" spans="1:9" x14ac:dyDescent="0.2">
      <c r="A6" s="324" t="s">
        <v>573</v>
      </c>
      <c r="B6" s="324" t="s">
        <v>407</v>
      </c>
      <c r="C6" s="324" t="s">
        <v>0</v>
      </c>
      <c r="D6" s="324" t="s">
        <v>578</v>
      </c>
    </row>
    <row r="7" spans="1:9" x14ac:dyDescent="0.2">
      <c r="A7" s="324">
        <v>2000</v>
      </c>
      <c r="B7" s="333" t="s">
        <v>1299</v>
      </c>
      <c r="C7" s="326">
        <v>1001069</v>
      </c>
      <c r="D7" s="326">
        <v>14948</v>
      </c>
      <c r="E7" s="334"/>
    </row>
    <row r="8" spans="1:9" x14ac:dyDescent="0.2">
      <c r="A8" s="324">
        <v>2001</v>
      </c>
      <c r="B8" s="333" t="s">
        <v>1300</v>
      </c>
      <c r="C8" s="326">
        <v>1026253</v>
      </c>
      <c r="D8" s="326">
        <v>-7962</v>
      </c>
      <c r="E8" s="334"/>
    </row>
    <row r="9" spans="1:9" x14ac:dyDescent="0.2">
      <c r="A9" s="324">
        <v>2002</v>
      </c>
      <c r="B9" s="333" t="s">
        <v>1301</v>
      </c>
      <c r="C9" s="326">
        <v>1017902</v>
      </c>
      <c r="D9" s="326">
        <v>6179</v>
      </c>
      <c r="E9" s="334"/>
    </row>
    <row r="10" spans="1:9" x14ac:dyDescent="0.2">
      <c r="A10" s="324">
        <v>2003</v>
      </c>
      <c r="B10" s="333" t="s">
        <v>1302</v>
      </c>
      <c r="C10" s="326">
        <v>1034228</v>
      </c>
      <c r="D10" s="326">
        <v>4537</v>
      </c>
      <c r="E10" s="334"/>
    </row>
    <row r="11" spans="1:9" x14ac:dyDescent="0.2">
      <c r="A11" s="324">
        <v>2004</v>
      </c>
      <c r="B11" s="333" t="s">
        <v>1303</v>
      </c>
      <c r="C11" s="326">
        <v>1056463</v>
      </c>
      <c r="D11" s="326">
        <v>15182</v>
      </c>
      <c r="E11" s="334"/>
    </row>
    <row r="12" spans="1:9" x14ac:dyDescent="0.2">
      <c r="A12" s="324">
        <v>2005</v>
      </c>
      <c r="B12" s="333" t="s">
        <v>1304</v>
      </c>
      <c r="C12" s="326">
        <v>1074159</v>
      </c>
      <c r="D12" s="326">
        <v>11264</v>
      </c>
      <c r="E12" s="334"/>
    </row>
    <row r="13" spans="1:9" x14ac:dyDescent="0.2">
      <c r="A13" s="324">
        <v>2006</v>
      </c>
      <c r="B13" s="333" t="s">
        <v>1305</v>
      </c>
      <c r="C13" s="326">
        <v>1119209</v>
      </c>
      <c r="D13" s="326">
        <v>23463</v>
      </c>
      <c r="E13" s="334"/>
    </row>
    <row r="14" spans="1:9" x14ac:dyDescent="0.2">
      <c r="A14" s="324">
        <v>2007</v>
      </c>
      <c r="B14" s="333" t="s">
        <v>1306</v>
      </c>
      <c r="C14" s="326">
        <v>1173248</v>
      </c>
      <c r="D14" s="326">
        <v>26105</v>
      </c>
      <c r="E14" s="334"/>
    </row>
    <row r="15" spans="1:9" x14ac:dyDescent="0.2">
      <c r="A15" s="324">
        <v>2008</v>
      </c>
      <c r="B15" s="333" t="s">
        <v>1307</v>
      </c>
      <c r="C15" s="326">
        <v>1214015</v>
      </c>
      <c r="D15" s="326">
        <v>19629</v>
      </c>
      <c r="E15" s="334"/>
    </row>
    <row r="16" spans="1:9" x14ac:dyDescent="0.2">
      <c r="A16" s="324">
        <v>2009</v>
      </c>
      <c r="B16" s="333" t="s">
        <v>1308</v>
      </c>
      <c r="C16" s="326">
        <v>1198805</v>
      </c>
      <c r="D16" s="326">
        <v>-5785</v>
      </c>
      <c r="E16" s="334"/>
    </row>
    <row r="17" spans="1:5" x14ac:dyDescent="0.2">
      <c r="A17" s="324">
        <v>2010</v>
      </c>
      <c r="B17" s="333" t="s">
        <v>1309</v>
      </c>
      <c r="C17" s="326">
        <v>1226178</v>
      </c>
      <c r="D17" s="326">
        <v>18159</v>
      </c>
      <c r="E17" s="334"/>
    </row>
    <row r="18" spans="1:5" x14ac:dyDescent="0.2">
      <c r="A18" s="324">
        <v>2011</v>
      </c>
      <c r="B18" s="333" t="s">
        <v>1310</v>
      </c>
      <c r="C18" s="326">
        <v>1282251</v>
      </c>
      <c r="D18" s="326">
        <v>18764</v>
      </c>
      <c r="E18" s="334"/>
    </row>
    <row r="19" spans="1:5" x14ac:dyDescent="0.2">
      <c r="A19" s="324">
        <v>2012</v>
      </c>
      <c r="B19" s="333" t="s">
        <v>1311</v>
      </c>
      <c r="C19" s="326">
        <v>1327266</v>
      </c>
      <c r="D19" s="326">
        <v>18984</v>
      </c>
      <c r="E19" s="334"/>
    </row>
    <row r="20" spans="1:5" x14ac:dyDescent="0.2">
      <c r="A20" s="324">
        <v>2013</v>
      </c>
      <c r="B20" s="333" t="s">
        <v>1312</v>
      </c>
      <c r="C20" s="326">
        <v>1368619</v>
      </c>
      <c r="D20" s="326">
        <v>18962</v>
      </c>
      <c r="E20" s="334"/>
    </row>
    <row r="21" spans="1:5" x14ac:dyDescent="0.2">
      <c r="A21" s="324">
        <v>2014</v>
      </c>
      <c r="B21" s="333" t="s">
        <v>1313</v>
      </c>
      <c r="C21" s="326">
        <v>1413343</v>
      </c>
      <c r="D21" s="326">
        <v>16095</v>
      </c>
      <c r="E21" s="334"/>
    </row>
    <row r="22" spans="1:5" x14ac:dyDescent="0.2">
      <c r="A22" s="324">
        <v>2015</v>
      </c>
      <c r="B22" s="333" t="s">
        <v>1314</v>
      </c>
      <c r="C22" s="326">
        <v>1493885</v>
      </c>
      <c r="D22" s="326">
        <v>30545</v>
      </c>
      <c r="E22" s="334"/>
    </row>
    <row r="23" spans="1:5" x14ac:dyDescent="0.2">
      <c r="A23" s="324">
        <v>2016</v>
      </c>
      <c r="B23" s="333" t="s">
        <v>1315</v>
      </c>
      <c r="C23" s="326">
        <v>1559149</v>
      </c>
      <c r="D23" s="326">
        <v>23894</v>
      </c>
      <c r="E23" s="334"/>
    </row>
    <row r="24" spans="1:5" x14ac:dyDescent="0.2">
      <c r="A24" s="324">
        <v>2017</v>
      </c>
      <c r="B24" s="333" t="s">
        <v>1316</v>
      </c>
      <c r="C24" s="326">
        <v>1661636</v>
      </c>
      <c r="D24" s="326">
        <v>37399</v>
      </c>
      <c r="E24" s="334"/>
    </row>
    <row r="25" spans="1:5" x14ac:dyDescent="0.2">
      <c r="A25" s="324">
        <v>2018</v>
      </c>
      <c r="B25" s="333" t="s">
        <v>1317</v>
      </c>
      <c r="C25" s="326">
        <v>1743804</v>
      </c>
      <c r="D25" s="326">
        <v>25936</v>
      </c>
      <c r="E25" s="334"/>
    </row>
    <row r="26" spans="1:5" x14ac:dyDescent="0.2">
      <c r="A26" s="324">
        <v>2019</v>
      </c>
      <c r="B26" s="333" t="s">
        <v>1318</v>
      </c>
      <c r="C26" s="326">
        <v>1796144</v>
      </c>
      <c r="D26" s="326">
        <v>35144</v>
      </c>
      <c r="E26" s="334"/>
    </row>
    <row r="27" spans="1:5" x14ac:dyDescent="0.2">
      <c r="A27" s="324">
        <v>2020</v>
      </c>
      <c r="B27" s="333" t="s">
        <v>1319</v>
      </c>
      <c r="C27" s="326">
        <v>1831940</v>
      </c>
      <c r="D27" s="326">
        <v>19241</v>
      </c>
      <c r="E27" s="334"/>
    </row>
    <row r="28" spans="1:5" x14ac:dyDescent="0.2">
      <c r="A28" s="324">
        <v>2021</v>
      </c>
      <c r="B28" s="333" t="s">
        <v>1320</v>
      </c>
      <c r="C28" s="326">
        <v>1803619</v>
      </c>
      <c r="D28" s="326">
        <v>23252</v>
      </c>
    </row>
    <row r="29" spans="1:5" x14ac:dyDescent="0.2">
      <c r="A29" s="324">
        <v>2022</v>
      </c>
      <c r="B29" s="333" t="s">
        <v>1321</v>
      </c>
      <c r="C29" s="326">
        <v>1886776</v>
      </c>
      <c r="D29" s="326">
        <v>36777</v>
      </c>
    </row>
    <row r="30" spans="1:5" x14ac:dyDescent="0.2">
      <c r="A30" s="324">
        <v>2023</v>
      </c>
      <c r="B30" s="333" t="s">
        <v>1322</v>
      </c>
      <c r="C30" s="324">
        <v>1972715</v>
      </c>
      <c r="D30" s="326">
        <v>39753</v>
      </c>
    </row>
  </sheetData>
  <mergeCells count="1">
    <mergeCell ref="H1:I1"/>
  </mergeCells>
  <hyperlinks>
    <hyperlink ref="H1:I1" location="Index!A1" display="Regresar al Índice" xr:uid="{5E719AAD-5F44-4CE1-A385-9E835A41B8F7}"/>
  </hyperlink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6805C-C96C-4AD0-9878-D4202FBEEEB3}">
  <sheetPr codeName="Hoja66"/>
  <dimension ref="A1:J39"/>
  <sheetViews>
    <sheetView workbookViewId="0">
      <selection activeCell="A3" sqref="A3"/>
    </sheetView>
  </sheetViews>
  <sheetFormatPr baseColWidth="10" defaultColWidth="9.140625" defaultRowHeight="12.75" x14ac:dyDescent="0.2"/>
  <cols>
    <col min="1" max="1" width="60.7109375" style="324" customWidth="1" collapsed="1"/>
    <col min="2" max="3" width="20.7109375" style="324" customWidth="1" collapsed="1"/>
    <col min="4" max="4" width="8.28515625" style="324" bestFit="1" customWidth="1" collapsed="1"/>
    <col min="5" max="5" width="4.7109375" style="324" customWidth="1" collapsed="1"/>
    <col min="6" max="8" width="3.7109375" style="324" customWidth="1" collapsed="1"/>
    <col min="9" max="10" width="9.140625" style="324" customWidth="1" collapsed="1"/>
    <col min="11" max="16384" width="9.140625" style="324"/>
  </cols>
  <sheetData>
    <row r="1" spans="1:9" x14ac:dyDescent="0.2">
      <c r="A1" s="120" t="s">
        <v>1684</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2</v>
      </c>
      <c r="B6" s="324" t="s">
        <v>1227</v>
      </c>
      <c r="C6" s="324" t="s">
        <v>1324</v>
      </c>
      <c r="D6" s="324" t="s">
        <v>1016</v>
      </c>
    </row>
    <row r="7" spans="1:9" x14ac:dyDescent="0.2">
      <c r="A7" s="324" t="s">
        <v>15</v>
      </c>
      <c r="B7" s="326">
        <v>159520</v>
      </c>
      <c r="C7" s="326">
        <v>158225</v>
      </c>
      <c r="D7" s="326">
        <v>-1295</v>
      </c>
    </row>
    <row r="8" spans="1:9" x14ac:dyDescent="0.2">
      <c r="A8" s="324" t="s">
        <v>18</v>
      </c>
      <c r="B8" s="326">
        <v>215779</v>
      </c>
      <c r="C8" s="326">
        <v>217395</v>
      </c>
      <c r="D8" s="326">
        <v>1616</v>
      </c>
      <c r="E8" s="324">
        <f>_xlfn.RANK.EQ(D8,$D$8:$D$39,0)</f>
        <v>32</v>
      </c>
    </row>
    <row r="9" spans="1:9" x14ac:dyDescent="0.2">
      <c r="A9" s="324" t="s">
        <v>11</v>
      </c>
      <c r="B9" s="326">
        <v>147281</v>
      </c>
      <c r="C9" s="326">
        <v>149432</v>
      </c>
      <c r="D9" s="326">
        <v>2151</v>
      </c>
      <c r="E9" s="324">
        <f t="shared" ref="E9:E39" si="0">_xlfn.RANK.EQ(D9,$D$8:$D$39,0)</f>
        <v>31</v>
      </c>
    </row>
    <row r="10" spans="1:9" x14ac:dyDescent="0.2">
      <c r="A10" s="324" t="s">
        <v>33</v>
      </c>
      <c r="B10" s="326">
        <v>194743</v>
      </c>
      <c r="C10" s="326">
        <v>197131</v>
      </c>
      <c r="D10" s="326">
        <v>2388</v>
      </c>
      <c r="E10" s="324">
        <f t="shared" si="0"/>
        <v>30</v>
      </c>
    </row>
    <row r="11" spans="1:9" x14ac:dyDescent="0.2">
      <c r="A11" s="324" t="s">
        <v>7</v>
      </c>
      <c r="B11" s="326">
        <v>241142</v>
      </c>
      <c r="C11" s="326">
        <v>243734</v>
      </c>
      <c r="D11" s="326">
        <v>2592</v>
      </c>
      <c r="E11" s="324">
        <f t="shared" si="0"/>
        <v>29</v>
      </c>
    </row>
    <row r="12" spans="1:9" x14ac:dyDescent="0.2">
      <c r="A12" s="324" t="s">
        <v>31</v>
      </c>
      <c r="B12" s="326">
        <v>750470</v>
      </c>
      <c r="C12" s="326">
        <v>753205</v>
      </c>
      <c r="D12" s="326">
        <v>2735</v>
      </c>
      <c r="E12" s="324">
        <f t="shared" si="0"/>
        <v>28</v>
      </c>
    </row>
    <row r="13" spans="1:9" x14ac:dyDescent="0.2">
      <c r="A13" s="324" t="s">
        <v>6</v>
      </c>
      <c r="B13" s="326">
        <v>137105</v>
      </c>
      <c r="C13" s="326">
        <v>139841</v>
      </c>
      <c r="D13" s="326">
        <v>2736</v>
      </c>
      <c r="E13" s="324">
        <f t="shared" si="0"/>
        <v>27</v>
      </c>
    </row>
    <row r="14" spans="1:9" x14ac:dyDescent="0.2">
      <c r="A14" s="324" t="s">
        <v>30</v>
      </c>
      <c r="B14" s="326">
        <v>109884</v>
      </c>
      <c r="C14" s="326">
        <v>113139</v>
      </c>
      <c r="D14" s="326">
        <v>3255</v>
      </c>
      <c r="E14" s="324">
        <f t="shared" si="0"/>
        <v>26</v>
      </c>
    </row>
    <row r="15" spans="1:9" x14ac:dyDescent="0.2">
      <c r="A15" s="324" t="s">
        <v>12</v>
      </c>
      <c r="B15" s="326">
        <v>256778</v>
      </c>
      <c r="C15" s="326">
        <v>260331</v>
      </c>
      <c r="D15" s="326">
        <v>3553</v>
      </c>
      <c r="E15" s="324">
        <f t="shared" si="0"/>
        <v>25</v>
      </c>
    </row>
    <row r="16" spans="1:9" x14ac:dyDescent="0.2">
      <c r="A16" s="324" t="s">
        <v>21</v>
      </c>
      <c r="B16" s="326">
        <v>218200</v>
      </c>
      <c r="C16" s="326">
        <v>222998</v>
      </c>
      <c r="D16" s="326">
        <v>4798</v>
      </c>
      <c r="E16" s="324">
        <f t="shared" si="0"/>
        <v>24</v>
      </c>
    </row>
    <row r="17" spans="1:5" x14ac:dyDescent="0.2">
      <c r="A17" s="324" t="s">
        <v>16</v>
      </c>
      <c r="B17" s="326">
        <v>256643</v>
      </c>
      <c r="C17" s="326">
        <v>261584</v>
      </c>
      <c r="D17" s="326">
        <v>4941</v>
      </c>
      <c r="E17" s="324">
        <f t="shared" si="0"/>
        <v>23</v>
      </c>
    </row>
    <row r="18" spans="1:5" x14ac:dyDescent="0.2">
      <c r="A18" s="324" t="s">
        <v>19</v>
      </c>
      <c r="B18" s="326">
        <v>172495</v>
      </c>
      <c r="C18" s="326">
        <v>178378</v>
      </c>
      <c r="D18" s="326">
        <v>5883</v>
      </c>
      <c r="E18" s="324">
        <f t="shared" si="0"/>
        <v>22</v>
      </c>
    </row>
    <row r="19" spans="1:5" x14ac:dyDescent="0.2">
      <c r="A19" s="324" t="s">
        <v>28</v>
      </c>
      <c r="B19" s="326">
        <v>236579</v>
      </c>
      <c r="C19" s="326">
        <v>243760</v>
      </c>
      <c r="D19" s="326">
        <v>7181</v>
      </c>
      <c r="E19" s="324">
        <f t="shared" si="0"/>
        <v>21</v>
      </c>
    </row>
    <row r="20" spans="1:5" x14ac:dyDescent="0.2">
      <c r="A20" s="324" t="s">
        <v>32</v>
      </c>
      <c r="B20" s="326">
        <v>414439</v>
      </c>
      <c r="C20" s="326">
        <v>421696</v>
      </c>
      <c r="D20" s="326">
        <v>7257</v>
      </c>
      <c r="E20" s="324">
        <f t="shared" si="0"/>
        <v>20</v>
      </c>
    </row>
    <row r="21" spans="1:5" x14ac:dyDescent="0.2">
      <c r="A21" s="324" t="s">
        <v>5</v>
      </c>
      <c r="B21" s="326">
        <v>210207</v>
      </c>
      <c r="C21" s="326">
        <v>218251</v>
      </c>
      <c r="D21" s="326">
        <v>8044</v>
      </c>
      <c r="E21" s="324">
        <f t="shared" si="0"/>
        <v>19</v>
      </c>
    </row>
    <row r="22" spans="1:5" x14ac:dyDescent="0.2">
      <c r="A22" s="324" t="s">
        <v>17</v>
      </c>
      <c r="B22" s="326">
        <v>474615</v>
      </c>
      <c r="C22" s="326">
        <v>482835</v>
      </c>
      <c r="D22" s="326">
        <v>8220</v>
      </c>
      <c r="E22" s="324">
        <f t="shared" si="0"/>
        <v>18</v>
      </c>
    </row>
    <row r="23" spans="1:5" x14ac:dyDescent="0.2">
      <c r="A23" s="324" t="s">
        <v>22</v>
      </c>
      <c r="B23" s="326">
        <v>628792</v>
      </c>
      <c r="C23" s="326">
        <v>637925</v>
      </c>
      <c r="D23" s="326">
        <v>9133</v>
      </c>
      <c r="E23" s="324">
        <f t="shared" si="0"/>
        <v>17</v>
      </c>
    </row>
    <row r="24" spans="1:5" x14ac:dyDescent="0.2">
      <c r="A24" s="324" t="s">
        <v>3</v>
      </c>
      <c r="B24" s="326">
        <v>342215</v>
      </c>
      <c r="C24" s="326">
        <v>352010</v>
      </c>
      <c r="D24" s="326">
        <v>9795</v>
      </c>
      <c r="E24" s="324">
        <f t="shared" si="0"/>
        <v>16</v>
      </c>
    </row>
    <row r="25" spans="1:5" x14ac:dyDescent="0.2">
      <c r="A25" s="324" t="s">
        <v>25</v>
      </c>
      <c r="B25" s="326">
        <v>461059</v>
      </c>
      <c r="C25" s="326">
        <v>471834</v>
      </c>
      <c r="D25" s="326">
        <v>10775</v>
      </c>
      <c r="E25" s="324">
        <f t="shared" si="0"/>
        <v>15</v>
      </c>
    </row>
    <row r="26" spans="1:5" x14ac:dyDescent="0.2">
      <c r="A26" s="324" t="s">
        <v>29</v>
      </c>
      <c r="B26" s="326">
        <v>700924</v>
      </c>
      <c r="C26" s="326">
        <v>714071</v>
      </c>
      <c r="D26" s="326">
        <v>13147</v>
      </c>
      <c r="E26" s="324">
        <f t="shared" si="0"/>
        <v>14</v>
      </c>
    </row>
    <row r="27" spans="1:5" x14ac:dyDescent="0.2">
      <c r="A27" s="324" t="s">
        <v>9</v>
      </c>
      <c r="B27" s="326">
        <v>3394982</v>
      </c>
      <c r="C27" s="326">
        <v>3411513</v>
      </c>
      <c r="D27" s="326">
        <v>16531</v>
      </c>
      <c r="E27" s="324">
        <f t="shared" si="0"/>
        <v>13</v>
      </c>
    </row>
    <row r="28" spans="1:5" x14ac:dyDescent="0.2">
      <c r="A28" s="324" t="s">
        <v>13</v>
      </c>
      <c r="B28" s="326">
        <v>1732700</v>
      </c>
      <c r="C28" s="326">
        <v>1751101</v>
      </c>
      <c r="D28" s="326">
        <v>18401</v>
      </c>
      <c r="E28" s="324">
        <f t="shared" si="0"/>
        <v>12</v>
      </c>
    </row>
    <row r="29" spans="1:5" x14ac:dyDescent="0.2">
      <c r="A29" s="324" t="s">
        <v>23</v>
      </c>
      <c r="B29" s="326">
        <v>662609</v>
      </c>
      <c r="C29" s="326">
        <v>681441</v>
      </c>
      <c r="D29" s="326">
        <v>18832</v>
      </c>
      <c r="E29" s="324">
        <f t="shared" si="0"/>
        <v>11</v>
      </c>
    </row>
    <row r="30" spans="1:5" x14ac:dyDescent="0.2">
      <c r="A30" s="324" t="s">
        <v>26</v>
      </c>
      <c r="B30" s="326">
        <v>598307</v>
      </c>
      <c r="C30" s="326">
        <v>619013</v>
      </c>
      <c r="D30" s="326">
        <v>20706</v>
      </c>
      <c r="E30" s="324">
        <f t="shared" si="0"/>
        <v>10</v>
      </c>
    </row>
    <row r="31" spans="1:5" x14ac:dyDescent="0.2">
      <c r="A31" s="324" t="s">
        <v>24</v>
      </c>
      <c r="B31" s="326">
        <v>468732</v>
      </c>
      <c r="C31" s="326">
        <v>490183</v>
      </c>
      <c r="D31" s="326">
        <v>21451</v>
      </c>
      <c r="E31" s="324">
        <f t="shared" si="0"/>
        <v>9</v>
      </c>
    </row>
    <row r="32" spans="1:5" x14ac:dyDescent="0.2">
      <c r="A32" s="324" t="s">
        <v>10</v>
      </c>
      <c r="B32" s="326">
        <v>825159</v>
      </c>
      <c r="C32" s="326">
        <v>846629</v>
      </c>
      <c r="D32" s="326">
        <v>21470</v>
      </c>
      <c r="E32" s="324">
        <f t="shared" si="0"/>
        <v>8</v>
      </c>
    </row>
    <row r="33" spans="1:5" x14ac:dyDescent="0.2">
      <c r="A33" s="324" t="s">
        <v>8</v>
      </c>
      <c r="B33" s="326">
        <v>962905</v>
      </c>
      <c r="C33" s="326">
        <v>987450</v>
      </c>
      <c r="D33" s="326">
        <v>24545</v>
      </c>
      <c r="E33" s="324">
        <f t="shared" si="0"/>
        <v>7</v>
      </c>
    </row>
    <row r="34" spans="1:5" x14ac:dyDescent="0.2">
      <c r="A34" s="324" t="s">
        <v>27</v>
      </c>
      <c r="B34" s="326">
        <v>607801</v>
      </c>
      <c r="C34" s="326">
        <v>634084</v>
      </c>
      <c r="D34" s="326">
        <v>26283</v>
      </c>
      <c r="E34" s="324">
        <f t="shared" si="0"/>
        <v>6</v>
      </c>
    </row>
    <row r="35" spans="1:5" x14ac:dyDescent="0.2">
      <c r="A35" s="324" t="s">
        <v>14</v>
      </c>
      <c r="B35" s="326">
        <v>1041993</v>
      </c>
      <c r="C35" s="326">
        <v>1069292</v>
      </c>
      <c r="D35" s="326">
        <v>27299</v>
      </c>
      <c r="E35" s="324">
        <f t="shared" si="0"/>
        <v>5</v>
      </c>
    </row>
    <row r="36" spans="1:5" x14ac:dyDescent="0.2">
      <c r="A36" s="324" t="s">
        <v>4</v>
      </c>
      <c r="B36" s="326">
        <v>1042740</v>
      </c>
      <c r="C36" s="326">
        <v>1074408</v>
      </c>
      <c r="D36" s="326">
        <v>31668</v>
      </c>
      <c r="E36" s="324">
        <f t="shared" si="0"/>
        <v>4</v>
      </c>
    </row>
    <row r="37" spans="1:5" x14ac:dyDescent="0.2">
      <c r="A37" s="324" t="s">
        <v>0</v>
      </c>
      <c r="B37" s="326">
        <v>1932962</v>
      </c>
      <c r="C37" s="326">
        <v>1972715</v>
      </c>
      <c r="D37" s="326">
        <v>39753</v>
      </c>
      <c r="E37" s="324">
        <f t="shared" si="0"/>
        <v>3</v>
      </c>
    </row>
    <row r="38" spans="1:5" x14ac:dyDescent="0.2">
      <c r="A38" s="324" t="s">
        <v>20</v>
      </c>
      <c r="B38" s="326">
        <v>1773136</v>
      </c>
      <c r="C38" s="326">
        <v>1820676</v>
      </c>
      <c r="D38" s="326">
        <v>47540</v>
      </c>
      <c r="E38" s="324">
        <f t="shared" si="0"/>
        <v>2</v>
      </c>
    </row>
    <row r="39" spans="1:5" x14ac:dyDescent="0.2">
      <c r="A39" s="324" t="s">
        <v>1</v>
      </c>
      <c r="B39" s="326">
        <v>21372896</v>
      </c>
      <c r="C39" s="326">
        <v>21796280</v>
      </c>
      <c r="D39" s="326">
        <v>423384</v>
      </c>
      <c r="E39" s="324">
        <f t="shared" si="0"/>
        <v>1</v>
      </c>
    </row>
  </sheetData>
  <mergeCells count="1">
    <mergeCell ref="H1:I1"/>
  </mergeCells>
  <hyperlinks>
    <hyperlink ref="H1:I1" location="Index!A1" display="Regresar al Índice" xr:uid="{1D6F63C4-97AB-49BB-94A6-EA564C9DE749}"/>
  </hyperlink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DEB5-BA88-40A0-BB85-BA43F2F81498}">
  <sheetPr codeName="Hoja67"/>
  <dimension ref="A1:J39"/>
  <sheetViews>
    <sheetView workbookViewId="0">
      <selection activeCell="A3" sqref="A3"/>
    </sheetView>
  </sheetViews>
  <sheetFormatPr baseColWidth="10" defaultColWidth="9.140625" defaultRowHeight="12.75" x14ac:dyDescent="0.2"/>
  <cols>
    <col min="1" max="1" width="60.7109375" style="324" customWidth="1" collapsed="1"/>
    <col min="2" max="3" width="20.7109375" style="324" customWidth="1" collapsed="1"/>
    <col min="4" max="4" width="11.7109375" style="324" customWidth="1" collapsed="1"/>
    <col min="5" max="5" width="4.7109375" style="324" customWidth="1" collapsed="1"/>
    <col min="6" max="8" width="3.7109375" style="324" customWidth="1" collapsed="1"/>
    <col min="9" max="10" width="9.140625" style="324" customWidth="1" collapsed="1"/>
    <col min="11" max="16384" width="9.140625" style="324"/>
  </cols>
  <sheetData>
    <row r="1" spans="1:9" x14ac:dyDescent="0.2">
      <c r="A1" s="120" t="s">
        <v>1685</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2</v>
      </c>
      <c r="B6" s="324" t="s">
        <v>1227</v>
      </c>
      <c r="C6" s="324" t="s">
        <v>1324</v>
      </c>
      <c r="D6" s="324" t="s">
        <v>1017</v>
      </c>
    </row>
    <row r="7" spans="1:9" x14ac:dyDescent="0.2">
      <c r="A7" s="324" t="s">
        <v>15</v>
      </c>
      <c r="B7" s="326">
        <v>159520</v>
      </c>
      <c r="C7" s="326">
        <v>158225</v>
      </c>
      <c r="D7" s="327">
        <v>-8.1181043129388009E-3</v>
      </c>
      <c r="E7" s="324">
        <f>_xlfn.RANK.EQ(D7,$D$7:$D$39,0)</f>
        <v>33</v>
      </c>
    </row>
    <row r="8" spans="1:9" x14ac:dyDescent="0.2">
      <c r="A8" s="324" t="s">
        <v>31</v>
      </c>
      <c r="B8" s="326">
        <v>750470</v>
      </c>
      <c r="C8" s="326">
        <v>753205</v>
      </c>
      <c r="D8" s="327">
        <v>3.6443828534118428E-3</v>
      </c>
      <c r="E8" s="324">
        <f t="shared" ref="E8:E39" si="0">_xlfn.RANK.EQ(D8,$D$7:$D$39,0)</f>
        <v>32</v>
      </c>
    </row>
    <row r="9" spans="1:9" x14ac:dyDescent="0.2">
      <c r="A9" s="324" t="s">
        <v>9</v>
      </c>
      <c r="B9" s="326">
        <v>3394982</v>
      </c>
      <c r="C9" s="326">
        <v>3411513</v>
      </c>
      <c r="D9" s="327">
        <v>4.8692452566758693E-3</v>
      </c>
      <c r="E9" s="324">
        <f t="shared" si="0"/>
        <v>31</v>
      </c>
    </row>
    <row r="10" spans="1:9" x14ac:dyDescent="0.2">
      <c r="A10" s="324" t="s">
        <v>18</v>
      </c>
      <c r="B10" s="326">
        <v>215779</v>
      </c>
      <c r="C10" s="326">
        <v>217395</v>
      </c>
      <c r="D10" s="327">
        <v>7.4891439852813324E-3</v>
      </c>
      <c r="E10" s="324">
        <f t="shared" si="0"/>
        <v>30</v>
      </c>
    </row>
    <row r="11" spans="1:9" x14ac:dyDescent="0.2">
      <c r="A11" s="324" t="s">
        <v>13</v>
      </c>
      <c r="B11" s="326">
        <v>1732700</v>
      </c>
      <c r="C11" s="326">
        <v>1751101</v>
      </c>
      <c r="D11" s="327">
        <v>1.0619841865296964E-2</v>
      </c>
      <c r="E11" s="324">
        <f t="shared" si="0"/>
        <v>29</v>
      </c>
    </row>
    <row r="12" spans="1:9" x14ac:dyDescent="0.2">
      <c r="A12" s="324" t="s">
        <v>7</v>
      </c>
      <c r="B12" s="326">
        <v>241142</v>
      </c>
      <c r="C12" s="326">
        <v>243734</v>
      </c>
      <c r="D12" s="327">
        <v>1.0748853372701594E-2</v>
      </c>
      <c r="E12" s="324">
        <f t="shared" si="0"/>
        <v>28</v>
      </c>
    </row>
    <row r="13" spans="1:9" x14ac:dyDescent="0.2">
      <c r="A13" s="324" t="s">
        <v>33</v>
      </c>
      <c r="B13" s="326">
        <v>194743</v>
      </c>
      <c r="C13" s="326">
        <v>197131</v>
      </c>
      <c r="D13" s="327">
        <v>1.2262314948419117E-2</v>
      </c>
      <c r="E13" s="324">
        <f t="shared" si="0"/>
        <v>27</v>
      </c>
    </row>
    <row r="14" spans="1:9" x14ac:dyDescent="0.2">
      <c r="A14" s="324" t="s">
        <v>12</v>
      </c>
      <c r="B14" s="326">
        <v>256778</v>
      </c>
      <c r="C14" s="326">
        <v>260331</v>
      </c>
      <c r="D14" s="327">
        <v>1.3836855182297603E-2</v>
      </c>
      <c r="E14" s="324">
        <f t="shared" si="0"/>
        <v>26</v>
      </c>
    </row>
    <row r="15" spans="1:9" x14ac:dyDescent="0.2">
      <c r="A15" s="324" t="s">
        <v>22</v>
      </c>
      <c r="B15" s="326">
        <v>628792</v>
      </c>
      <c r="C15" s="326">
        <v>637925</v>
      </c>
      <c r="D15" s="327">
        <v>1.4524675886461669E-2</v>
      </c>
      <c r="E15" s="324">
        <f t="shared" si="0"/>
        <v>25</v>
      </c>
    </row>
    <row r="16" spans="1:9" x14ac:dyDescent="0.2">
      <c r="A16" s="324" t="s">
        <v>11</v>
      </c>
      <c r="B16" s="326">
        <v>147281</v>
      </c>
      <c r="C16" s="326">
        <v>149432</v>
      </c>
      <c r="D16" s="327">
        <v>1.4604735166110938E-2</v>
      </c>
      <c r="E16" s="324">
        <f t="shared" si="0"/>
        <v>24</v>
      </c>
    </row>
    <row r="17" spans="1:5" x14ac:dyDescent="0.2">
      <c r="A17" s="324" t="s">
        <v>17</v>
      </c>
      <c r="B17" s="326">
        <v>474615</v>
      </c>
      <c r="C17" s="326">
        <v>482835</v>
      </c>
      <c r="D17" s="327">
        <v>1.7319300907050916E-2</v>
      </c>
      <c r="E17" s="324">
        <f t="shared" si="0"/>
        <v>23</v>
      </c>
    </row>
    <row r="18" spans="1:5" x14ac:dyDescent="0.2">
      <c r="A18" s="324" t="s">
        <v>32</v>
      </c>
      <c r="B18" s="326">
        <v>414439</v>
      </c>
      <c r="C18" s="326">
        <v>421696</v>
      </c>
      <c r="D18" s="327">
        <v>1.7510417697176095E-2</v>
      </c>
      <c r="E18" s="324">
        <f t="shared" si="0"/>
        <v>22</v>
      </c>
    </row>
    <row r="19" spans="1:5" x14ac:dyDescent="0.2">
      <c r="A19" s="324" t="s">
        <v>29</v>
      </c>
      <c r="B19" s="326">
        <v>700924</v>
      </c>
      <c r="C19" s="326">
        <v>714071</v>
      </c>
      <c r="D19" s="327">
        <v>1.8756669767335588E-2</v>
      </c>
      <c r="E19" s="324">
        <f t="shared" si="0"/>
        <v>21</v>
      </c>
    </row>
    <row r="20" spans="1:5" x14ac:dyDescent="0.2">
      <c r="A20" s="324" t="s">
        <v>16</v>
      </c>
      <c r="B20" s="326">
        <v>256643</v>
      </c>
      <c r="C20" s="326">
        <v>261584</v>
      </c>
      <c r="D20" s="327">
        <v>1.9252424574214055E-2</v>
      </c>
      <c r="E20" s="324">
        <f t="shared" si="0"/>
        <v>20</v>
      </c>
    </row>
    <row r="21" spans="1:5" x14ac:dyDescent="0.2">
      <c r="A21" s="324" t="s">
        <v>1</v>
      </c>
      <c r="B21" s="326">
        <v>21372896</v>
      </c>
      <c r="C21" s="326">
        <v>21796280</v>
      </c>
      <c r="D21" s="327">
        <v>1.9809388489047119E-2</v>
      </c>
      <c r="E21" s="324">
        <f t="shared" si="0"/>
        <v>19</v>
      </c>
    </row>
    <row r="22" spans="1:5" x14ac:dyDescent="0.2">
      <c r="A22" s="324" t="s">
        <v>6</v>
      </c>
      <c r="B22" s="326">
        <v>137105</v>
      </c>
      <c r="C22" s="326">
        <v>139841</v>
      </c>
      <c r="D22" s="327">
        <v>1.9955508551839918E-2</v>
      </c>
      <c r="E22" s="324">
        <f t="shared" si="0"/>
        <v>18</v>
      </c>
    </row>
    <row r="23" spans="1:5" x14ac:dyDescent="0.2">
      <c r="A23" s="324" t="s">
        <v>0</v>
      </c>
      <c r="B23" s="326">
        <v>1932962</v>
      </c>
      <c r="C23" s="326">
        <v>1972715</v>
      </c>
      <c r="D23" s="327">
        <v>2.0565846612607963E-2</v>
      </c>
      <c r="E23" s="324">
        <f t="shared" si="0"/>
        <v>17</v>
      </c>
    </row>
    <row r="24" spans="1:5" x14ac:dyDescent="0.2">
      <c r="A24" s="324" t="s">
        <v>21</v>
      </c>
      <c r="B24" s="326">
        <v>218200</v>
      </c>
      <c r="C24" s="326">
        <v>222998</v>
      </c>
      <c r="D24" s="327">
        <v>2.1989000916590173E-2</v>
      </c>
      <c r="E24" s="324">
        <f t="shared" si="0"/>
        <v>16</v>
      </c>
    </row>
    <row r="25" spans="1:5" x14ac:dyDescent="0.2">
      <c r="A25" s="324" t="s">
        <v>25</v>
      </c>
      <c r="B25" s="326">
        <v>461059</v>
      </c>
      <c r="C25" s="326">
        <v>471834</v>
      </c>
      <c r="D25" s="327">
        <v>2.3370110983626846E-2</v>
      </c>
      <c r="E25" s="324">
        <f t="shared" si="0"/>
        <v>15</v>
      </c>
    </row>
    <row r="26" spans="1:5" x14ac:dyDescent="0.2">
      <c r="A26" s="324" t="s">
        <v>8</v>
      </c>
      <c r="B26" s="326">
        <v>962905</v>
      </c>
      <c r="C26" s="326">
        <v>987450</v>
      </c>
      <c r="D26" s="327">
        <v>2.5490572797939537E-2</v>
      </c>
      <c r="E26" s="324">
        <f t="shared" si="0"/>
        <v>14</v>
      </c>
    </row>
    <row r="27" spans="1:5" x14ac:dyDescent="0.2">
      <c r="A27" s="324" t="s">
        <v>10</v>
      </c>
      <c r="B27" s="326">
        <v>825159</v>
      </c>
      <c r="C27" s="326">
        <v>846629</v>
      </c>
      <c r="D27" s="327">
        <v>2.6019227809428225E-2</v>
      </c>
      <c r="E27" s="324">
        <f t="shared" si="0"/>
        <v>13</v>
      </c>
    </row>
    <row r="28" spans="1:5" x14ac:dyDescent="0.2">
      <c r="A28" s="324" t="s">
        <v>14</v>
      </c>
      <c r="B28" s="326">
        <v>1041993</v>
      </c>
      <c r="C28" s="326">
        <v>1069292</v>
      </c>
      <c r="D28" s="327">
        <v>2.6198832429776386E-2</v>
      </c>
      <c r="E28" s="324">
        <f t="shared" si="0"/>
        <v>12</v>
      </c>
    </row>
    <row r="29" spans="1:5" x14ac:dyDescent="0.2">
      <c r="A29" s="324" t="s">
        <v>20</v>
      </c>
      <c r="B29" s="326">
        <v>1773136</v>
      </c>
      <c r="C29" s="326">
        <v>1820676</v>
      </c>
      <c r="D29" s="327">
        <v>2.6811254184676114E-2</v>
      </c>
      <c r="E29" s="324">
        <f t="shared" si="0"/>
        <v>11</v>
      </c>
    </row>
    <row r="30" spans="1:5" x14ac:dyDescent="0.2">
      <c r="A30" s="324" t="s">
        <v>23</v>
      </c>
      <c r="B30" s="326">
        <v>662609</v>
      </c>
      <c r="C30" s="326">
        <v>681441</v>
      </c>
      <c r="D30" s="327">
        <v>2.8420984321070097E-2</v>
      </c>
      <c r="E30" s="324">
        <f t="shared" si="0"/>
        <v>10</v>
      </c>
    </row>
    <row r="31" spans="1:5" x14ac:dyDescent="0.2">
      <c r="A31" s="324" t="s">
        <v>3</v>
      </c>
      <c r="B31" s="326">
        <v>342215</v>
      </c>
      <c r="C31" s="326">
        <v>352010</v>
      </c>
      <c r="D31" s="327">
        <v>2.8622357290007727E-2</v>
      </c>
      <c r="E31" s="324">
        <f t="shared" si="0"/>
        <v>9</v>
      </c>
    </row>
    <row r="32" spans="1:5" x14ac:dyDescent="0.2">
      <c r="A32" s="324" t="s">
        <v>30</v>
      </c>
      <c r="B32" s="326">
        <v>109884</v>
      </c>
      <c r="C32" s="326">
        <v>113139</v>
      </c>
      <c r="D32" s="327">
        <v>2.9622146991372666E-2</v>
      </c>
      <c r="E32" s="324">
        <f t="shared" si="0"/>
        <v>8</v>
      </c>
    </row>
    <row r="33" spans="1:5" x14ac:dyDescent="0.2">
      <c r="A33" s="324" t="s">
        <v>28</v>
      </c>
      <c r="B33" s="326">
        <v>236579</v>
      </c>
      <c r="C33" s="326">
        <v>243760</v>
      </c>
      <c r="D33" s="327">
        <v>3.035349714048996E-2</v>
      </c>
      <c r="E33" s="324">
        <f t="shared" si="0"/>
        <v>7</v>
      </c>
    </row>
    <row r="34" spans="1:5" x14ac:dyDescent="0.2">
      <c r="A34" s="324" t="s">
        <v>4</v>
      </c>
      <c r="B34" s="326">
        <v>1042740</v>
      </c>
      <c r="C34" s="326">
        <v>1074408</v>
      </c>
      <c r="D34" s="327">
        <v>3.0369986765636625E-2</v>
      </c>
      <c r="E34" s="324">
        <f t="shared" si="0"/>
        <v>6</v>
      </c>
    </row>
    <row r="35" spans="1:5" x14ac:dyDescent="0.2">
      <c r="A35" s="324" t="s">
        <v>19</v>
      </c>
      <c r="B35" s="326">
        <v>172495</v>
      </c>
      <c r="C35" s="326">
        <v>178378</v>
      </c>
      <c r="D35" s="327">
        <v>3.4105336386561991E-2</v>
      </c>
      <c r="E35" s="324">
        <f t="shared" si="0"/>
        <v>5</v>
      </c>
    </row>
    <row r="36" spans="1:5" x14ac:dyDescent="0.2">
      <c r="A36" s="324" t="s">
        <v>26</v>
      </c>
      <c r="B36" s="326">
        <v>598307</v>
      </c>
      <c r="C36" s="326">
        <v>619013</v>
      </c>
      <c r="D36" s="327">
        <v>3.4607651255960548E-2</v>
      </c>
      <c r="E36" s="324">
        <f t="shared" si="0"/>
        <v>4</v>
      </c>
    </row>
    <row r="37" spans="1:5" x14ac:dyDescent="0.2">
      <c r="A37" s="324" t="s">
        <v>5</v>
      </c>
      <c r="B37" s="326">
        <v>210207</v>
      </c>
      <c r="C37" s="326">
        <v>218251</v>
      </c>
      <c r="D37" s="327">
        <v>3.8267041535248625E-2</v>
      </c>
      <c r="E37" s="324">
        <f t="shared" si="0"/>
        <v>3</v>
      </c>
    </row>
    <row r="38" spans="1:5" x14ac:dyDescent="0.2">
      <c r="A38" s="324" t="s">
        <v>27</v>
      </c>
      <c r="B38" s="326">
        <v>607801</v>
      </c>
      <c r="C38" s="326">
        <v>634084</v>
      </c>
      <c r="D38" s="327">
        <v>4.3242771894090426E-2</v>
      </c>
      <c r="E38" s="324">
        <f t="shared" si="0"/>
        <v>2</v>
      </c>
    </row>
    <row r="39" spans="1:5" x14ac:dyDescent="0.2">
      <c r="A39" s="324" t="s">
        <v>24</v>
      </c>
      <c r="B39" s="326">
        <v>468732</v>
      </c>
      <c r="C39" s="326">
        <v>490183</v>
      </c>
      <c r="D39" s="327">
        <v>4.576389066673503E-2</v>
      </c>
      <c r="E39" s="324">
        <f t="shared" si="0"/>
        <v>1</v>
      </c>
    </row>
  </sheetData>
  <mergeCells count="1">
    <mergeCell ref="H1:I1"/>
  </mergeCells>
  <hyperlinks>
    <hyperlink ref="H1:I1" location="Index!A1" display="Regresar al Índice" xr:uid="{A74A558F-09B8-47E7-A11D-16C674A932D6}"/>
  </hyperlink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E72E3-E9B8-4595-91AF-A150C2FF1008}">
  <sheetPr codeName="Hoja68"/>
  <dimension ref="A1:I46"/>
  <sheetViews>
    <sheetView topLeftCell="D1" zoomScaleNormal="100" workbookViewId="0">
      <selection activeCell="A3" sqref="A3"/>
    </sheetView>
  </sheetViews>
  <sheetFormatPr baseColWidth="10" defaultColWidth="9.140625" defaultRowHeight="12.75" x14ac:dyDescent="0.2"/>
  <cols>
    <col min="1" max="1" width="60.7109375" style="324" customWidth="1" collapsed="1"/>
    <col min="2" max="2" width="17.7109375" style="324" customWidth="1" collapsed="1"/>
    <col min="3" max="3" width="14.7109375" style="324" customWidth="1" collapsed="1"/>
    <col min="4" max="4" width="8.28515625" style="324" bestFit="1" customWidth="1" collapsed="1"/>
    <col min="5" max="5" width="22.7109375" style="324" customWidth="1" collapsed="1"/>
    <col min="6" max="6" width="19.7109375" style="324" customWidth="1" collapsed="1"/>
    <col min="7" max="7" width="11.7109375" style="324" customWidth="1" collapsed="1"/>
    <col min="8" max="8" width="10.7109375" style="324" customWidth="1" collapsed="1"/>
    <col min="9" max="16384" width="9.140625" style="324"/>
  </cols>
  <sheetData>
    <row r="1" spans="1:9" x14ac:dyDescent="0.2">
      <c r="A1" s="120" t="s">
        <v>1732</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2</v>
      </c>
      <c r="B6" s="324" t="s">
        <v>1244</v>
      </c>
      <c r="C6" s="324" t="s">
        <v>1326</v>
      </c>
      <c r="D6" s="324" t="s">
        <v>581</v>
      </c>
      <c r="E6" s="324" t="s">
        <v>1245</v>
      </c>
      <c r="F6" s="324" t="s">
        <v>1327</v>
      </c>
      <c r="G6" s="324" t="s">
        <v>582</v>
      </c>
      <c r="H6" s="324" t="s">
        <v>583</v>
      </c>
    </row>
    <row r="7" spans="1:9" x14ac:dyDescent="0.2">
      <c r="A7" s="324" t="s">
        <v>1</v>
      </c>
      <c r="B7" s="326">
        <v>21660469</v>
      </c>
      <c r="C7" s="326">
        <v>21796280</v>
      </c>
      <c r="D7" s="326">
        <v>135811</v>
      </c>
      <c r="E7" s="326">
        <v>18675911</v>
      </c>
      <c r="F7" s="326">
        <v>18775321</v>
      </c>
      <c r="G7" s="326">
        <v>99410</v>
      </c>
      <c r="H7" s="326">
        <v>36401</v>
      </c>
    </row>
    <row r="8" spans="1:9" x14ac:dyDescent="0.2">
      <c r="A8" s="324" t="s">
        <v>31</v>
      </c>
      <c r="B8" s="326">
        <v>753421</v>
      </c>
      <c r="C8" s="326">
        <v>753205</v>
      </c>
      <c r="D8" s="326">
        <v>-216</v>
      </c>
      <c r="E8" s="326">
        <v>629191</v>
      </c>
      <c r="F8" s="326">
        <v>632482</v>
      </c>
      <c r="G8" s="326">
        <v>3291</v>
      </c>
      <c r="H8" s="326">
        <v>-3507</v>
      </c>
    </row>
    <row r="9" spans="1:9" x14ac:dyDescent="0.2">
      <c r="A9" s="324" t="s">
        <v>12</v>
      </c>
      <c r="B9" s="326">
        <v>260506</v>
      </c>
      <c r="C9" s="326">
        <v>260331</v>
      </c>
      <c r="D9" s="326">
        <v>-175</v>
      </c>
      <c r="E9" s="326">
        <v>237734</v>
      </c>
      <c r="F9" s="326">
        <v>237519</v>
      </c>
      <c r="G9" s="326">
        <v>-215</v>
      </c>
      <c r="H9" s="326">
        <v>40</v>
      </c>
    </row>
    <row r="10" spans="1:9" x14ac:dyDescent="0.2">
      <c r="A10" s="324" t="s">
        <v>19</v>
      </c>
      <c r="B10" s="326">
        <v>178399</v>
      </c>
      <c r="C10" s="326">
        <v>178378</v>
      </c>
      <c r="D10" s="326">
        <v>-21</v>
      </c>
      <c r="E10" s="326">
        <v>131319</v>
      </c>
      <c r="F10" s="326">
        <v>132198</v>
      </c>
      <c r="G10" s="326">
        <v>879</v>
      </c>
      <c r="H10" s="326">
        <v>-900</v>
      </c>
    </row>
    <row r="11" spans="1:9" x14ac:dyDescent="0.2">
      <c r="A11" s="324" t="s">
        <v>18</v>
      </c>
      <c r="B11" s="326">
        <v>217018</v>
      </c>
      <c r="C11" s="326">
        <v>217395</v>
      </c>
      <c r="D11" s="326">
        <v>377</v>
      </c>
      <c r="E11" s="326">
        <v>187301</v>
      </c>
      <c r="F11" s="326">
        <v>187563</v>
      </c>
      <c r="G11" s="326">
        <v>262</v>
      </c>
      <c r="H11" s="326">
        <v>115</v>
      </c>
    </row>
    <row r="12" spans="1:9" x14ac:dyDescent="0.2">
      <c r="A12" s="324" t="s">
        <v>6</v>
      </c>
      <c r="B12" s="326">
        <v>139410</v>
      </c>
      <c r="C12" s="326">
        <v>139841</v>
      </c>
      <c r="D12" s="326">
        <v>431</v>
      </c>
      <c r="E12" s="326">
        <v>110376</v>
      </c>
      <c r="F12" s="326">
        <v>110476</v>
      </c>
      <c r="G12" s="326">
        <v>100</v>
      </c>
      <c r="H12" s="326">
        <v>331</v>
      </c>
    </row>
    <row r="13" spans="1:9" x14ac:dyDescent="0.2">
      <c r="A13" s="324" t="s">
        <v>15</v>
      </c>
      <c r="B13" s="326">
        <v>157749</v>
      </c>
      <c r="C13" s="326">
        <v>158225</v>
      </c>
      <c r="D13" s="326">
        <v>476</v>
      </c>
      <c r="E13" s="326">
        <v>128940</v>
      </c>
      <c r="F13" s="326">
        <v>129387</v>
      </c>
      <c r="G13" s="326">
        <v>447</v>
      </c>
      <c r="H13" s="326">
        <v>29</v>
      </c>
    </row>
    <row r="14" spans="1:9" x14ac:dyDescent="0.2">
      <c r="A14" s="324" t="s">
        <v>11</v>
      </c>
      <c r="B14" s="326">
        <v>148842</v>
      </c>
      <c r="C14" s="326">
        <v>149432</v>
      </c>
      <c r="D14" s="326">
        <v>590</v>
      </c>
      <c r="E14" s="326">
        <v>122388</v>
      </c>
      <c r="F14" s="326">
        <v>122710</v>
      </c>
      <c r="G14" s="326">
        <v>322</v>
      </c>
      <c r="H14" s="326">
        <v>268</v>
      </c>
    </row>
    <row r="15" spans="1:9" x14ac:dyDescent="0.2">
      <c r="A15" s="324" t="s">
        <v>32</v>
      </c>
      <c r="B15" s="326">
        <v>420905</v>
      </c>
      <c r="C15" s="326">
        <v>421696</v>
      </c>
      <c r="D15" s="326">
        <v>791</v>
      </c>
      <c r="E15" s="326">
        <v>369609</v>
      </c>
      <c r="F15" s="326">
        <v>371511</v>
      </c>
      <c r="G15" s="326">
        <v>1902</v>
      </c>
      <c r="H15" s="326">
        <v>-1111</v>
      </c>
    </row>
    <row r="16" spans="1:9" x14ac:dyDescent="0.2">
      <c r="A16" s="324" t="s">
        <v>30</v>
      </c>
      <c r="B16" s="326">
        <v>112119</v>
      </c>
      <c r="C16" s="326">
        <v>113139</v>
      </c>
      <c r="D16" s="326">
        <v>1020</v>
      </c>
      <c r="E16" s="326">
        <v>89040</v>
      </c>
      <c r="F16" s="326">
        <v>89408</v>
      </c>
      <c r="G16" s="326">
        <v>368</v>
      </c>
      <c r="H16" s="326">
        <v>652</v>
      </c>
    </row>
    <row r="17" spans="1:8" x14ac:dyDescent="0.2">
      <c r="A17" s="324" t="s">
        <v>16</v>
      </c>
      <c r="B17" s="326">
        <v>260429</v>
      </c>
      <c r="C17" s="326">
        <v>261584</v>
      </c>
      <c r="D17" s="326">
        <v>1155</v>
      </c>
      <c r="E17" s="326">
        <v>208993</v>
      </c>
      <c r="F17" s="326">
        <v>209875</v>
      </c>
      <c r="G17" s="326">
        <v>882</v>
      </c>
      <c r="H17" s="326">
        <v>273</v>
      </c>
    </row>
    <row r="18" spans="1:8" x14ac:dyDescent="0.2">
      <c r="A18" s="324" t="s">
        <v>33</v>
      </c>
      <c r="B18" s="326">
        <v>195650</v>
      </c>
      <c r="C18" s="326">
        <v>197131</v>
      </c>
      <c r="D18" s="326">
        <v>1481</v>
      </c>
      <c r="E18" s="326">
        <v>164834</v>
      </c>
      <c r="F18" s="326">
        <v>164899</v>
      </c>
      <c r="G18" s="326">
        <v>65</v>
      </c>
      <c r="H18" s="326">
        <v>1416</v>
      </c>
    </row>
    <row r="19" spans="1:8" x14ac:dyDescent="0.2">
      <c r="A19" s="324" t="s">
        <v>21</v>
      </c>
      <c r="B19" s="326">
        <v>220988</v>
      </c>
      <c r="C19" s="326">
        <v>222998</v>
      </c>
      <c r="D19" s="326">
        <v>2010</v>
      </c>
      <c r="E19" s="326">
        <v>188791</v>
      </c>
      <c r="F19" s="326">
        <v>189409</v>
      </c>
      <c r="G19" s="326">
        <v>618</v>
      </c>
      <c r="H19" s="326">
        <v>1392</v>
      </c>
    </row>
    <row r="20" spans="1:8" x14ac:dyDescent="0.2">
      <c r="A20" s="324" t="s">
        <v>7</v>
      </c>
      <c r="B20" s="326">
        <v>241547</v>
      </c>
      <c r="C20" s="326">
        <v>243734</v>
      </c>
      <c r="D20" s="326">
        <v>2187</v>
      </c>
      <c r="E20" s="326">
        <v>212708</v>
      </c>
      <c r="F20" s="326">
        <v>215086</v>
      </c>
      <c r="G20" s="326">
        <v>2378</v>
      </c>
      <c r="H20" s="326">
        <v>-191</v>
      </c>
    </row>
    <row r="21" spans="1:8" x14ac:dyDescent="0.2">
      <c r="A21" s="324" t="s">
        <v>5</v>
      </c>
      <c r="B21" s="326">
        <v>215851</v>
      </c>
      <c r="C21" s="326">
        <v>218251</v>
      </c>
      <c r="D21" s="326">
        <v>2400</v>
      </c>
      <c r="E21" s="326">
        <v>152754</v>
      </c>
      <c r="F21" s="326">
        <v>153643</v>
      </c>
      <c r="G21" s="326">
        <v>889</v>
      </c>
      <c r="H21" s="326">
        <v>1511</v>
      </c>
    </row>
    <row r="22" spans="1:8" x14ac:dyDescent="0.2">
      <c r="A22" s="324" t="s">
        <v>29</v>
      </c>
      <c r="B22" s="326">
        <v>711372</v>
      </c>
      <c r="C22" s="326">
        <v>714071</v>
      </c>
      <c r="D22" s="326">
        <v>2699</v>
      </c>
      <c r="E22" s="326">
        <v>640928</v>
      </c>
      <c r="F22" s="326">
        <v>642551</v>
      </c>
      <c r="G22" s="326">
        <v>1623</v>
      </c>
      <c r="H22" s="326">
        <v>1076</v>
      </c>
    </row>
    <row r="23" spans="1:8" x14ac:dyDescent="0.2">
      <c r="A23" s="324" t="s">
        <v>28</v>
      </c>
      <c r="B23" s="326">
        <v>240999</v>
      </c>
      <c r="C23" s="326">
        <v>243760</v>
      </c>
      <c r="D23" s="326">
        <v>2761</v>
      </c>
      <c r="E23" s="326">
        <v>177783</v>
      </c>
      <c r="F23" s="326">
        <v>180029</v>
      </c>
      <c r="G23" s="326">
        <v>2246</v>
      </c>
      <c r="H23" s="326">
        <v>515</v>
      </c>
    </row>
    <row r="24" spans="1:8" x14ac:dyDescent="0.2">
      <c r="A24" s="324" t="s">
        <v>24</v>
      </c>
      <c r="B24" s="326">
        <v>487185</v>
      </c>
      <c r="C24" s="326">
        <v>490183</v>
      </c>
      <c r="D24" s="326">
        <v>2998</v>
      </c>
      <c r="E24" s="326">
        <v>328894</v>
      </c>
      <c r="F24" s="326">
        <v>330933</v>
      </c>
      <c r="G24" s="326">
        <v>2039</v>
      </c>
      <c r="H24" s="326">
        <v>959</v>
      </c>
    </row>
    <row r="25" spans="1:8" x14ac:dyDescent="0.2">
      <c r="A25" s="324" t="s">
        <v>17</v>
      </c>
      <c r="B25" s="326">
        <v>479469</v>
      </c>
      <c r="C25" s="326">
        <v>482835</v>
      </c>
      <c r="D25" s="326">
        <v>3366</v>
      </c>
      <c r="E25" s="326">
        <v>394743</v>
      </c>
      <c r="F25" s="326">
        <v>397001</v>
      </c>
      <c r="G25" s="326">
        <v>2258</v>
      </c>
      <c r="H25" s="326">
        <v>1108</v>
      </c>
    </row>
    <row r="26" spans="1:8" x14ac:dyDescent="0.2">
      <c r="A26" s="324" t="s">
        <v>22</v>
      </c>
      <c r="B26" s="326">
        <v>634127</v>
      </c>
      <c r="C26" s="326">
        <v>637925</v>
      </c>
      <c r="D26" s="326">
        <v>3798</v>
      </c>
      <c r="E26" s="326">
        <v>552062</v>
      </c>
      <c r="F26" s="326">
        <v>555266</v>
      </c>
      <c r="G26" s="326">
        <v>3204</v>
      </c>
      <c r="H26" s="326">
        <v>594</v>
      </c>
    </row>
    <row r="27" spans="1:8" x14ac:dyDescent="0.2">
      <c r="A27" s="324" t="s">
        <v>3</v>
      </c>
      <c r="B27" s="326">
        <v>348017</v>
      </c>
      <c r="C27" s="326">
        <v>352010</v>
      </c>
      <c r="D27" s="326">
        <v>3993</v>
      </c>
      <c r="E27" s="326">
        <v>321690</v>
      </c>
      <c r="F27" s="326">
        <v>324997</v>
      </c>
      <c r="G27" s="326">
        <v>3307</v>
      </c>
      <c r="H27" s="326">
        <v>686</v>
      </c>
    </row>
    <row r="28" spans="1:8" x14ac:dyDescent="0.2">
      <c r="A28" s="324" t="s">
        <v>23</v>
      </c>
      <c r="B28" s="326">
        <v>676216</v>
      </c>
      <c r="C28" s="326">
        <v>681441</v>
      </c>
      <c r="D28" s="326">
        <v>5225</v>
      </c>
      <c r="E28" s="326">
        <v>557938</v>
      </c>
      <c r="F28" s="326">
        <v>561517</v>
      </c>
      <c r="G28" s="326">
        <v>3579</v>
      </c>
      <c r="H28" s="326">
        <v>1646</v>
      </c>
    </row>
    <row r="29" spans="1:8" x14ac:dyDescent="0.2">
      <c r="A29" s="324" t="s">
        <v>27</v>
      </c>
      <c r="B29" s="326">
        <v>628318</v>
      </c>
      <c r="C29" s="326">
        <v>634084</v>
      </c>
      <c r="D29" s="326">
        <v>5766</v>
      </c>
      <c r="E29" s="326">
        <v>529244</v>
      </c>
      <c r="F29" s="326">
        <v>530944</v>
      </c>
      <c r="G29" s="326">
        <v>1700</v>
      </c>
      <c r="H29" s="326">
        <v>4066</v>
      </c>
    </row>
    <row r="30" spans="1:8" x14ac:dyDescent="0.2">
      <c r="A30" s="324" t="s">
        <v>8</v>
      </c>
      <c r="B30" s="326">
        <v>981673</v>
      </c>
      <c r="C30" s="326">
        <v>987450</v>
      </c>
      <c r="D30" s="326">
        <v>5777</v>
      </c>
      <c r="E30" s="326">
        <v>905349</v>
      </c>
      <c r="F30" s="326">
        <v>910494</v>
      </c>
      <c r="G30" s="326">
        <v>5145</v>
      </c>
      <c r="H30" s="326">
        <v>632</v>
      </c>
    </row>
    <row r="31" spans="1:8" x14ac:dyDescent="0.2">
      <c r="A31" s="324" t="s">
        <v>10</v>
      </c>
      <c r="B31" s="326">
        <v>840249</v>
      </c>
      <c r="C31" s="326">
        <v>846629</v>
      </c>
      <c r="D31" s="326">
        <v>6380</v>
      </c>
      <c r="E31" s="326">
        <v>756396</v>
      </c>
      <c r="F31" s="326">
        <v>761695</v>
      </c>
      <c r="G31" s="326">
        <v>5299</v>
      </c>
      <c r="H31" s="326">
        <v>1081</v>
      </c>
    </row>
    <row r="32" spans="1:8" x14ac:dyDescent="0.2">
      <c r="A32" s="324" t="s">
        <v>4</v>
      </c>
      <c r="B32" s="326">
        <v>1067777</v>
      </c>
      <c r="C32" s="326">
        <v>1074408</v>
      </c>
      <c r="D32" s="326">
        <v>6631</v>
      </c>
      <c r="E32" s="326">
        <v>961404</v>
      </c>
      <c r="F32" s="326">
        <v>968389</v>
      </c>
      <c r="G32" s="326">
        <v>6985</v>
      </c>
      <c r="H32" s="326">
        <v>-354</v>
      </c>
    </row>
    <row r="33" spans="1:8" x14ac:dyDescent="0.2">
      <c r="A33" s="324" t="s">
        <v>25</v>
      </c>
      <c r="B33" s="326">
        <v>464403</v>
      </c>
      <c r="C33" s="326">
        <v>471834</v>
      </c>
      <c r="D33" s="326">
        <v>7431</v>
      </c>
      <c r="E33" s="326">
        <v>383986</v>
      </c>
      <c r="F33" s="326">
        <v>389967</v>
      </c>
      <c r="G33" s="326">
        <v>5981</v>
      </c>
      <c r="H33" s="326">
        <v>1450</v>
      </c>
    </row>
    <row r="34" spans="1:8" x14ac:dyDescent="0.2">
      <c r="A34" s="324" t="s">
        <v>26</v>
      </c>
      <c r="B34" s="326">
        <v>610874</v>
      </c>
      <c r="C34" s="326">
        <v>619013</v>
      </c>
      <c r="D34" s="326">
        <v>8139</v>
      </c>
      <c r="E34" s="326">
        <v>500111</v>
      </c>
      <c r="F34" s="326">
        <v>503012</v>
      </c>
      <c r="G34" s="326">
        <v>2901</v>
      </c>
      <c r="H34" s="326">
        <v>5238</v>
      </c>
    </row>
    <row r="35" spans="1:8" x14ac:dyDescent="0.2">
      <c r="A35" s="324" t="s">
        <v>0</v>
      </c>
      <c r="B35" s="326">
        <v>1964519</v>
      </c>
      <c r="C35" s="326">
        <v>1972715</v>
      </c>
      <c r="D35" s="326">
        <v>8196</v>
      </c>
      <c r="E35" s="326">
        <v>1699281</v>
      </c>
      <c r="F35" s="326">
        <v>1705985</v>
      </c>
      <c r="G35" s="326">
        <v>6704</v>
      </c>
      <c r="H35" s="326">
        <v>1492</v>
      </c>
    </row>
    <row r="36" spans="1:8" x14ac:dyDescent="0.2">
      <c r="A36" s="324" t="s">
        <v>14</v>
      </c>
      <c r="B36" s="326">
        <v>1060696</v>
      </c>
      <c r="C36" s="326">
        <v>1069292</v>
      </c>
      <c r="D36" s="326">
        <v>8596</v>
      </c>
      <c r="E36" s="326">
        <v>926577</v>
      </c>
      <c r="F36" s="326">
        <v>934312</v>
      </c>
      <c r="G36" s="326">
        <v>7735</v>
      </c>
      <c r="H36" s="326">
        <v>861</v>
      </c>
    </row>
    <row r="37" spans="1:8" x14ac:dyDescent="0.2">
      <c r="A37" s="324" t="s">
        <v>20</v>
      </c>
      <c r="B37" s="326">
        <v>1807183</v>
      </c>
      <c r="C37" s="326">
        <v>1820676</v>
      </c>
      <c r="D37" s="326">
        <v>13493</v>
      </c>
      <c r="E37" s="326">
        <v>1635959</v>
      </c>
      <c r="F37" s="326">
        <v>1648415</v>
      </c>
      <c r="G37" s="326">
        <v>12456</v>
      </c>
      <c r="H37" s="326">
        <v>1037</v>
      </c>
    </row>
    <row r="38" spans="1:8" x14ac:dyDescent="0.2">
      <c r="A38" s="324" t="s">
        <v>13</v>
      </c>
      <c r="B38" s="326">
        <v>1737289</v>
      </c>
      <c r="C38" s="326">
        <v>1751101</v>
      </c>
      <c r="D38" s="326">
        <v>13812</v>
      </c>
      <c r="E38" s="326">
        <v>1476219</v>
      </c>
      <c r="F38" s="326">
        <v>1487068</v>
      </c>
      <c r="G38" s="326">
        <v>10849</v>
      </c>
      <c r="H38" s="326">
        <v>2963</v>
      </c>
    </row>
    <row r="39" spans="1:8" x14ac:dyDescent="0.2">
      <c r="A39" s="324" t="s">
        <v>9</v>
      </c>
      <c r="B39" s="326">
        <v>3397269</v>
      </c>
      <c r="C39" s="326">
        <v>3411513</v>
      </c>
      <c r="D39" s="326">
        <v>14244</v>
      </c>
      <c r="E39" s="326">
        <v>2993369</v>
      </c>
      <c r="F39" s="326">
        <v>2996580</v>
      </c>
      <c r="G39" s="326">
        <v>3211</v>
      </c>
      <c r="H39" s="326">
        <v>11033</v>
      </c>
    </row>
    <row r="40" spans="1:8" x14ac:dyDescent="0.2">
      <c r="G40" s="332">
        <f>G38/D38</f>
        <v>0.78547639733565011</v>
      </c>
      <c r="H40" s="332">
        <f>H38/D38</f>
        <v>0.21452360266434983</v>
      </c>
    </row>
    <row r="44" spans="1:8" x14ac:dyDescent="0.2">
      <c r="E44" s="324" t="s">
        <v>581</v>
      </c>
      <c r="F44" s="324" t="s">
        <v>582</v>
      </c>
      <c r="G44" s="324" t="s">
        <v>583</v>
      </c>
    </row>
    <row r="45" spans="1:8" x14ac:dyDescent="0.2">
      <c r="E45" s="326">
        <v>7265</v>
      </c>
      <c r="F45" s="326">
        <v>6125</v>
      </c>
      <c r="G45" s="326">
        <v>1140</v>
      </c>
    </row>
    <row r="46" spans="1:8" x14ac:dyDescent="0.2">
      <c r="F46" s="332">
        <f>F45/E45</f>
        <v>0.84308327598072952</v>
      </c>
      <c r="G46" s="332">
        <f>G45/E45</f>
        <v>0.15691672401927048</v>
      </c>
    </row>
  </sheetData>
  <mergeCells count="1">
    <mergeCell ref="H1:I1"/>
  </mergeCells>
  <hyperlinks>
    <hyperlink ref="H1:I1" location="Index!A1" display="Regresar al Índice" xr:uid="{92E0C4A1-FD89-47E2-8E89-4B8BFA6B4B2E}"/>
  </hyperlink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E2D4A-1D0D-44C2-B9BC-797DEF1152F0}">
  <sheetPr codeName="Hoja69"/>
  <dimension ref="A1:J135"/>
  <sheetViews>
    <sheetView workbookViewId="0">
      <selection activeCell="A3" sqref="A3"/>
    </sheetView>
  </sheetViews>
  <sheetFormatPr baseColWidth="10" defaultColWidth="9.140625" defaultRowHeight="12.75" x14ac:dyDescent="0.2"/>
  <cols>
    <col min="1" max="1" width="44.7109375" style="324" customWidth="1"/>
    <col min="2" max="2" width="32.7109375" style="324" customWidth="1"/>
    <col min="3" max="6" width="8.7109375" style="324" customWidth="1"/>
    <col min="7" max="7" width="10" style="324" bestFit="1" customWidth="1"/>
    <col min="8" max="8" width="11.7109375" style="324" customWidth="1"/>
    <col min="9" max="9" width="10.7109375" style="324" customWidth="1"/>
    <col min="10" max="12" width="9.140625" style="324"/>
    <col min="13" max="15" width="11.85546875" style="324" bestFit="1" customWidth="1"/>
    <col min="16" max="16" width="9.140625" style="324"/>
    <col min="17" max="17" width="11.85546875" style="324" bestFit="1" customWidth="1"/>
    <col min="18" max="16384" width="9.140625" style="324"/>
  </cols>
  <sheetData>
    <row r="1" spans="1:10" x14ac:dyDescent="0.2">
      <c r="A1" s="120" t="s">
        <v>1807</v>
      </c>
      <c r="B1" s="324" t="s">
        <v>54</v>
      </c>
      <c r="C1" s="324" t="s">
        <v>54</v>
      </c>
      <c r="D1" s="324" t="s">
        <v>54</v>
      </c>
      <c r="E1" s="324" t="s">
        <v>54</v>
      </c>
      <c r="F1" s="324" t="s">
        <v>54</v>
      </c>
      <c r="G1" s="324" t="s">
        <v>54</v>
      </c>
      <c r="H1" s="202" t="s">
        <v>38</v>
      </c>
      <c r="I1" s="202"/>
    </row>
    <row r="2" spans="1:10" x14ac:dyDescent="0.2">
      <c r="A2" s="324" t="s">
        <v>1817</v>
      </c>
      <c r="B2" s="324" t="s">
        <v>54</v>
      </c>
      <c r="C2" s="324" t="s">
        <v>54</v>
      </c>
      <c r="D2" s="324" t="s">
        <v>54</v>
      </c>
      <c r="E2" s="324" t="s">
        <v>54</v>
      </c>
      <c r="F2" s="324" t="s">
        <v>54</v>
      </c>
      <c r="G2" s="324" t="s">
        <v>54</v>
      </c>
      <c r="H2" s="324" t="s">
        <v>54</v>
      </c>
    </row>
    <row r="6" spans="1:10" x14ac:dyDescent="0.2">
      <c r="A6" s="324" t="s">
        <v>584</v>
      </c>
      <c r="B6" s="324" t="s">
        <v>585</v>
      </c>
      <c r="C6" s="324" t="s">
        <v>1452</v>
      </c>
      <c r="D6" s="324" t="s">
        <v>1453</v>
      </c>
      <c r="E6" s="324" t="s">
        <v>1246</v>
      </c>
      <c r="F6" s="324" t="s">
        <v>1247</v>
      </c>
      <c r="G6" s="324" t="s">
        <v>581</v>
      </c>
      <c r="H6" s="324" t="s">
        <v>582</v>
      </c>
      <c r="I6" s="324" t="s">
        <v>583</v>
      </c>
    </row>
    <row r="7" spans="1:10" x14ac:dyDescent="0.2">
      <c r="A7" s="324">
        <v>119</v>
      </c>
      <c r="B7" s="324" t="s">
        <v>274</v>
      </c>
      <c r="C7" s="330">
        <v>2691</v>
      </c>
      <c r="D7" s="330">
        <v>1507</v>
      </c>
      <c r="E7" s="330">
        <v>3172</v>
      </c>
      <c r="F7" s="330">
        <v>1485</v>
      </c>
      <c r="G7" s="330">
        <v>-481</v>
      </c>
      <c r="H7" s="330">
        <v>22</v>
      </c>
      <c r="I7" s="330">
        <v>-503</v>
      </c>
      <c r="J7" s="326"/>
    </row>
    <row r="8" spans="1:10" x14ac:dyDescent="0.2">
      <c r="A8" s="324">
        <v>23</v>
      </c>
      <c r="B8" s="324" t="s">
        <v>156</v>
      </c>
      <c r="C8" s="330">
        <v>38444</v>
      </c>
      <c r="D8" s="330">
        <v>26546</v>
      </c>
      <c r="E8" s="330">
        <v>38708</v>
      </c>
      <c r="F8" s="330">
        <v>26347</v>
      </c>
      <c r="G8" s="330">
        <v>-264</v>
      </c>
      <c r="H8" s="330">
        <v>199</v>
      </c>
      <c r="I8" s="330">
        <v>-463</v>
      </c>
      <c r="J8" s="326"/>
    </row>
    <row r="9" spans="1:10" x14ac:dyDescent="0.2">
      <c r="A9" s="324">
        <v>113</v>
      </c>
      <c r="B9" s="324" t="s">
        <v>273</v>
      </c>
      <c r="C9" s="330">
        <v>3446</v>
      </c>
      <c r="D9" s="330">
        <v>1788</v>
      </c>
      <c r="E9" s="330">
        <v>3699</v>
      </c>
      <c r="F9" s="330">
        <v>1767</v>
      </c>
      <c r="G9" s="330">
        <v>-253</v>
      </c>
      <c r="H9" s="330">
        <v>21</v>
      </c>
      <c r="I9" s="330">
        <v>-274</v>
      </c>
      <c r="J9" s="326"/>
    </row>
    <row r="10" spans="1:10" x14ac:dyDescent="0.2">
      <c r="A10" s="324">
        <v>30</v>
      </c>
      <c r="B10" s="324" t="s">
        <v>178</v>
      </c>
      <c r="C10" s="330">
        <v>7312</v>
      </c>
      <c r="D10" s="330">
        <v>5758</v>
      </c>
      <c r="E10" s="330">
        <v>7456</v>
      </c>
      <c r="F10" s="330">
        <v>5872</v>
      </c>
      <c r="G10" s="330">
        <v>-144</v>
      </c>
      <c r="H10" s="330">
        <v>-114</v>
      </c>
      <c r="I10" s="330">
        <v>-30</v>
      </c>
      <c r="J10" s="326"/>
    </row>
    <row r="11" spans="1:10" x14ac:dyDescent="0.2">
      <c r="A11" s="324">
        <v>83</v>
      </c>
      <c r="B11" s="324" t="s">
        <v>170</v>
      </c>
      <c r="C11" s="330">
        <v>17110</v>
      </c>
      <c r="D11" s="330">
        <v>11483</v>
      </c>
      <c r="E11" s="330">
        <v>17250</v>
      </c>
      <c r="F11" s="330">
        <v>11454</v>
      </c>
      <c r="G11" s="330">
        <v>-140</v>
      </c>
      <c r="H11" s="330">
        <v>29</v>
      </c>
      <c r="I11" s="330">
        <v>-169</v>
      </c>
      <c r="J11" s="326"/>
    </row>
    <row r="12" spans="1:10" x14ac:dyDescent="0.2">
      <c r="A12" s="324">
        <v>88</v>
      </c>
      <c r="B12" s="324" t="s">
        <v>198</v>
      </c>
      <c r="C12" s="330">
        <v>1347</v>
      </c>
      <c r="D12" s="330">
        <v>1226</v>
      </c>
      <c r="E12" s="330">
        <v>1474</v>
      </c>
      <c r="F12" s="330">
        <v>1363</v>
      </c>
      <c r="G12" s="330">
        <v>-127</v>
      </c>
      <c r="H12" s="330">
        <v>-137</v>
      </c>
      <c r="I12" s="330">
        <v>10</v>
      </c>
      <c r="J12" s="326"/>
    </row>
    <row r="13" spans="1:10" x14ac:dyDescent="0.2">
      <c r="A13" s="324">
        <v>101</v>
      </c>
      <c r="B13" s="324" t="s">
        <v>164</v>
      </c>
      <c r="C13" s="330">
        <v>32077</v>
      </c>
      <c r="D13" s="330">
        <v>30079</v>
      </c>
      <c r="E13" s="330">
        <v>32189</v>
      </c>
      <c r="F13" s="330">
        <v>30202</v>
      </c>
      <c r="G13" s="330">
        <v>-112</v>
      </c>
      <c r="H13" s="330">
        <v>-123</v>
      </c>
      <c r="I13" s="330">
        <v>11</v>
      </c>
      <c r="J13" s="326"/>
    </row>
    <row r="14" spans="1:10" x14ac:dyDescent="0.2">
      <c r="A14" s="324">
        <v>2</v>
      </c>
      <c r="B14" s="324" t="s">
        <v>253</v>
      </c>
      <c r="C14" s="330">
        <v>7808</v>
      </c>
      <c r="D14" s="330">
        <v>6067</v>
      </c>
      <c r="E14" s="330">
        <v>7913</v>
      </c>
      <c r="F14" s="330">
        <v>6080</v>
      </c>
      <c r="G14" s="330">
        <v>-105</v>
      </c>
      <c r="H14" s="330">
        <v>-13</v>
      </c>
      <c r="I14" s="330">
        <v>-92</v>
      </c>
      <c r="J14" s="326"/>
    </row>
    <row r="15" spans="1:10" x14ac:dyDescent="0.2">
      <c r="A15" s="324">
        <v>10</v>
      </c>
      <c r="B15" s="324" t="s">
        <v>212</v>
      </c>
      <c r="C15" s="330">
        <v>847</v>
      </c>
      <c r="D15" s="330">
        <v>826</v>
      </c>
      <c r="E15" s="330">
        <v>923</v>
      </c>
      <c r="F15" s="330">
        <v>901</v>
      </c>
      <c r="G15" s="330">
        <v>-76</v>
      </c>
      <c r="H15" s="330">
        <v>-75</v>
      </c>
      <c r="I15" s="330">
        <v>-1</v>
      </c>
      <c r="J15" s="326"/>
    </row>
    <row r="16" spans="1:10" x14ac:dyDescent="0.2">
      <c r="A16" s="324">
        <v>15</v>
      </c>
      <c r="B16" s="324" t="s">
        <v>265</v>
      </c>
      <c r="C16" s="330">
        <v>11352</v>
      </c>
      <c r="D16" s="330">
        <v>8619</v>
      </c>
      <c r="E16" s="330">
        <v>11425</v>
      </c>
      <c r="F16" s="330">
        <v>8688</v>
      </c>
      <c r="G16" s="330">
        <v>-73</v>
      </c>
      <c r="H16" s="330">
        <v>-69</v>
      </c>
      <c r="I16" s="330">
        <v>-4</v>
      </c>
      <c r="J16" s="326"/>
    </row>
    <row r="17" spans="1:10" x14ac:dyDescent="0.2">
      <c r="A17" s="324">
        <v>80</v>
      </c>
      <c r="B17" s="324" t="s">
        <v>193</v>
      </c>
      <c r="C17" s="330">
        <v>236</v>
      </c>
      <c r="D17" s="330">
        <v>171</v>
      </c>
      <c r="E17" s="330">
        <v>309</v>
      </c>
      <c r="F17" s="330">
        <v>273</v>
      </c>
      <c r="G17" s="330">
        <v>-73</v>
      </c>
      <c r="H17" s="330">
        <v>-102</v>
      </c>
      <c r="I17" s="330">
        <v>29</v>
      </c>
      <c r="J17" s="326"/>
    </row>
    <row r="18" spans="1:10" x14ac:dyDescent="0.2">
      <c r="A18" s="324">
        <v>91</v>
      </c>
      <c r="B18" s="324" t="s">
        <v>188</v>
      </c>
      <c r="C18" s="330">
        <v>1228</v>
      </c>
      <c r="D18" s="330">
        <v>1100</v>
      </c>
      <c r="E18" s="330">
        <v>1283</v>
      </c>
      <c r="F18" s="330">
        <v>1137</v>
      </c>
      <c r="G18" s="330">
        <v>-55</v>
      </c>
      <c r="H18" s="330">
        <v>-37</v>
      </c>
      <c r="I18" s="330">
        <v>-18</v>
      </c>
      <c r="J18" s="326"/>
    </row>
    <row r="19" spans="1:10" x14ac:dyDescent="0.2">
      <c r="A19" s="324">
        <v>22</v>
      </c>
      <c r="B19" s="324" t="s">
        <v>180</v>
      </c>
      <c r="C19" s="330">
        <v>2075</v>
      </c>
      <c r="D19" s="330">
        <v>1793</v>
      </c>
      <c r="E19" s="330">
        <v>2125</v>
      </c>
      <c r="F19" s="330">
        <v>1837</v>
      </c>
      <c r="G19" s="330">
        <v>-50</v>
      </c>
      <c r="H19" s="330">
        <v>-44</v>
      </c>
      <c r="I19" s="330">
        <v>-6</v>
      </c>
      <c r="J19" s="326"/>
    </row>
    <row r="20" spans="1:10" x14ac:dyDescent="0.2">
      <c r="A20" s="324">
        <v>50</v>
      </c>
      <c r="B20" s="324" t="s">
        <v>162</v>
      </c>
      <c r="C20" s="330">
        <v>7748</v>
      </c>
      <c r="D20" s="330">
        <v>4063</v>
      </c>
      <c r="E20" s="330">
        <v>7795</v>
      </c>
      <c r="F20" s="330">
        <v>4030</v>
      </c>
      <c r="G20" s="330">
        <v>-47</v>
      </c>
      <c r="H20" s="330">
        <v>33</v>
      </c>
      <c r="I20" s="330">
        <v>-80</v>
      </c>
      <c r="J20" s="326"/>
    </row>
    <row r="21" spans="1:10" x14ac:dyDescent="0.2">
      <c r="A21" s="324">
        <v>85</v>
      </c>
      <c r="B21" s="324" t="s">
        <v>163</v>
      </c>
      <c r="C21" s="330">
        <v>7387</v>
      </c>
      <c r="D21" s="330">
        <v>5381</v>
      </c>
      <c r="E21" s="330">
        <v>7428</v>
      </c>
      <c r="F21" s="330">
        <v>5405</v>
      </c>
      <c r="G21" s="330">
        <v>-41</v>
      </c>
      <c r="H21" s="330">
        <v>-24</v>
      </c>
      <c r="I21" s="330">
        <v>-17</v>
      </c>
      <c r="J21" s="326"/>
    </row>
    <row r="22" spans="1:10" x14ac:dyDescent="0.2">
      <c r="A22" s="324">
        <v>63</v>
      </c>
      <c r="B22" s="324" t="s">
        <v>157</v>
      </c>
      <c r="C22" s="330">
        <v>22834</v>
      </c>
      <c r="D22" s="330">
        <v>21500</v>
      </c>
      <c r="E22" s="330">
        <v>22868</v>
      </c>
      <c r="F22" s="330">
        <v>21527</v>
      </c>
      <c r="G22" s="330">
        <v>-34</v>
      </c>
      <c r="H22" s="330">
        <v>-27</v>
      </c>
      <c r="I22" s="330">
        <v>-7</v>
      </c>
      <c r="J22" s="326"/>
    </row>
    <row r="23" spans="1:10" x14ac:dyDescent="0.2">
      <c r="A23" s="324">
        <v>121</v>
      </c>
      <c r="B23" s="324" t="s">
        <v>159</v>
      </c>
      <c r="C23" s="330">
        <v>5644</v>
      </c>
      <c r="D23" s="330">
        <v>3461</v>
      </c>
      <c r="E23" s="330">
        <v>5672</v>
      </c>
      <c r="F23" s="330">
        <v>3519</v>
      </c>
      <c r="G23" s="330">
        <v>-28</v>
      </c>
      <c r="H23" s="330">
        <v>-58</v>
      </c>
      <c r="I23" s="330">
        <v>30</v>
      </c>
      <c r="J23" s="326"/>
    </row>
    <row r="24" spans="1:10" x14ac:dyDescent="0.2">
      <c r="A24" s="324">
        <v>19</v>
      </c>
      <c r="B24" s="324" t="s">
        <v>270</v>
      </c>
      <c r="C24" s="330">
        <v>611</v>
      </c>
      <c r="D24" s="330">
        <v>362</v>
      </c>
      <c r="E24" s="330">
        <v>635</v>
      </c>
      <c r="F24" s="330">
        <v>376</v>
      </c>
      <c r="G24" s="330">
        <v>-24</v>
      </c>
      <c r="H24" s="330">
        <v>-14</v>
      </c>
      <c r="I24" s="330">
        <v>-10</v>
      </c>
      <c r="J24" s="326"/>
    </row>
    <row r="25" spans="1:10" x14ac:dyDescent="0.2">
      <c r="A25" s="324">
        <v>87</v>
      </c>
      <c r="B25" s="324" t="s">
        <v>243</v>
      </c>
      <c r="C25" s="330">
        <v>699</v>
      </c>
      <c r="D25" s="330">
        <v>671</v>
      </c>
      <c r="E25" s="330">
        <v>721</v>
      </c>
      <c r="F25" s="330">
        <v>692</v>
      </c>
      <c r="G25" s="330">
        <v>-22</v>
      </c>
      <c r="H25" s="330">
        <v>-21</v>
      </c>
      <c r="I25" s="330">
        <v>-1</v>
      </c>
      <c r="J25" s="326"/>
    </row>
    <row r="26" spans="1:10" x14ac:dyDescent="0.2">
      <c r="A26" s="324">
        <v>99</v>
      </c>
      <c r="B26" s="324" t="s">
        <v>266</v>
      </c>
      <c r="C26" s="330">
        <v>969</v>
      </c>
      <c r="D26" s="330">
        <v>410</v>
      </c>
      <c r="E26" s="330">
        <v>991</v>
      </c>
      <c r="F26" s="330">
        <v>424</v>
      </c>
      <c r="G26" s="330">
        <v>-22</v>
      </c>
      <c r="H26" s="330">
        <v>-14</v>
      </c>
      <c r="I26" s="330">
        <v>-8</v>
      </c>
      <c r="J26" s="326"/>
    </row>
    <row r="27" spans="1:10" x14ac:dyDescent="0.2">
      <c r="A27" s="324">
        <v>92</v>
      </c>
      <c r="B27" s="324" t="s">
        <v>173</v>
      </c>
      <c r="C27" s="330">
        <v>617</v>
      </c>
      <c r="D27" s="330">
        <v>337</v>
      </c>
      <c r="E27" s="330">
        <v>638</v>
      </c>
      <c r="F27" s="330">
        <v>345</v>
      </c>
      <c r="G27" s="330">
        <v>-21</v>
      </c>
      <c r="H27" s="330">
        <v>-8</v>
      </c>
      <c r="I27" s="330">
        <v>-13</v>
      </c>
      <c r="J27" s="326"/>
    </row>
    <row r="28" spans="1:10" x14ac:dyDescent="0.2">
      <c r="A28" s="324">
        <v>51</v>
      </c>
      <c r="B28" s="324" t="s">
        <v>176</v>
      </c>
      <c r="C28" s="330">
        <v>1492</v>
      </c>
      <c r="D28" s="330">
        <v>1315</v>
      </c>
      <c r="E28" s="330">
        <v>1511</v>
      </c>
      <c r="F28" s="330">
        <v>1329</v>
      </c>
      <c r="G28" s="330">
        <v>-19</v>
      </c>
      <c r="H28" s="330">
        <v>-14</v>
      </c>
      <c r="I28" s="330">
        <v>-5</v>
      </c>
      <c r="J28" s="326"/>
    </row>
    <row r="29" spans="1:10" x14ac:dyDescent="0.2">
      <c r="A29" s="324">
        <v>29</v>
      </c>
      <c r="B29" s="324" t="s">
        <v>222</v>
      </c>
      <c r="C29" s="330">
        <v>220</v>
      </c>
      <c r="D29" s="330">
        <v>204</v>
      </c>
      <c r="E29" s="330">
        <v>237</v>
      </c>
      <c r="F29" s="330">
        <v>221</v>
      </c>
      <c r="G29" s="330">
        <v>-17</v>
      </c>
      <c r="H29" s="330">
        <v>-17</v>
      </c>
      <c r="I29" s="330">
        <v>0</v>
      </c>
      <c r="J29" s="326"/>
    </row>
    <row r="30" spans="1:10" x14ac:dyDescent="0.2">
      <c r="A30" s="324">
        <v>73</v>
      </c>
      <c r="B30" s="324" t="s">
        <v>192</v>
      </c>
      <c r="C30" s="330">
        <v>16570</v>
      </c>
      <c r="D30" s="330">
        <v>16193</v>
      </c>
      <c r="E30" s="330">
        <v>16586</v>
      </c>
      <c r="F30" s="330">
        <v>16202</v>
      </c>
      <c r="G30" s="330">
        <v>-16</v>
      </c>
      <c r="H30" s="330">
        <v>-9</v>
      </c>
      <c r="I30" s="330">
        <v>-7</v>
      </c>
      <c r="J30" s="326"/>
    </row>
    <row r="31" spans="1:10" x14ac:dyDescent="0.2">
      <c r="A31" s="324">
        <v>105</v>
      </c>
      <c r="B31" s="324" t="s">
        <v>258</v>
      </c>
      <c r="C31" s="330">
        <v>1982</v>
      </c>
      <c r="D31" s="330">
        <v>1789</v>
      </c>
      <c r="E31" s="330">
        <v>1997</v>
      </c>
      <c r="F31" s="330">
        <v>1806</v>
      </c>
      <c r="G31" s="330">
        <v>-15</v>
      </c>
      <c r="H31" s="330">
        <v>-17</v>
      </c>
      <c r="I31" s="330">
        <v>2</v>
      </c>
      <c r="J31" s="326"/>
    </row>
    <row r="32" spans="1:10" x14ac:dyDescent="0.2">
      <c r="A32" s="324">
        <v>24</v>
      </c>
      <c r="B32" s="324" t="s">
        <v>175</v>
      </c>
      <c r="C32" s="330">
        <v>3310</v>
      </c>
      <c r="D32" s="330">
        <v>2149</v>
      </c>
      <c r="E32" s="330">
        <v>3323</v>
      </c>
      <c r="F32" s="330">
        <v>2202</v>
      </c>
      <c r="G32" s="330">
        <v>-13</v>
      </c>
      <c r="H32" s="330">
        <v>-53</v>
      </c>
      <c r="I32" s="330">
        <v>40</v>
      </c>
      <c r="J32" s="326"/>
    </row>
    <row r="33" spans="1:10" x14ac:dyDescent="0.2">
      <c r="A33" s="324">
        <v>43</v>
      </c>
      <c r="B33" s="324" t="s">
        <v>169</v>
      </c>
      <c r="C33" s="330">
        <v>2327</v>
      </c>
      <c r="D33" s="330">
        <v>1223</v>
      </c>
      <c r="E33" s="330">
        <v>2340</v>
      </c>
      <c r="F33" s="330">
        <v>1249</v>
      </c>
      <c r="G33" s="330">
        <v>-13</v>
      </c>
      <c r="H33" s="330">
        <v>-26</v>
      </c>
      <c r="I33" s="330">
        <v>13</v>
      </c>
      <c r="J33" s="326"/>
    </row>
    <row r="34" spans="1:10" x14ac:dyDescent="0.2">
      <c r="A34" s="324">
        <v>96</v>
      </c>
      <c r="B34" s="324" t="s">
        <v>204</v>
      </c>
      <c r="C34" s="330">
        <v>549</v>
      </c>
      <c r="D34" s="330">
        <v>433</v>
      </c>
      <c r="E34" s="330">
        <v>561</v>
      </c>
      <c r="F34" s="330">
        <v>436</v>
      </c>
      <c r="G34" s="330">
        <v>-12</v>
      </c>
      <c r="H34" s="330">
        <v>-3</v>
      </c>
      <c r="I34" s="330">
        <v>-9</v>
      </c>
      <c r="J34" s="326"/>
    </row>
    <row r="35" spans="1:10" x14ac:dyDescent="0.2">
      <c r="A35" s="324">
        <v>116</v>
      </c>
      <c r="B35" s="324" t="s">
        <v>187</v>
      </c>
      <c r="C35" s="330">
        <v>638</v>
      </c>
      <c r="D35" s="330">
        <v>608</v>
      </c>
      <c r="E35" s="330">
        <v>649</v>
      </c>
      <c r="F35" s="330">
        <v>620</v>
      </c>
      <c r="G35" s="330">
        <v>-11</v>
      </c>
      <c r="H35" s="330">
        <v>-12</v>
      </c>
      <c r="I35" s="330">
        <v>1</v>
      </c>
      <c r="J35" s="326"/>
    </row>
    <row r="36" spans="1:10" x14ac:dyDescent="0.2">
      <c r="A36" s="324">
        <v>118</v>
      </c>
      <c r="B36" s="324" t="s">
        <v>252</v>
      </c>
      <c r="C36" s="330">
        <v>522</v>
      </c>
      <c r="D36" s="330">
        <v>485</v>
      </c>
      <c r="E36" s="330">
        <v>533</v>
      </c>
      <c r="F36" s="330">
        <v>481</v>
      </c>
      <c r="G36" s="330">
        <v>-11</v>
      </c>
      <c r="H36" s="330">
        <v>4</v>
      </c>
      <c r="I36" s="330">
        <v>-15</v>
      </c>
      <c r="J36" s="326"/>
    </row>
    <row r="37" spans="1:10" x14ac:dyDescent="0.2">
      <c r="A37" s="324">
        <v>21</v>
      </c>
      <c r="B37" s="324" t="s">
        <v>197</v>
      </c>
      <c r="C37" s="330">
        <v>3401</v>
      </c>
      <c r="D37" s="330">
        <v>2521</v>
      </c>
      <c r="E37" s="330">
        <v>3412</v>
      </c>
      <c r="F37" s="330">
        <v>2506</v>
      </c>
      <c r="G37" s="330">
        <v>-11</v>
      </c>
      <c r="H37" s="330">
        <v>15</v>
      </c>
      <c r="I37" s="330">
        <v>-26</v>
      </c>
      <c r="J37" s="326"/>
    </row>
    <row r="38" spans="1:10" x14ac:dyDescent="0.2">
      <c r="A38" s="324">
        <v>76</v>
      </c>
      <c r="B38" s="324" t="s">
        <v>217</v>
      </c>
      <c r="C38" s="330">
        <v>60</v>
      </c>
      <c r="D38" s="330">
        <v>23</v>
      </c>
      <c r="E38" s="330">
        <v>71</v>
      </c>
      <c r="F38" s="330">
        <v>40</v>
      </c>
      <c r="G38" s="330">
        <v>-11</v>
      </c>
      <c r="H38" s="330">
        <v>-17</v>
      </c>
      <c r="I38" s="330">
        <v>6</v>
      </c>
      <c r="J38" s="326"/>
    </row>
    <row r="39" spans="1:10" x14ac:dyDescent="0.2">
      <c r="A39" s="324">
        <v>65</v>
      </c>
      <c r="B39" s="324" t="s">
        <v>207</v>
      </c>
      <c r="C39" s="330">
        <v>571</v>
      </c>
      <c r="D39" s="330">
        <v>568</v>
      </c>
      <c r="E39" s="330">
        <v>580</v>
      </c>
      <c r="F39" s="330">
        <v>577</v>
      </c>
      <c r="G39" s="330">
        <v>-9</v>
      </c>
      <c r="H39" s="330">
        <v>-9</v>
      </c>
      <c r="I39" s="330">
        <v>0</v>
      </c>
      <c r="J39" s="326"/>
    </row>
    <row r="40" spans="1:10" x14ac:dyDescent="0.2">
      <c r="A40" s="324">
        <v>68</v>
      </c>
      <c r="B40" s="324" t="s">
        <v>228</v>
      </c>
      <c r="C40" s="330">
        <v>123</v>
      </c>
      <c r="D40" s="330">
        <v>114</v>
      </c>
      <c r="E40" s="330">
        <v>130</v>
      </c>
      <c r="F40" s="330">
        <v>118</v>
      </c>
      <c r="G40" s="330">
        <v>-7</v>
      </c>
      <c r="H40" s="330">
        <v>-4</v>
      </c>
      <c r="I40" s="330">
        <v>-3</v>
      </c>
      <c r="J40" s="326"/>
    </row>
    <row r="41" spans="1:10" x14ac:dyDescent="0.2">
      <c r="A41" s="324">
        <v>49</v>
      </c>
      <c r="B41" s="324" t="s">
        <v>245</v>
      </c>
      <c r="C41" s="330">
        <v>61</v>
      </c>
      <c r="D41" s="330">
        <v>59</v>
      </c>
      <c r="E41" s="330">
        <v>67</v>
      </c>
      <c r="F41" s="330">
        <v>65</v>
      </c>
      <c r="G41" s="330">
        <v>-6</v>
      </c>
      <c r="H41" s="330">
        <v>-6</v>
      </c>
      <c r="I41" s="330">
        <v>0</v>
      </c>
      <c r="J41" s="326"/>
    </row>
    <row r="42" spans="1:10" x14ac:dyDescent="0.2">
      <c r="A42" s="324">
        <v>84</v>
      </c>
      <c r="B42" s="324" t="s">
        <v>249</v>
      </c>
      <c r="C42" s="330">
        <v>417</v>
      </c>
      <c r="D42" s="330">
        <v>388</v>
      </c>
      <c r="E42" s="330">
        <v>422</v>
      </c>
      <c r="F42" s="330">
        <v>391</v>
      </c>
      <c r="G42" s="330">
        <v>-5</v>
      </c>
      <c r="H42" s="330">
        <v>-3</v>
      </c>
      <c r="I42" s="330">
        <v>-2</v>
      </c>
      <c r="J42" s="326"/>
    </row>
    <row r="43" spans="1:10" x14ac:dyDescent="0.2">
      <c r="A43" s="324">
        <v>95</v>
      </c>
      <c r="B43" s="324" t="s">
        <v>171</v>
      </c>
      <c r="C43" s="330">
        <v>414</v>
      </c>
      <c r="D43" s="330">
        <v>241</v>
      </c>
      <c r="E43" s="330">
        <v>418</v>
      </c>
      <c r="F43" s="330">
        <v>220</v>
      </c>
      <c r="G43" s="330">
        <v>-4</v>
      </c>
      <c r="H43" s="330">
        <v>21</v>
      </c>
      <c r="I43" s="330">
        <v>-25</v>
      </c>
      <c r="J43" s="326"/>
    </row>
    <row r="44" spans="1:10" x14ac:dyDescent="0.2">
      <c r="A44" s="324">
        <v>90</v>
      </c>
      <c r="B44" s="324" t="s">
        <v>218</v>
      </c>
      <c r="C44" s="330">
        <v>117</v>
      </c>
      <c r="D44" s="330">
        <v>106</v>
      </c>
      <c r="E44" s="330">
        <v>120</v>
      </c>
      <c r="F44" s="330">
        <v>109</v>
      </c>
      <c r="G44" s="330">
        <v>-3</v>
      </c>
      <c r="H44" s="330">
        <v>-3</v>
      </c>
      <c r="I44" s="330">
        <v>0</v>
      </c>
      <c r="J44" s="326"/>
    </row>
    <row r="45" spans="1:10" x14ac:dyDescent="0.2">
      <c r="A45" s="324">
        <v>11</v>
      </c>
      <c r="B45" s="324" t="s">
        <v>235</v>
      </c>
      <c r="C45" s="330">
        <v>19</v>
      </c>
      <c r="D45" s="330">
        <v>19</v>
      </c>
      <c r="E45" s="330">
        <v>21</v>
      </c>
      <c r="F45" s="330">
        <v>21</v>
      </c>
      <c r="G45" s="330">
        <v>-2</v>
      </c>
      <c r="H45" s="330">
        <v>-2</v>
      </c>
      <c r="I45" s="330">
        <v>0</v>
      </c>
      <c r="J45" s="326"/>
    </row>
    <row r="46" spans="1:10" x14ac:dyDescent="0.2">
      <c r="A46" s="324">
        <v>41</v>
      </c>
      <c r="B46" s="324" t="s">
        <v>216</v>
      </c>
      <c r="C46" s="330">
        <v>97</v>
      </c>
      <c r="D46" s="330">
        <v>96</v>
      </c>
      <c r="E46" s="330">
        <v>99</v>
      </c>
      <c r="F46" s="330">
        <v>98</v>
      </c>
      <c r="G46" s="330">
        <v>-2</v>
      </c>
      <c r="H46" s="330">
        <v>-2</v>
      </c>
      <c r="I46" s="330">
        <v>0</v>
      </c>
      <c r="J46" s="326"/>
    </row>
    <row r="47" spans="1:10" x14ac:dyDescent="0.2">
      <c r="A47" s="324">
        <v>12</v>
      </c>
      <c r="B47" s="324" t="s">
        <v>221</v>
      </c>
      <c r="C47" s="330">
        <v>82</v>
      </c>
      <c r="D47" s="330">
        <v>79</v>
      </c>
      <c r="E47" s="330">
        <v>83</v>
      </c>
      <c r="F47" s="330">
        <v>80</v>
      </c>
      <c r="G47" s="330">
        <v>-1</v>
      </c>
      <c r="H47" s="330">
        <v>-1</v>
      </c>
      <c r="I47" s="330">
        <v>0</v>
      </c>
      <c r="J47" s="326"/>
    </row>
    <row r="48" spans="1:10" x14ac:dyDescent="0.2">
      <c r="A48" s="324">
        <v>28</v>
      </c>
      <c r="B48" s="324" t="s">
        <v>239</v>
      </c>
      <c r="C48" s="330">
        <v>59</v>
      </c>
      <c r="D48" s="330">
        <v>15</v>
      </c>
      <c r="E48" s="330">
        <v>60</v>
      </c>
      <c r="F48" s="330">
        <v>14</v>
      </c>
      <c r="G48" s="330">
        <v>-1</v>
      </c>
      <c r="H48" s="330">
        <v>1</v>
      </c>
      <c r="I48" s="330">
        <v>-2</v>
      </c>
      <c r="J48" s="326"/>
    </row>
    <row r="49" spans="1:10" x14ac:dyDescent="0.2">
      <c r="A49" s="324">
        <v>72</v>
      </c>
      <c r="B49" s="324" t="s">
        <v>241</v>
      </c>
      <c r="C49" s="330">
        <v>87</v>
      </c>
      <c r="D49" s="330">
        <v>71</v>
      </c>
      <c r="E49" s="330">
        <v>88</v>
      </c>
      <c r="F49" s="330">
        <v>69</v>
      </c>
      <c r="G49" s="330">
        <v>-1</v>
      </c>
      <c r="H49" s="330">
        <v>2</v>
      </c>
      <c r="I49" s="330">
        <v>-3</v>
      </c>
      <c r="J49" s="326"/>
    </row>
    <row r="50" spans="1:10" x14ac:dyDescent="0.2">
      <c r="A50" s="324">
        <v>75</v>
      </c>
      <c r="B50" s="324" t="s">
        <v>232</v>
      </c>
      <c r="C50" s="330">
        <v>51</v>
      </c>
      <c r="D50" s="330">
        <v>38</v>
      </c>
      <c r="E50" s="330">
        <v>52</v>
      </c>
      <c r="F50" s="330">
        <v>40</v>
      </c>
      <c r="G50" s="330">
        <v>-1</v>
      </c>
      <c r="H50" s="330">
        <v>-2</v>
      </c>
      <c r="I50" s="330">
        <v>1</v>
      </c>
      <c r="J50" s="326"/>
    </row>
    <row r="51" spans="1:10" x14ac:dyDescent="0.2">
      <c r="A51" s="324">
        <v>104</v>
      </c>
      <c r="B51" s="324" t="s">
        <v>219</v>
      </c>
      <c r="C51" s="330">
        <v>56</v>
      </c>
      <c r="D51" s="330">
        <v>47</v>
      </c>
      <c r="E51" s="330">
        <v>56</v>
      </c>
      <c r="F51" s="330">
        <v>47</v>
      </c>
      <c r="G51" s="330">
        <v>0</v>
      </c>
      <c r="H51" s="330">
        <v>0</v>
      </c>
      <c r="I51" s="330">
        <v>0</v>
      </c>
      <c r="J51" s="326"/>
    </row>
    <row r="52" spans="1:10" x14ac:dyDescent="0.2">
      <c r="A52" s="324">
        <v>110</v>
      </c>
      <c r="B52" s="324" t="s">
        <v>236</v>
      </c>
      <c r="C52" s="330">
        <v>549</v>
      </c>
      <c r="D52" s="330">
        <v>492</v>
      </c>
      <c r="E52" s="330">
        <v>549</v>
      </c>
      <c r="F52" s="330">
        <v>489</v>
      </c>
      <c r="G52" s="330">
        <v>0</v>
      </c>
      <c r="H52" s="330">
        <v>3</v>
      </c>
      <c r="I52" s="330">
        <v>-3</v>
      </c>
      <c r="J52" s="326"/>
    </row>
    <row r="53" spans="1:10" x14ac:dyDescent="0.2">
      <c r="A53" s="324">
        <v>115</v>
      </c>
      <c r="B53" s="324" t="s">
        <v>213</v>
      </c>
      <c r="C53" s="330">
        <v>49</v>
      </c>
      <c r="D53" s="330">
        <v>49</v>
      </c>
      <c r="E53" s="330">
        <v>49</v>
      </c>
      <c r="F53" s="330">
        <v>49</v>
      </c>
      <c r="G53" s="330">
        <v>0</v>
      </c>
      <c r="H53" s="330">
        <v>0</v>
      </c>
      <c r="I53" s="330">
        <v>0</v>
      </c>
      <c r="J53" s="326"/>
    </row>
    <row r="54" spans="1:10" x14ac:dyDescent="0.2">
      <c r="A54" s="324">
        <v>122</v>
      </c>
      <c r="B54" s="324" t="s">
        <v>200</v>
      </c>
      <c r="C54" s="330">
        <v>48</v>
      </c>
      <c r="D54" s="330">
        <v>47</v>
      </c>
      <c r="E54" s="330">
        <v>48</v>
      </c>
      <c r="F54" s="330">
        <v>47</v>
      </c>
      <c r="G54" s="330">
        <v>0</v>
      </c>
      <c r="H54" s="330">
        <v>0</v>
      </c>
      <c r="I54" s="330">
        <v>0</v>
      </c>
      <c r="J54" s="326"/>
    </row>
    <row r="55" spans="1:10" x14ac:dyDescent="0.2">
      <c r="A55" s="324">
        <v>17</v>
      </c>
      <c r="B55" s="324" t="s">
        <v>214</v>
      </c>
      <c r="C55" s="330">
        <v>373</v>
      </c>
      <c r="D55" s="330">
        <v>331</v>
      </c>
      <c r="E55" s="330">
        <v>373</v>
      </c>
      <c r="F55" s="330">
        <v>332</v>
      </c>
      <c r="G55" s="330">
        <v>0</v>
      </c>
      <c r="H55" s="330">
        <v>-1</v>
      </c>
      <c r="I55" s="330">
        <v>1</v>
      </c>
      <c r="J55" s="326"/>
    </row>
    <row r="56" spans="1:10" x14ac:dyDescent="0.2">
      <c r="A56" s="324">
        <v>27</v>
      </c>
      <c r="B56" s="324" t="s">
        <v>257</v>
      </c>
      <c r="C56" s="330">
        <v>43</v>
      </c>
      <c r="D56" s="330">
        <v>42</v>
      </c>
      <c r="E56" s="330">
        <v>43</v>
      </c>
      <c r="F56" s="330">
        <v>42</v>
      </c>
      <c r="G56" s="330">
        <v>0</v>
      </c>
      <c r="H56" s="330">
        <v>0</v>
      </c>
      <c r="I56" s="330">
        <v>0</v>
      </c>
      <c r="J56" s="326"/>
    </row>
    <row r="57" spans="1:10" x14ac:dyDescent="0.2">
      <c r="A57" s="324">
        <v>31</v>
      </c>
      <c r="B57" s="324" t="s">
        <v>240</v>
      </c>
      <c r="C57" s="330">
        <v>9</v>
      </c>
      <c r="D57" s="330">
        <v>9</v>
      </c>
      <c r="E57" s="330">
        <v>9</v>
      </c>
      <c r="F57" s="330">
        <v>9</v>
      </c>
      <c r="G57" s="330">
        <v>0</v>
      </c>
      <c r="H57" s="330">
        <v>0</v>
      </c>
      <c r="I57" s="330">
        <v>0</v>
      </c>
      <c r="J57" s="326"/>
    </row>
    <row r="58" spans="1:10" x14ac:dyDescent="0.2">
      <c r="A58" s="324">
        <v>52</v>
      </c>
      <c r="B58" s="324" t="s">
        <v>202</v>
      </c>
      <c r="C58" s="330">
        <v>72</v>
      </c>
      <c r="D58" s="330">
        <v>71</v>
      </c>
      <c r="E58" s="330">
        <v>72</v>
      </c>
      <c r="F58" s="330">
        <v>71</v>
      </c>
      <c r="G58" s="330">
        <v>0</v>
      </c>
      <c r="H58" s="330">
        <v>0</v>
      </c>
      <c r="I58" s="330">
        <v>0</v>
      </c>
      <c r="J58" s="326"/>
    </row>
    <row r="59" spans="1:10" x14ac:dyDescent="0.2">
      <c r="A59" s="324">
        <v>56</v>
      </c>
      <c r="B59" s="324" t="s">
        <v>223</v>
      </c>
      <c r="C59" s="330">
        <v>0</v>
      </c>
      <c r="D59" s="330">
        <v>0</v>
      </c>
      <c r="E59" s="330">
        <v>0</v>
      </c>
      <c r="F59" s="330">
        <v>0</v>
      </c>
      <c r="G59" s="330">
        <v>0</v>
      </c>
      <c r="H59" s="330">
        <v>0</v>
      </c>
      <c r="I59" s="330">
        <v>0</v>
      </c>
      <c r="J59" s="326"/>
    </row>
    <row r="60" spans="1:10" x14ac:dyDescent="0.2">
      <c r="A60" s="324">
        <v>57</v>
      </c>
      <c r="B60" s="324" t="s">
        <v>224</v>
      </c>
      <c r="C60" s="330">
        <v>144</v>
      </c>
      <c r="D60" s="330">
        <v>127</v>
      </c>
      <c r="E60" s="330">
        <v>144</v>
      </c>
      <c r="F60" s="330">
        <v>126</v>
      </c>
      <c r="G60" s="330">
        <v>0</v>
      </c>
      <c r="H60" s="330">
        <v>1</v>
      </c>
      <c r="I60" s="330">
        <v>-1</v>
      </c>
      <c r="J60" s="326"/>
    </row>
    <row r="61" spans="1:10" x14ac:dyDescent="0.2">
      <c r="A61" s="324">
        <v>60</v>
      </c>
      <c r="B61" s="324" t="s">
        <v>225</v>
      </c>
      <c r="C61" s="330">
        <v>15</v>
      </c>
      <c r="D61" s="330">
        <v>14</v>
      </c>
      <c r="E61" s="330">
        <v>15</v>
      </c>
      <c r="F61" s="330">
        <v>14</v>
      </c>
      <c r="G61" s="330">
        <v>0</v>
      </c>
      <c r="H61" s="330">
        <v>0</v>
      </c>
      <c r="I61" s="330">
        <v>0</v>
      </c>
      <c r="J61" s="326"/>
    </row>
    <row r="62" spans="1:10" x14ac:dyDescent="0.2">
      <c r="A62" s="324">
        <v>62</v>
      </c>
      <c r="B62" s="324" t="s">
        <v>227</v>
      </c>
      <c r="C62" s="330">
        <v>30</v>
      </c>
      <c r="D62" s="330">
        <v>30</v>
      </c>
      <c r="E62" s="330">
        <v>30</v>
      </c>
      <c r="F62" s="330">
        <v>30</v>
      </c>
      <c r="G62" s="330">
        <v>0</v>
      </c>
      <c r="H62" s="330">
        <v>0</v>
      </c>
      <c r="I62" s="330">
        <v>0</v>
      </c>
      <c r="J62" s="326"/>
    </row>
    <row r="63" spans="1:10" x14ac:dyDescent="0.2">
      <c r="A63" s="324">
        <v>81</v>
      </c>
      <c r="B63" s="324" t="s">
        <v>233</v>
      </c>
      <c r="C63" s="330">
        <v>1</v>
      </c>
      <c r="D63" s="330">
        <v>1</v>
      </c>
      <c r="E63" s="330">
        <v>1</v>
      </c>
      <c r="F63" s="330">
        <v>1</v>
      </c>
      <c r="G63" s="330">
        <v>0</v>
      </c>
      <c r="H63" s="330">
        <v>0</v>
      </c>
      <c r="I63" s="330">
        <v>0</v>
      </c>
      <c r="J63" s="326"/>
    </row>
    <row r="64" spans="1:10" x14ac:dyDescent="0.2">
      <c r="A64" s="324">
        <v>34</v>
      </c>
      <c r="B64" s="324" t="s">
        <v>247</v>
      </c>
      <c r="C64" s="330">
        <v>12</v>
      </c>
      <c r="D64" s="330">
        <v>12</v>
      </c>
      <c r="E64" s="330">
        <v>11</v>
      </c>
      <c r="F64" s="330">
        <v>11</v>
      </c>
      <c r="G64" s="330">
        <v>1</v>
      </c>
      <c r="H64" s="330">
        <v>1</v>
      </c>
      <c r="I64" s="330">
        <v>0</v>
      </c>
      <c r="J64" s="326"/>
    </row>
    <row r="65" spans="1:10" x14ac:dyDescent="0.2">
      <c r="A65" s="324">
        <v>58</v>
      </c>
      <c r="B65" s="324" t="s">
        <v>242</v>
      </c>
      <c r="C65" s="330">
        <v>480</v>
      </c>
      <c r="D65" s="330">
        <v>444</v>
      </c>
      <c r="E65" s="330">
        <v>479</v>
      </c>
      <c r="F65" s="330">
        <v>438</v>
      </c>
      <c r="G65" s="330">
        <v>1</v>
      </c>
      <c r="H65" s="330">
        <v>6</v>
      </c>
      <c r="I65" s="330">
        <v>-5</v>
      </c>
      <c r="J65" s="326"/>
    </row>
    <row r="66" spans="1:10" x14ac:dyDescent="0.2">
      <c r="A66" s="324">
        <v>117</v>
      </c>
      <c r="B66" s="324" t="s">
        <v>220</v>
      </c>
      <c r="C66" s="330">
        <v>208</v>
      </c>
      <c r="D66" s="330">
        <v>68</v>
      </c>
      <c r="E66" s="330">
        <v>206</v>
      </c>
      <c r="F66" s="330">
        <v>81</v>
      </c>
      <c r="G66" s="330">
        <v>2</v>
      </c>
      <c r="H66" s="330">
        <v>-13</v>
      </c>
      <c r="I66" s="330">
        <v>15</v>
      </c>
      <c r="J66" s="326"/>
    </row>
    <row r="67" spans="1:10" x14ac:dyDescent="0.2">
      <c r="A67" s="324">
        <v>48</v>
      </c>
      <c r="B67" s="324" t="s">
        <v>262</v>
      </c>
      <c r="C67" s="330">
        <v>1707</v>
      </c>
      <c r="D67" s="330">
        <v>1642</v>
      </c>
      <c r="E67" s="330">
        <v>1705</v>
      </c>
      <c r="F67" s="330">
        <v>1638</v>
      </c>
      <c r="G67" s="330">
        <v>2</v>
      </c>
      <c r="H67" s="330">
        <v>4</v>
      </c>
      <c r="I67" s="330">
        <v>-2</v>
      </c>
      <c r="J67" s="326"/>
    </row>
    <row r="68" spans="1:10" x14ac:dyDescent="0.2">
      <c r="A68" s="324">
        <v>74</v>
      </c>
      <c r="B68" s="324" t="s">
        <v>231</v>
      </c>
      <c r="C68" s="330">
        <v>1004</v>
      </c>
      <c r="D68" s="330">
        <v>966</v>
      </c>
      <c r="E68" s="330">
        <v>1002</v>
      </c>
      <c r="F68" s="330">
        <v>964</v>
      </c>
      <c r="G68" s="330">
        <v>2</v>
      </c>
      <c r="H68" s="330">
        <v>2</v>
      </c>
      <c r="I68" s="330">
        <v>0</v>
      </c>
      <c r="J68" s="326"/>
    </row>
    <row r="69" spans="1:10" x14ac:dyDescent="0.2">
      <c r="A69" s="324">
        <v>38</v>
      </c>
      <c r="B69" s="324" t="s">
        <v>209</v>
      </c>
      <c r="C69" s="330">
        <v>163</v>
      </c>
      <c r="D69" s="330">
        <v>106</v>
      </c>
      <c r="E69" s="330">
        <v>160</v>
      </c>
      <c r="F69" s="330">
        <v>106</v>
      </c>
      <c r="G69" s="330">
        <v>3</v>
      </c>
      <c r="H69" s="330">
        <v>0</v>
      </c>
      <c r="I69" s="330">
        <v>3</v>
      </c>
      <c r="J69" s="326"/>
    </row>
    <row r="70" spans="1:10" x14ac:dyDescent="0.2">
      <c r="A70" s="324">
        <v>59</v>
      </c>
      <c r="B70" s="324" t="s">
        <v>250</v>
      </c>
      <c r="C70" s="330">
        <v>991</v>
      </c>
      <c r="D70" s="330">
        <v>851</v>
      </c>
      <c r="E70" s="330">
        <v>988</v>
      </c>
      <c r="F70" s="330">
        <v>854</v>
      </c>
      <c r="G70" s="330">
        <v>3</v>
      </c>
      <c r="H70" s="330">
        <v>-3</v>
      </c>
      <c r="I70" s="330">
        <v>6</v>
      </c>
      <c r="J70" s="326"/>
    </row>
    <row r="71" spans="1:10" x14ac:dyDescent="0.2">
      <c r="A71" s="324">
        <v>69</v>
      </c>
      <c r="B71" s="324" t="s">
        <v>229</v>
      </c>
      <c r="C71" s="330">
        <v>18</v>
      </c>
      <c r="D71" s="330">
        <v>9</v>
      </c>
      <c r="E71" s="330">
        <v>15</v>
      </c>
      <c r="F71" s="330">
        <v>11</v>
      </c>
      <c r="G71" s="330">
        <v>3</v>
      </c>
      <c r="H71" s="330">
        <v>-2</v>
      </c>
      <c r="I71" s="330">
        <v>5</v>
      </c>
      <c r="J71" s="326"/>
    </row>
    <row r="72" spans="1:10" x14ac:dyDescent="0.2">
      <c r="A72" s="324">
        <v>7</v>
      </c>
      <c r="B72" s="324" t="s">
        <v>251</v>
      </c>
      <c r="C72" s="330">
        <v>244</v>
      </c>
      <c r="D72" s="330">
        <v>163</v>
      </c>
      <c r="E72" s="330">
        <v>241</v>
      </c>
      <c r="F72" s="330">
        <v>155</v>
      </c>
      <c r="G72" s="330">
        <v>3</v>
      </c>
      <c r="H72" s="330">
        <v>8</v>
      </c>
      <c r="I72" s="330">
        <v>-5</v>
      </c>
      <c r="J72" s="326"/>
    </row>
    <row r="73" spans="1:10" x14ac:dyDescent="0.2">
      <c r="A73" s="324">
        <v>89</v>
      </c>
      <c r="B73" s="324" t="s">
        <v>234</v>
      </c>
      <c r="C73" s="330">
        <v>638</v>
      </c>
      <c r="D73" s="330">
        <v>59</v>
      </c>
      <c r="E73" s="330">
        <v>635</v>
      </c>
      <c r="F73" s="330">
        <v>61</v>
      </c>
      <c r="G73" s="330">
        <v>3</v>
      </c>
      <c r="H73" s="330">
        <v>-2</v>
      </c>
      <c r="I73" s="330">
        <v>5</v>
      </c>
      <c r="J73" s="326"/>
    </row>
    <row r="74" spans="1:10" x14ac:dyDescent="0.2">
      <c r="A74" s="324">
        <v>102</v>
      </c>
      <c r="B74" s="324" t="s">
        <v>246</v>
      </c>
      <c r="C74" s="330">
        <v>905</v>
      </c>
      <c r="D74" s="330">
        <v>454</v>
      </c>
      <c r="E74" s="330">
        <v>901</v>
      </c>
      <c r="F74" s="330">
        <v>431</v>
      </c>
      <c r="G74" s="330">
        <v>4</v>
      </c>
      <c r="H74" s="330">
        <v>23</v>
      </c>
      <c r="I74" s="330">
        <v>-19</v>
      </c>
      <c r="J74" s="326"/>
    </row>
    <row r="75" spans="1:10" x14ac:dyDescent="0.2">
      <c r="A75" s="324">
        <v>20</v>
      </c>
      <c r="B75" s="324" t="s">
        <v>183</v>
      </c>
      <c r="C75" s="330">
        <v>315</v>
      </c>
      <c r="D75" s="330">
        <v>289</v>
      </c>
      <c r="E75" s="330">
        <v>310</v>
      </c>
      <c r="F75" s="330">
        <v>283</v>
      </c>
      <c r="G75" s="330">
        <v>5</v>
      </c>
      <c r="H75" s="330">
        <v>6</v>
      </c>
      <c r="I75" s="330">
        <v>-1</v>
      </c>
      <c r="J75" s="326"/>
    </row>
    <row r="76" spans="1:10" x14ac:dyDescent="0.2">
      <c r="A76" s="324">
        <v>26</v>
      </c>
      <c r="B76" s="324" t="s">
        <v>244</v>
      </c>
      <c r="C76" s="330">
        <v>137</v>
      </c>
      <c r="D76" s="330">
        <v>129</v>
      </c>
      <c r="E76" s="330">
        <v>132</v>
      </c>
      <c r="F76" s="330">
        <v>124</v>
      </c>
      <c r="G76" s="330">
        <v>5</v>
      </c>
      <c r="H76" s="330">
        <v>5</v>
      </c>
      <c r="I76" s="330">
        <v>0</v>
      </c>
      <c r="J76" s="326"/>
    </row>
    <row r="77" spans="1:10" x14ac:dyDescent="0.2">
      <c r="A77" s="324">
        <v>103</v>
      </c>
      <c r="B77" s="324" t="s">
        <v>199</v>
      </c>
      <c r="C77" s="330">
        <v>400</v>
      </c>
      <c r="D77" s="330">
        <v>373</v>
      </c>
      <c r="E77" s="330">
        <v>394</v>
      </c>
      <c r="F77" s="330">
        <v>363</v>
      </c>
      <c r="G77" s="330">
        <v>6</v>
      </c>
      <c r="H77" s="330">
        <v>10</v>
      </c>
      <c r="I77" s="330">
        <v>-4</v>
      </c>
      <c r="J77" s="326"/>
    </row>
    <row r="78" spans="1:10" x14ac:dyDescent="0.2">
      <c r="A78" s="324">
        <v>3</v>
      </c>
      <c r="B78" s="324" t="s">
        <v>167</v>
      </c>
      <c r="C78" s="330">
        <v>1678</v>
      </c>
      <c r="D78" s="330">
        <v>1157</v>
      </c>
      <c r="E78" s="330">
        <v>1672</v>
      </c>
      <c r="F78" s="330">
        <v>1125</v>
      </c>
      <c r="G78" s="330">
        <v>6</v>
      </c>
      <c r="H78" s="330">
        <v>32</v>
      </c>
      <c r="I78" s="330">
        <v>-26</v>
      </c>
      <c r="J78" s="326"/>
    </row>
    <row r="79" spans="1:10" x14ac:dyDescent="0.2">
      <c r="A79" s="324">
        <v>33</v>
      </c>
      <c r="B79" s="324" t="s">
        <v>201</v>
      </c>
      <c r="C79" s="330">
        <v>1094</v>
      </c>
      <c r="D79" s="330">
        <v>1083</v>
      </c>
      <c r="E79" s="330">
        <v>1088</v>
      </c>
      <c r="F79" s="330">
        <v>1077</v>
      </c>
      <c r="G79" s="330">
        <v>6</v>
      </c>
      <c r="H79" s="330">
        <v>6</v>
      </c>
      <c r="I79" s="330">
        <v>0</v>
      </c>
      <c r="J79" s="326"/>
    </row>
    <row r="80" spans="1:10" x14ac:dyDescent="0.2">
      <c r="A80" s="324">
        <v>54</v>
      </c>
      <c r="B80" s="324" t="s">
        <v>211</v>
      </c>
      <c r="C80" s="330">
        <v>161</v>
      </c>
      <c r="D80" s="330">
        <v>151</v>
      </c>
      <c r="E80" s="330">
        <v>155</v>
      </c>
      <c r="F80" s="330">
        <v>146</v>
      </c>
      <c r="G80" s="330">
        <v>6</v>
      </c>
      <c r="H80" s="330">
        <v>5</v>
      </c>
      <c r="I80" s="330">
        <v>1</v>
      </c>
      <c r="J80" s="326"/>
    </row>
    <row r="81" spans="1:10" x14ac:dyDescent="0.2">
      <c r="A81" s="324">
        <v>78</v>
      </c>
      <c r="B81" s="324" t="s">
        <v>191</v>
      </c>
      <c r="C81" s="330">
        <v>3945</v>
      </c>
      <c r="D81" s="330">
        <v>3893</v>
      </c>
      <c r="E81" s="330">
        <v>3939</v>
      </c>
      <c r="F81" s="330">
        <v>3886</v>
      </c>
      <c r="G81" s="330">
        <v>6</v>
      </c>
      <c r="H81" s="330">
        <v>7</v>
      </c>
      <c r="I81" s="330">
        <v>-1</v>
      </c>
      <c r="J81" s="326"/>
    </row>
    <row r="82" spans="1:10" x14ac:dyDescent="0.2">
      <c r="A82" s="324">
        <v>45</v>
      </c>
      <c r="B82" s="324" t="s">
        <v>210</v>
      </c>
      <c r="C82" s="330">
        <v>632</v>
      </c>
      <c r="D82" s="330">
        <v>581</v>
      </c>
      <c r="E82" s="330">
        <v>625</v>
      </c>
      <c r="F82" s="330">
        <v>579</v>
      </c>
      <c r="G82" s="330">
        <v>7</v>
      </c>
      <c r="H82" s="330">
        <v>2</v>
      </c>
      <c r="I82" s="330">
        <v>5</v>
      </c>
      <c r="J82" s="326"/>
    </row>
    <row r="83" spans="1:10" x14ac:dyDescent="0.2">
      <c r="A83" s="324">
        <v>71</v>
      </c>
      <c r="B83" s="324" t="s">
        <v>230</v>
      </c>
      <c r="C83" s="330">
        <v>42</v>
      </c>
      <c r="D83" s="330">
        <v>42</v>
      </c>
      <c r="E83" s="330">
        <v>35</v>
      </c>
      <c r="F83" s="330">
        <v>35</v>
      </c>
      <c r="G83" s="330">
        <v>7</v>
      </c>
      <c r="H83" s="330">
        <v>7</v>
      </c>
      <c r="I83" s="330">
        <v>0</v>
      </c>
      <c r="J83" s="326"/>
    </row>
    <row r="84" spans="1:10" x14ac:dyDescent="0.2">
      <c r="A84" s="324">
        <v>61</v>
      </c>
      <c r="B84" s="324" t="s">
        <v>226</v>
      </c>
      <c r="C84" s="330">
        <v>225</v>
      </c>
      <c r="D84" s="330">
        <v>221</v>
      </c>
      <c r="E84" s="330">
        <v>217</v>
      </c>
      <c r="F84" s="330">
        <v>213</v>
      </c>
      <c r="G84" s="330">
        <v>8</v>
      </c>
      <c r="H84" s="330">
        <v>8</v>
      </c>
      <c r="I84" s="330">
        <v>0</v>
      </c>
      <c r="J84" s="326"/>
    </row>
    <row r="85" spans="1:10" x14ac:dyDescent="0.2">
      <c r="A85" s="324">
        <v>1</v>
      </c>
      <c r="B85" s="324" t="s">
        <v>184</v>
      </c>
      <c r="C85" s="330">
        <v>5446</v>
      </c>
      <c r="D85" s="330">
        <v>4902</v>
      </c>
      <c r="E85" s="330">
        <v>5437</v>
      </c>
      <c r="F85" s="330">
        <v>4892</v>
      </c>
      <c r="G85" s="330">
        <v>9</v>
      </c>
      <c r="H85" s="330">
        <v>10</v>
      </c>
      <c r="I85" s="330">
        <v>-1</v>
      </c>
      <c r="J85" s="326"/>
    </row>
    <row r="86" spans="1:10" x14ac:dyDescent="0.2">
      <c r="A86" s="324">
        <v>14</v>
      </c>
      <c r="B86" s="324" t="s">
        <v>263</v>
      </c>
      <c r="C86" s="330">
        <v>549</v>
      </c>
      <c r="D86" s="330">
        <v>446</v>
      </c>
      <c r="E86" s="330">
        <v>540</v>
      </c>
      <c r="F86" s="330">
        <v>449</v>
      </c>
      <c r="G86" s="330">
        <v>9</v>
      </c>
      <c r="H86" s="330">
        <v>-3</v>
      </c>
      <c r="I86" s="330">
        <v>12</v>
      </c>
      <c r="J86" s="326"/>
    </row>
    <row r="87" spans="1:10" x14ac:dyDescent="0.2">
      <c r="A87" s="324">
        <v>47</v>
      </c>
      <c r="B87" s="324" t="s">
        <v>189</v>
      </c>
      <c r="C87" s="330">
        <v>1291</v>
      </c>
      <c r="D87" s="330">
        <v>1237</v>
      </c>
      <c r="E87" s="330">
        <v>1282</v>
      </c>
      <c r="F87" s="330">
        <v>1223</v>
      </c>
      <c r="G87" s="330">
        <v>9</v>
      </c>
      <c r="H87" s="330">
        <v>14</v>
      </c>
      <c r="I87" s="330">
        <v>-5</v>
      </c>
      <c r="J87" s="326"/>
    </row>
    <row r="88" spans="1:10" x14ac:dyDescent="0.2">
      <c r="A88" s="324">
        <v>40</v>
      </c>
      <c r="B88" s="324" t="s">
        <v>215</v>
      </c>
      <c r="C88" s="330">
        <v>193</v>
      </c>
      <c r="D88" s="330">
        <v>114</v>
      </c>
      <c r="E88" s="330">
        <v>183</v>
      </c>
      <c r="F88" s="330">
        <v>108</v>
      </c>
      <c r="G88" s="330">
        <v>10</v>
      </c>
      <c r="H88" s="330">
        <v>6</v>
      </c>
      <c r="I88" s="330">
        <v>4</v>
      </c>
      <c r="J88" s="326"/>
    </row>
    <row r="89" spans="1:10" x14ac:dyDescent="0.2">
      <c r="A89" s="324">
        <v>112</v>
      </c>
      <c r="B89" s="324" t="s">
        <v>259</v>
      </c>
      <c r="C89" s="330">
        <v>622</v>
      </c>
      <c r="D89" s="330">
        <v>618</v>
      </c>
      <c r="E89" s="330">
        <v>607</v>
      </c>
      <c r="F89" s="330">
        <v>603</v>
      </c>
      <c r="G89" s="330">
        <v>15</v>
      </c>
      <c r="H89" s="330">
        <v>15</v>
      </c>
      <c r="I89" s="330">
        <v>0</v>
      </c>
      <c r="J89" s="326"/>
    </row>
    <row r="90" spans="1:10" x14ac:dyDescent="0.2">
      <c r="A90" s="324">
        <v>4</v>
      </c>
      <c r="B90" s="324" t="s">
        <v>206</v>
      </c>
      <c r="C90" s="330">
        <v>117</v>
      </c>
      <c r="D90" s="330">
        <v>108</v>
      </c>
      <c r="E90" s="330">
        <v>102</v>
      </c>
      <c r="F90" s="330">
        <v>92</v>
      </c>
      <c r="G90" s="330">
        <v>15</v>
      </c>
      <c r="H90" s="330">
        <v>16</v>
      </c>
      <c r="I90" s="330">
        <v>-1</v>
      </c>
      <c r="J90" s="326"/>
    </row>
    <row r="91" spans="1:10" x14ac:dyDescent="0.2">
      <c r="A91" s="324">
        <v>125</v>
      </c>
      <c r="B91" s="324" t="s">
        <v>203</v>
      </c>
      <c r="C91" s="330">
        <v>1313</v>
      </c>
      <c r="D91" s="330">
        <v>1156</v>
      </c>
      <c r="E91" s="330">
        <v>1297</v>
      </c>
      <c r="F91" s="330">
        <v>1149</v>
      </c>
      <c r="G91" s="330">
        <v>16</v>
      </c>
      <c r="H91" s="330">
        <v>7</v>
      </c>
      <c r="I91" s="330">
        <v>9</v>
      </c>
      <c r="J91" s="326"/>
    </row>
    <row r="92" spans="1:10" x14ac:dyDescent="0.2">
      <c r="A92" s="324">
        <v>64</v>
      </c>
      <c r="B92" s="324" t="s">
        <v>255</v>
      </c>
      <c r="C92" s="330">
        <v>615</v>
      </c>
      <c r="D92" s="330">
        <v>495</v>
      </c>
      <c r="E92" s="330">
        <v>599</v>
      </c>
      <c r="F92" s="330">
        <v>495</v>
      </c>
      <c r="G92" s="330">
        <v>16</v>
      </c>
      <c r="H92" s="330">
        <v>0</v>
      </c>
      <c r="I92" s="330">
        <v>16</v>
      </c>
      <c r="J92" s="326"/>
    </row>
    <row r="93" spans="1:10" x14ac:dyDescent="0.2">
      <c r="A93" s="324">
        <v>25</v>
      </c>
      <c r="B93" s="324" t="s">
        <v>238</v>
      </c>
      <c r="C93" s="330">
        <v>637</v>
      </c>
      <c r="D93" s="330">
        <v>546</v>
      </c>
      <c r="E93" s="330">
        <v>619</v>
      </c>
      <c r="F93" s="330">
        <v>551</v>
      </c>
      <c r="G93" s="330">
        <v>18</v>
      </c>
      <c r="H93" s="330">
        <v>-5</v>
      </c>
      <c r="I93" s="330">
        <v>23</v>
      </c>
      <c r="J93" s="326"/>
    </row>
    <row r="94" spans="1:10" x14ac:dyDescent="0.2">
      <c r="A94" s="324">
        <v>6</v>
      </c>
      <c r="B94" s="324" t="s">
        <v>182</v>
      </c>
      <c r="C94" s="330">
        <v>6775</v>
      </c>
      <c r="D94" s="330">
        <v>5485</v>
      </c>
      <c r="E94" s="330">
        <v>6757</v>
      </c>
      <c r="F94" s="330">
        <v>5520</v>
      </c>
      <c r="G94" s="330">
        <v>18</v>
      </c>
      <c r="H94" s="330">
        <v>-35</v>
      </c>
      <c r="I94" s="330">
        <v>53</v>
      </c>
      <c r="J94" s="326"/>
    </row>
    <row r="95" spans="1:10" x14ac:dyDescent="0.2">
      <c r="A95" s="324">
        <v>111</v>
      </c>
      <c r="B95" s="324" t="s">
        <v>267</v>
      </c>
      <c r="C95" s="330">
        <v>2330</v>
      </c>
      <c r="D95" s="330">
        <v>2294</v>
      </c>
      <c r="E95" s="330">
        <v>2311</v>
      </c>
      <c r="F95" s="330">
        <v>2274</v>
      </c>
      <c r="G95" s="330">
        <v>19</v>
      </c>
      <c r="H95" s="330">
        <v>20</v>
      </c>
      <c r="I95" s="330">
        <v>-1</v>
      </c>
      <c r="J95" s="326"/>
    </row>
    <row r="96" spans="1:10" x14ac:dyDescent="0.2">
      <c r="A96" s="324">
        <v>114</v>
      </c>
      <c r="B96" s="324" t="s">
        <v>260</v>
      </c>
      <c r="C96" s="330">
        <v>1310</v>
      </c>
      <c r="D96" s="330">
        <v>1211</v>
      </c>
      <c r="E96" s="330">
        <v>1291</v>
      </c>
      <c r="F96" s="330">
        <v>1193</v>
      </c>
      <c r="G96" s="330">
        <v>19</v>
      </c>
      <c r="H96" s="330">
        <v>18</v>
      </c>
      <c r="I96" s="330">
        <v>1</v>
      </c>
      <c r="J96" s="326"/>
    </row>
    <row r="97" spans="1:10" x14ac:dyDescent="0.2">
      <c r="A97" s="324">
        <v>107</v>
      </c>
      <c r="B97" s="324" t="s">
        <v>264</v>
      </c>
      <c r="C97" s="330">
        <v>421</v>
      </c>
      <c r="D97" s="330">
        <v>148</v>
      </c>
      <c r="E97" s="330">
        <v>401</v>
      </c>
      <c r="F97" s="330">
        <v>146</v>
      </c>
      <c r="G97" s="330">
        <v>20</v>
      </c>
      <c r="H97" s="330">
        <v>2</v>
      </c>
      <c r="I97" s="330">
        <v>18</v>
      </c>
      <c r="J97" s="326"/>
    </row>
    <row r="98" spans="1:10" x14ac:dyDescent="0.2">
      <c r="A98" s="324">
        <v>32</v>
      </c>
      <c r="B98" s="324" t="s">
        <v>195</v>
      </c>
      <c r="C98" s="330">
        <v>217</v>
      </c>
      <c r="D98" s="330">
        <v>170</v>
      </c>
      <c r="E98" s="330">
        <v>194</v>
      </c>
      <c r="F98" s="330">
        <v>158</v>
      </c>
      <c r="G98" s="330">
        <v>23</v>
      </c>
      <c r="H98" s="330">
        <v>12</v>
      </c>
      <c r="I98" s="330">
        <v>11</v>
      </c>
      <c r="J98" s="326"/>
    </row>
    <row r="99" spans="1:10" x14ac:dyDescent="0.2">
      <c r="A99" s="324">
        <v>36</v>
      </c>
      <c r="B99" s="324" t="s">
        <v>205</v>
      </c>
      <c r="C99" s="330">
        <v>767</v>
      </c>
      <c r="D99" s="330">
        <v>703</v>
      </c>
      <c r="E99" s="330">
        <v>743</v>
      </c>
      <c r="F99" s="330">
        <v>685</v>
      </c>
      <c r="G99" s="330">
        <v>24</v>
      </c>
      <c r="H99" s="330">
        <v>18</v>
      </c>
      <c r="I99" s="330">
        <v>6</v>
      </c>
      <c r="J99" s="326"/>
    </row>
    <row r="100" spans="1:10" x14ac:dyDescent="0.2">
      <c r="A100" s="324">
        <v>77</v>
      </c>
      <c r="B100" s="324" t="s">
        <v>190</v>
      </c>
      <c r="C100" s="330">
        <v>1359</v>
      </c>
      <c r="D100" s="330">
        <v>1042</v>
      </c>
      <c r="E100" s="330">
        <v>1333</v>
      </c>
      <c r="F100" s="330">
        <v>1031</v>
      </c>
      <c r="G100" s="330">
        <v>26</v>
      </c>
      <c r="H100" s="330">
        <v>11</v>
      </c>
      <c r="I100" s="330">
        <v>15</v>
      </c>
      <c r="J100" s="326"/>
    </row>
    <row r="101" spans="1:10" x14ac:dyDescent="0.2">
      <c r="A101" s="324">
        <v>109</v>
      </c>
      <c r="B101" s="324" t="s">
        <v>194</v>
      </c>
      <c r="C101" s="330">
        <v>1630</v>
      </c>
      <c r="D101" s="330">
        <v>1532</v>
      </c>
      <c r="E101" s="330">
        <v>1601</v>
      </c>
      <c r="F101" s="330">
        <v>1513</v>
      </c>
      <c r="G101" s="330">
        <v>29</v>
      </c>
      <c r="H101" s="330">
        <v>19</v>
      </c>
      <c r="I101" s="330">
        <v>10</v>
      </c>
      <c r="J101" s="326"/>
    </row>
    <row r="102" spans="1:10" x14ac:dyDescent="0.2">
      <c r="A102" s="324">
        <v>46</v>
      </c>
      <c r="B102" s="324" t="s">
        <v>177</v>
      </c>
      <c r="C102" s="330">
        <v>2713</v>
      </c>
      <c r="D102" s="330">
        <v>2674</v>
      </c>
      <c r="E102" s="330">
        <v>2683</v>
      </c>
      <c r="F102" s="330">
        <v>2645</v>
      </c>
      <c r="G102" s="330">
        <v>30</v>
      </c>
      <c r="H102" s="330">
        <v>29</v>
      </c>
      <c r="I102" s="330">
        <v>1</v>
      </c>
      <c r="J102" s="326"/>
    </row>
    <row r="103" spans="1:10" x14ac:dyDescent="0.2">
      <c r="A103" s="324">
        <v>35</v>
      </c>
      <c r="B103" s="324" t="s">
        <v>179</v>
      </c>
      <c r="C103" s="330">
        <v>3601</v>
      </c>
      <c r="D103" s="330">
        <v>3407</v>
      </c>
      <c r="E103" s="330">
        <v>3570</v>
      </c>
      <c r="F103" s="330">
        <v>3377</v>
      </c>
      <c r="G103" s="330">
        <v>31</v>
      </c>
      <c r="H103" s="330">
        <v>30</v>
      </c>
      <c r="I103" s="330">
        <v>1</v>
      </c>
      <c r="J103" s="326"/>
    </row>
    <row r="104" spans="1:10" x14ac:dyDescent="0.2">
      <c r="A104" s="324">
        <v>37</v>
      </c>
      <c r="B104" s="324" t="s">
        <v>208</v>
      </c>
      <c r="C104" s="330">
        <v>2526</v>
      </c>
      <c r="D104" s="330">
        <v>2045</v>
      </c>
      <c r="E104" s="330">
        <v>2489</v>
      </c>
      <c r="F104" s="330">
        <v>2023</v>
      </c>
      <c r="G104" s="330">
        <v>37</v>
      </c>
      <c r="H104" s="330">
        <v>22</v>
      </c>
      <c r="I104" s="330">
        <v>15</v>
      </c>
      <c r="J104" s="326"/>
    </row>
    <row r="105" spans="1:10" x14ac:dyDescent="0.2">
      <c r="A105" s="324">
        <v>66</v>
      </c>
      <c r="B105" s="324" t="s">
        <v>172</v>
      </c>
      <c r="C105" s="330">
        <v>4623</v>
      </c>
      <c r="D105" s="330">
        <v>3427</v>
      </c>
      <c r="E105" s="330">
        <v>4583</v>
      </c>
      <c r="F105" s="330">
        <v>3326</v>
      </c>
      <c r="G105" s="330">
        <v>40</v>
      </c>
      <c r="H105" s="330">
        <v>101</v>
      </c>
      <c r="I105" s="330">
        <v>-61</v>
      </c>
      <c r="J105" s="326"/>
    </row>
    <row r="106" spans="1:10" x14ac:dyDescent="0.2">
      <c r="A106" s="324">
        <v>124</v>
      </c>
      <c r="B106" s="324" t="s">
        <v>237</v>
      </c>
      <c r="C106" s="330">
        <v>7073</v>
      </c>
      <c r="D106" s="330">
        <v>6332</v>
      </c>
      <c r="E106" s="330">
        <v>7032</v>
      </c>
      <c r="F106" s="330">
        <v>6282</v>
      </c>
      <c r="G106" s="330">
        <v>41</v>
      </c>
      <c r="H106" s="330">
        <v>50</v>
      </c>
      <c r="I106" s="330">
        <v>-9</v>
      </c>
      <c r="J106" s="326"/>
    </row>
    <row r="107" spans="1:10" x14ac:dyDescent="0.2">
      <c r="A107" s="324">
        <v>100</v>
      </c>
      <c r="B107" s="324" t="s">
        <v>272</v>
      </c>
      <c r="C107" s="330">
        <v>1479</v>
      </c>
      <c r="D107" s="330">
        <v>1134</v>
      </c>
      <c r="E107" s="330">
        <v>1436</v>
      </c>
      <c r="F107" s="330">
        <v>1141</v>
      </c>
      <c r="G107" s="330">
        <v>43</v>
      </c>
      <c r="H107" s="330">
        <v>-7</v>
      </c>
      <c r="I107" s="330">
        <v>50</v>
      </c>
      <c r="J107" s="326"/>
    </row>
    <row r="108" spans="1:10" x14ac:dyDescent="0.2">
      <c r="A108" s="324">
        <v>86</v>
      </c>
      <c r="B108" s="324" t="s">
        <v>165</v>
      </c>
      <c r="C108" s="330">
        <v>2971</v>
      </c>
      <c r="D108" s="330">
        <v>1406</v>
      </c>
      <c r="E108" s="330">
        <v>2918</v>
      </c>
      <c r="F108" s="330">
        <v>1415</v>
      </c>
      <c r="G108" s="330">
        <v>53</v>
      </c>
      <c r="H108" s="330">
        <v>-9</v>
      </c>
      <c r="I108" s="330">
        <v>62</v>
      </c>
      <c r="J108" s="326"/>
    </row>
    <row r="109" spans="1:10" x14ac:dyDescent="0.2">
      <c r="A109" s="324">
        <v>55</v>
      </c>
      <c r="B109" s="324" t="s">
        <v>254</v>
      </c>
      <c r="C109" s="330">
        <v>1333</v>
      </c>
      <c r="D109" s="330">
        <v>1279</v>
      </c>
      <c r="E109" s="330">
        <v>1276</v>
      </c>
      <c r="F109" s="330">
        <v>1235</v>
      </c>
      <c r="G109" s="330">
        <v>57</v>
      </c>
      <c r="H109" s="330">
        <v>44</v>
      </c>
      <c r="I109" s="330">
        <v>13</v>
      </c>
      <c r="J109" s="326"/>
    </row>
    <row r="110" spans="1:10" x14ac:dyDescent="0.2">
      <c r="A110" s="324">
        <v>18</v>
      </c>
      <c r="B110" s="324" t="s">
        <v>275</v>
      </c>
      <c r="C110" s="330">
        <v>5200</v>
      </c>
      <c r="D110" s="330">
        <v>4456</v>
      </c>
      <c r="E110" s="330">
        <v>5140</v>
      </c>
      <c r="F110" s="330">
        <v>4423</v>
      </c>
      <c r="G110" s="330">
        <v>60</v>
      </c>
      <c r="H110" s="330">
        <v>33</v>
      </c>
      <c r="I110" s="330">
        <v>27</v>
      </c>
      <c r="J110" s="326"/>
    </row>
    <row r="111" spans="1:10" x14ac:dyDescent="0.2">
      <c r="A111" s="324">
        <v>42</v>
      </c>
      <c r="B111" s="324" t="s">
        <v>185</v>
      </c>
      <c r="C111" s="330">
        <v>1418</v>
      </c>
      <c r="D111" s="330">
        <v>1382</v>
      </c>
      <c r="E111" s="330">
        <v>1348</v>
      </c>
      <c r="F111" s="330">
        <v>1311</v>
      </c>
      <c r="G111" s="330">
        <v>70</v>
      </c>
      <c r="H111" s="330">
        <v>71</v>
      </c>
      <c r="I111" s="330">
        <v>-1</v>
      </c>
      <c r="J111" s="326"/>
    </row>
    <row r="112" spans="1:10" x14ac:dyDescent="0.2">
      <c r="A112" s="324">
        <v>123</v>
      </c>
      <c r="B112" s="324" t="s">
        <v>160</v>
      </c>
      <c r="C112" s="330">
        <v>3004</v>
      </c>
      <c r="D112" s="330">
        <v>2991</v>
      </c>
      <c r="E112" s="330">
        <v>2927</v>
      </c>
      <c r="F112" s="330">
        <v>2918</v>
      </c>
      <c r="G112" s="330">
        <v>77</v>
      </c>
      <c r="H112" s="330">
        <v>73</v>
      </c>
      <c r="I112" s="330">
        <v>4</v>
      </c>
      <c r="J112" s="326"/>
    </row>
    <row r="113" spans="1:10" x14ac:dyDescent="0.2">
      <c r="A113" s="324">
        <v>16</v>
      </c>
      <c r="B113" s="324" t="s">
        <v>271</v>
      </c>
      <c r="C113" s="330">
        <v>3953</v>
      </c>
      <c r="D113" s="330">
        <v>3695</v>
      </c>
      <c r="E113" s="330">
        <v>3873</v>
      </c>
      <c r="F113" s="330">
        <v>3665</v>
      </c>
      <c r="G113" s="330">
        <v>80</v>
      </c>
      <c r="H113" s="330">
        <v>30</v>
      </c>
      <c r="I113" s="330">
        <v>50</v>
      </c>
      <c r="J113" s="326"/>
    </row>
    <row r="114" spans="1:10" x14ac:dyDescent="0.2">
      <c r="A114" s="324">
        <v>79</v>
      </c>
      <c r="B114" s="324" t="s">
        <v>248</v>
      </c>
      <c r="C114" s="330">
        <v>2960</v>
      </c>
      <c r="D114" s="330">
        <v>1482</v>
      </c>
      <c r="E114" s="330">
        <v>2872</v>
      </c>
      <c r="F114" s="330">
        <v>1539</v>
      </c>
      <c r="G114" s="330">
        <v>88</v>
      </c>
      <c r="H114" s="330">
        <v>-57</v>
      </c>
      <c r="I114" s="330">
        <v>145</v>
      </c>
      <c r="J114" s="326"/>
    </row>
    <row r="115" spans="1:10" x14ac:dyDescent="0.2">
      <c r="A115" s="324">
        <v>13</v>
      </c>
      <c r="B115" s="324" t="s">
        <v>196</v>
      </c>
      <c r="C115" s="330">
        <v>13181</v>
      </c>
      <c r="D115" s="330">
        <v>10857</v>
      </c>
      <c r="E115" s="330">
        <v>13087</v>
      </c>
      <c r="F115" s="330">
        <v>10763</v>
      </c>
      <c r="G115" s="330">
        <v>94</v>
      </c>
      <c r="H115" s="330">
        <v>94</v>
      </c>
      <c r="I115" s="330">
        <v>0</v>
      </c>
      <c r="J115" s="326"/>
    </row>
    <row r="116" spans="1:10" x14ac:dyDescent="0.2">
      <c r="A116" s="324">
        <v>67</v>
      </c>
      <c r="B116" s="324" t="s">
        <v>154</v>
      </c>
      <c r="C116" s="330">
        <v>78287</v>
      </c>
      <c r="D116" s="330">
        <v>57741</v>
      </c>
      <c r="E116" s="330">
        <v>78189</v>
      </c>
      <c r="F116" s="330">
        <v>57593</v>
      </c>
      <c r="G116" s="330">
        <v>98</v>
      </c>
      <c r="H116" s="330">
        <v>148</v>
      </c>
      <c r="I116" s="330">
        <v>-50</v>
      </c>
      <c r="J116" s="326"/>
    </row>
    <row r="117" spans="1:10" x14ac:dyDescent="0.2">
      <c r="A117" s="324">
        <v>106</v>
      </c>
      <c r="B117" s="324" t="s">
        <v>181</v>
      </c>
      <c r="C117" s="330">
        <v>3349</v>
      </c>
      <c r="D117" s="330">
        <v>1527</v>
      </c>
      <c r="E117" s="330">
        <v>3246</v>
      </c>
      <c r="F117" s="330">
        <v>1446</v>
      </c>
      <c r="G117" s="330">
        <v>103</v>
      </c>
      <c r="H117" s="330">
        <v>81</v>
      </c>
      <c r="I117" s="330">
        <v>22</v>
      </c>
      <c r="J117" s="326"/>
    </row>
    <row r="118" spans="1:10" x14ac:dyDescent="0.2">
      <c r="A118" s="324">
        <v>108</v>
      </c>
      <c r="B118" s="324" t="s">
        <v>168</v>
      </c>
      <c r="C118" s="330">
        <v>3519</v>
      </c>
      <c r="D118" s="330">
        <v>2113</v>
      </c>
      <c r="E118" s="330">
        <v>3396</v>
      </c>
      <c r="F118" s="330">
        <v>2142</v>
      </c>
      <c r="G118" s="330">
        <v>123</v>
      </c>
      <c r="H118" s="330">
        <v>-29</v>
      </c>
      <c r="I118" s="330">
        <v>152</v>
      </c>
      <c r="J118" s="326"/>
    </row>
    <row r="119" spans="1:10" x14ac:dyDescent="0.2">
      <c r="A119" s="324">
        <v>9</v>
      </c>
      <c r="B119" s="324" t="s">
        <v>268</v>
      </c>
      <c r="C119" s="330">
        <v>3522</v>
      </c>
      <c r="D119" s="330">
        <v>2732</v>
      </c>
      <c r="E119" s="330">
        <v>3389</v>
      </c>
      <c r="F119" s="330">
        <v>2589</v>
      </c>
      <c r="G119" s="330">
        <v>133</v>
      </c>
      <c r="H119" s="330">
        <v>143</v>
      </c>
      <c r="I119" s="330">
        <v>-10</v>
      </c>
      <c r="J119" s="326"/>
    </row>
    <row r="120" spans="1:10" x14ac:dyDescent="0.2">
      <c r="A120" s="324">
        <v>82</v>
      </c>
      <c r="B120" s="324" t="s">
        <v>174</v>
      </c>
      <c r="C120" s="330">
        <v>6430</v>
      </c>
      <c r="D120" s="330">
        <v>2870</v>
      </c>
      <c r="E120" s="330">
        <v>6291</v>
      </c>
      <c r="F120" s="330">
        <v>3091</v>
      </c>
      <c r="G120" s="330">
        <v>139</v>
      </c>
      <c r="H120" s="330">
        <v>-221</v>
      </c>
      <c r="I120" s="330">
        <v>360</v>
      </c>
      <c r="J120" s="326"/>
    </row>
    <row r="121" spans="1:10" x14ac:dyDescent="0.2">
      <c r="A121" s="324">
        <v>8</v>
      </c>
      <c r="B121" s="324" t="s">
        <v>158</v>
      </c>
      <c r="C121" s="330">
        <v>13030</v>
      </c>
      <c r="D121" s="330">
        <v>12137</v>
      </c>
      <c r="E121" s="330">
        <v>12886</v>
      </c>
      <c r="F121" s="330">
        <v>12064</v>
      </c>
      <c r="G121" s="330">
        <v>144</v>
      </c>
      <c r="H121" s="330">
        <v>73</v>
      </c>
      <c r="I121" s="330">
        <v>71</v>
      </c>
      <c r="J121" s="326"/>
    </row>
    <row r="122" spans="1:10" x14ac:dyDescent="0.2">
      <c r="A122" s="324">
        <v>5</v>
      </c>
      <c r="B122" s="324" t="s">
        <v>186</v>
      </c>
      <c r="C122" s="330">
        <v>4552</v>
      </c>
      <c r="D122" s="330">
        <v>3054</v>
      </c>
      <c r="E122" s="330">
        <v>4392</v>
      </c>
      <c r="F122" s="330">
        <v>2957</v>
      </c>
      <c r="G122" s="330">
        <v>160</v>
      </c>
      <c r="H122" s="330">
        <v>97</v>
      </c>
      <c r="I122" s="330">
        <v>63</v>
      </c>
      <c r="J122" s="326"/>
    </row>
    <row r="123" spans="1:10" x14ac:dyDescent="0.2">
      <c r="A123" s="324">
        <v>93</v>
      </c>
      <c r="B123" s="324" t="s">
        <v>269</v>
      </c>
      <c r="C123" s="330">
        <v>39440</v>
      </c>
      <c r="D123" s="330">
        <v>35122</v>
      </c>
      <c r="E123" s="330">
        <v>39136</v>
      </c>
      <c r="F123" s="330">
        <v>34988</v>
      </c>
      <c r="G123" s="330">
        <v>304</v>
      </c>
      <c r="H123" s="330">
        <v>134</v>
      </c>
      <c r="I123" s="330">
        <v>170</v>
      </c>
      <c r="J123" s="326"/>
    </row>
    <row r="124" spans="1:10" x14ac:dyDescent="0.2">
      <c r="A124" s="324">
        <v>44</v>
      </c>
      <c r="B124" s="324" t="s">
        <v>256</v>
      </c>
      <c r="C124" s="330">
        <v>7178</v>
      </c>
      <c r="D124" s="330">
        <v>6737</v>
      </c>
      <c r="E124" s="330">
        <v>6868</v>
      </c>
      <c r="F124" s="330">
        <v>6395</v>
      </c>
      <c r="G124" s="330">
        <v>310</v>
      </c>
      <c r="H124" s="330">
        <v>342</v>
      </c>
      <c r="I124" s="330">
        <v>-32</v>
      </c>
      <c r="J124" s="326"/>
    </row>
    <row r="125" spans="1:10" x14ac:dyDescent="0.2">
      <c r="A125" s="324">
        <v>98</v>
      </c>
      <c r="B125" s="324" t="s">
        <v>155</v>
      </c>
      <c r="C125" s="330">
        <v>131680</v>
      </c>
      <c r="D125" s="330">
        <v>114485</v>
      </c>
      <c r="E125" s="330">
        <v>131357</v>
      </c>
      <c r="F125" s="330">
        <v>114036</v>
      </c>
      <c r="G125" s="330">
        <v>323</v>
      </c>
      <c r="H125" s="330">
        <v>449</v>
      </c>
      <c r="I125" s="330">
        <v>-126</v>
      </c>
      <c r="J125" s="326"/>
    </row>
    <row r="126" spans="1:10" x14ac:dyDescent="0.2">
      <c r="A126" s="324">
        <v>94</v>
      </c>
      <c r="B126" s="324" t="s">
        <v>261</v>
      </c>
      <c r="C126" s="330">
        <v>9736</v>
      </c>
      <c r="D126" s="330">
        <v>5713</v>
      </c>
      <c r="E126" s="330">
        <v>9375</v>
      </c>
      <c r="F126" s="330">
        <v>5701</v>
      </c>
      <c r="G126" s="330">
        <v>361</v>
      </c>
      <c r="H126" s="330">
        <v>12</v>
      </c>
      <c r="I126" s="330">
        <v>349</v>
      </c>
      <c r="J126" s="326"/>
    </row>
    <row r="127" spans="1:10" x14ac:dyDescent="0.2">
      <c r="A127" s="324">
        <v>97</v>
      </c>
      <c r="B127" s="324" t="s">
        <v>153</v>
      </c>
      <c r="C127" s="330">
        <v>113857</v>
      </c>
      <c r="D127" s="330">
        <v>98643</v>
      </c>
      <c r="E127" s="330">
        <v>113111</v>
      </c>
      <c r="F127" s="330">
        <v>97950</v>
      </c>
      <c r="G127" s="330">
        <v>746</v>
      </c>
      <c r="H127" s="330">
        <v>693</v>
      </c>
      <c r="I127" s="330">
        <v>53</v>
      </c>
      <c r="J127" s="326"/>
    </row>
    <row r="128" spans="1:10" x14ac:dyDescent="0.2">
      <c r="A128" s="324">
        <v>53</v>
      </c>
      <c r="B128" s="324" t="s">
        <v>161</v>
      </c>
      <c r="C128" s="330">
        <v>37277</v>
      </c>
      <c r="D128" s="330">
        <v>28236</v>
      </c>
      <c r="E128" s="330">
        <v>36513</v>
      </c>
      <c r="F128" s="330">
        <v>28291</v>
      </c>
      <c r="G128" s="330">
        <v>764</v>
      </c>
      <c r="H128" s="330">
        <v>-55</v>
      </c>
      <c r="I128" s="330">
        <v>819</v>
      </c>
      <c r="J128" s="326"/>
    </row>
    <row r="129" spans="1:10" x14ac:dyDescent="0.2">
      <c r="A129" s="324">
        <v>70</v>
      </c>
      <c r="B129" s="324" t="s">
        <v>166</v>
      </c>
      <c r="C129" s="330">
        <v>68119</v>
      </c>
      <c r="D129" s="330">
        <v>55511</v>
      </c>
      <c r="E129" s="330">
        <v>67199</v>
      </c>
      <c r="F129" s="330">
        <v>54701</v>
      </c>
      <c r="G129" s="330">
        <v>920</v>
      </c>
      <c r="H129" s="330">
        <v>810</v>
      </c>
      <c r="I129" s="330">
        <v>110</v>
      </c>
      <c r="J129" s="326"/>
    </row>
    <row r="130" spans="1:10" x14ac:dyDescent="0.2">
      <c r="A130" s="324">
        <v>120</v>
      </c>
      <c r="B130" s="324" t="s">
        <v>152</v>
      </c>
      <c r="C130" s="330">
        <v>463718</v>
      </c>
      <c r="D130" s="330">
        <v>409589</v>
      </c>
      <c r="E130" s="330">
        <v>461917</v>
      </c>
      <c r="F130" s="330">
        <v>407124</v>
      </c>
      <c r="G130" s="330">
        <v>1801</v>
      </c>
      <c r="H130" s="330">
        <v>2465</v>
      </c>
      <c r="I130" s="330">
        <v>-664</v>
      </c>
      <c r="J130" s="326"/>
    </row>
    <row r="131" spans="1:10" x14ac:dyDescent="0.2">
      <c r="A131" s="324">
        <v>39</v>
      </c>
      <c r="B131" s="324" t="s">
        <v>56</v>
      </c>
      <c r="C131" s="330">
        <v>685355</v>
      </c>
      <c r="D131" s="330">
        <v>625163</v>
      </c>
      <c r="E131" s="330">
        <v>682390</v>
      </c>
      <c r="F131" s="330">
        <v>623612</v>
      </c>
      <c r="G131" s="330">
        <v>2965</v>
      </c>
      <c r="H131" s="330">
        <v>1551</v>
      </c>
      <c r="I131" s="330">
        <v>1414</v>
      </c>
      <c r="J131" s="326"/>
    </row>
    <row r="132" spans="1:10" x14ac:dyDescent="0.2">
      <c r="H132" s="331"/>
      <c r="I132" s="331"/>
    </row>
    <row r="133" spans="1:10" x14ac:dyDescent="0.2">
      <c r="G133" s="332">
        <f>57/125</f>
        <v>0.45600000000000002</v>
      </c>
    </row>
    <row r="134" spans="1:10" x14ac:dyDescent="0.2">
      <c r="G134" s="332">
        <f>59/125</f>
        <v>0.47199999999999998</v>
      </c>
    </row>
    <row r="135" spans="1:10" x14ac:dyDescent="0.2">
      <c r="G135" s="332">
        <f>9/125</f>
        <v>7.1999999999999995E-2</v>
      </c>
    </row>
  </sheetData>
  <autoFilter ref="A6:I131" xr:uid="{C921B0AF-B9CF-4669-9D02-92648AE83710}"/>
  <mergeCells count="1">
    <mergeCell ref="H1:I1"/>
  </mergeCells>
  <hyperlinks>
    <hyperlink ref="H1:I1" location="Index!A1" display="Regresar al Índice" xr:uid="{47A43054-A26B-4EA1-8A0B-4B49948DDBD6}"/>
  </hyperlinks>
  <pageMargins left="0.7" right="0.7" top="0.75" bottom="0.75" header="0.3" footer="0.3"/>
  <pageSetup paperSize="9"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33"/>
  <dimension ref="A1:I323"/>
  <sheetViews>
    <sheetView zoomScaleNormal="100" workbookViewId="0">
      <selection activeCell="A3" sqref="A3"/>
    </sheetView>
  </sheetViews>
  <sheetFormatPr baseColWidth="10" defaultColWidth="11.42578125" defaultRowHeight="12.75" x14ac:dyDescent="0.2"/>
  <cols>
    <col min="1" max="1" width="11.42578125" style="269"/>
    <col min="2" max="2" width="11.42578125" style="36"/>
    <col min="3" max="16384" width="11.42578125" style="269"/>
  </cols>
  <sheetData>
    <row r="1" spans="1:9" x14ac:dyDescent="0.2">
      <c r="A1" s="120" t="s">
        <v>1733</v>
      </c>
      <c r="H1" s="202" t="s">
        <v>38</v>
      </c>
      <c r="I1" s="202"/>
    </row>
    <row r="2" spans="1:9" x14ac:dyDescent="0.2">
      <c r="A2" s="269" t="s">
        <v>1817</v>
      </c>
    </row>
    <row r="5" spans="1:9" x14ac:dyDescent="0.2">
      <c r="A5" s="270" t="s">
        <v>446</v>
      </c>
      <c r="B5" s="32" t="s">
        <v>570</v>
      </c>
      <c r="C5" s="269" t="s">
        <v>1054</v>
      </c>
    </row>
    <row r="6" spans="1:9" x14ac:dyDescent="0.2">
      <c r="A6" s="271">
        <v>42005</v>
      </c>
      <c r="B6" s="76" t="s">
        <v>1139</v>
      </c>
      <c r="C6" s="73">
        <v>105324</v>
      </c>
    </row>
    <row r="7" spans="1:9" x14ac:dyDescent="0.2">
      <c r="A7" s="271"/>
      <c r="B7" s="77" t="s">
        <v>676</v>
      </c>
      <c r="C7" s="73">
        <v>106367</v>
      </c>
    </row>
    <row r="8" spans="1:9" x14ac:dyDescent="0.2">
      <c r="A8" s="271"/>
      <c r="B8" s="77" t="s">
        <v>678</v>
      </c>
      <c r="C8" s="73">
        <v>106891</v>
      </c>
    </row>
    <row r="9" spans="1:9" x14ac:dyDescent="0.2">
      <c r="A9" s="271"/>
      <c r="B9" s="76" t="s">
        <v>680</v>
      </c>
      <c r="C9" s="73">
        <v>107285</v>
      </c>
    </row>
    <row r="10" spans="1:9" x14ac:dyDescent="0.2">
      <c r="A10" s="271"/>
      <c r="B10" s="77" t="s">
        <v>682</v>
      </c>
      <c r="C10" s="73">
        <v>106928</v>
      </c>
    </row>
    <row r="11" spans="1:9" x14ac:dyDescent="0.2">
      <c r="A11" s="271"/>
      <c r="B11" s="77" t="s">
        <v>683</v>
      </c>
      <c r="C11" s="73">
        <v>106609</v>
      </c>
    </row>
    <row r="12" spans="1:9" x14ac:dyDescent="0.2">
      <c r="A12" s="271"/>
      <c r="B12" s="76" t="s">
        <v>684</v>
      </c>
      <c r="C12" s="73">
        <v>108348</v>
      </c>
    </row>
    <row r="13" spans="1:9" x14ac:dyDescent="0.2">
      <c r="A13" s="271"/>
      <c r="B13" s="77" t="s">
        <v>685</v>
      </c>
      <c r="C13" s="73">
        <v>108082</v>
      </c>
    </row>
    <row r="14" spans="1:9" x14ac:dyDescent="0.2">
      <c r="A14" s="271"/>
      <c r="B14" s="77" t="s">
        <v>1140</v>
      </c>
      <c r="C14" s="73">
        <v>108492</v>
      </c>
    </row>
    <row r="15" spans="1:9" x14ac:dyDescent="0.2">
      <c r="A15" s="271"/>
      <c r="B15" s="76" t="s">
        <v>689</v>
      </c>
      <c r="C15" s="73">
        <v>110258</v>
      </c>
    </row>
    <row r="16" spans="1:9" x14ac:dyDescent="0.2">
      <c r="A16" s="271"/>
      <c r="B16" s="77" t="s">
        <v>691</v>
      </c>
      <c r="C16" s="73">
        <v>112567</v>
      </c>
    </row>
    <row r="17" spans="1:3" x14ac:dyDescent="0.2">
      <c r="A17" s="271"/>
      <c r="B17" s="77" t="s">
        <v>693</v>
      </c>
      <c r="C17" s="73">
        <v>112703</v>
      </c>
    </row>
    <row r="18" spans="1:3" x14ac:dyDescent="0.2">
      <c r="A18" s="271">
        <v>42370</v>
      </c>
      <c r="B18" s="76" t="s">
        <v>1139</v>
      </c>
      <c r="C18" s="73">
        <v>112089</v>
      </c>
    </row>
    <row r="19" spans="1:3" x14ac:dyDescent="0.2">
      <c r="A19" s="271"/>
      <c r="B19" s="77" t="s">
        <v>676</v>
      </c>
      <c r="C19" s="73">
        <v>113118</v>
      </c>
    </row>
    <row r="20" spans="1:3" x14ac:dyDescent="0.2">
      <c r="A20" s="271"/>
      <c r="B20" s="77" t="s">
        <v>678</v>
      </c>
      <c r="C20" s="73">
        <v>113279</v>
      </c>
    </row>
    <row r="21" spans="1:3" x14ac:dyDescent="0.2">
      <c r="A21" s="271"/>
      <c r="B21" s="76" t="s">
        <v>680</v>
      </c>
      <c r="C21" s="73">
        <v>112873</v>
      </c>
    </row>
    <row r="22" spans="1:3" x14ac:dyDescent="0.2">
      <c r="A22" s="271"/>
      <c r="B22" s="77" t="s">
        <v>682</v>
      </c>
      <c r="C22" s="73">
        <v>112578</v>
      </c>
    </row>
    <row r="23" spans="1:3" x14ac:dyDescent="0.2">
      <c r="A23" s="271"/>
      <c r="B23" s="77" t="s">
        <v>683</v>
      </c>
      <c r="C23" s="73">
        <v>113340</v>
      </c>
    </row>
    <row r="24" spans="1:3" x14ac:dyDescent="0.2">
      <c r="A24" s="271"/>
      <c r="B24" s="76" t="s">
        <v>684</v>
      </c>
      <c r="C24" s="73">
        <v>114966</v>
      </c>
    </row>
    <row r="25" spans="1:3" x14ac:dyDescent="0.2">
      <c r="A25" s="271"/>
      <c r="B25" s="77" t="s">
        <v>685</v>
      </c>
      <c r="C25" s="73">
        <v>113363</v>
      </c>
    </row>
    <row r="26" spans="1:3" x14ac:dyDescent="0.2">
      <c r="A26" s="271"/>
      <c r="B26" s="77" t="s">
        <v>1140</v>
      </c>
      <c r="C26" s="73">
        <v>113523</v>
      </c>
    </row>
    <row r="27" spans="1:3" x14ac:dyDescent="0.2">
      <c r="A27" s="271"/>
      <c r="B27" s="76" t="s">
        <v>689</v>
      </c>
      <c r="C27" s="73">
        <v>114143</v>
      </c>
    </row>
    <row r="28" spans="1:3" x14ac:dyDescent="0.2">
      <c r="A28" s="271"/>
      <c r="B28" s="77" t="s">
        <v>691</v>
      </c>
      <c r="C28" s="73">
        <v>115374</v>
      </c>
    </row>
    <row r="29" spans="1:3" x14ac:dyDescent="0.2">
      <c r="A29" s="271"/>
      <c r="B29" s="77" t="s">
        <v>693</v>
      </c>
      <c r="C29" s="73">
        <v>115738</v>
      </c>
    </row>
    <row r="30" spans="1:3" x14ac:dyDescent="0.2">
      <c r="A30" s="271">
        <v>42736</v>
      </c>
      <c r="B30" s="76" t="s">
        <v>1139</v>
      </c>
      <c r="C30" s="73">
        <v>116118</v>
      </c>
    </row>
    <row r="31" spans="1:3" x14ac:dyDescent="0.2">
      <c r="A31" s="271"/>
      <c r="B31" s="77" t="s">
        <v>676</v>
      </c>
      <c r="C31" s="73">
        <v>117662</v>
      </c>
    </row>
    <row r="32" spans="1:3" x14ac:dyDescent="0.2">
      <c r="A32" s="271"/>
      <c r="B32" s="77" t="s">
        <v>678</v>
      </c>
      <c r="C32" s="73">
        <v>118916</v>
      </c>
    </row>
    <row r="33" spans="1:3" x14ac:dyDescent="0.2">
      <c r="A33" s="271"/>
      <c r="B33" s="76" t="s">
        <v>680</v>
      </c>
      <c r="C33" s="73">
        <v>118516</v>
      </c>
    </row>
    <row r="34" spans="1:3" x14ac:dyDescent="0.2">
      <c r="A34" s="271"/>
      <c r="B34" s="77" t="s">
        <v>682</v>
      </c>
      <c r="C34" s="73">
        <v>117677</v>
      </c>
    </row>
    <row r="35" spans="1:3" x14ac:dyDescent="0.2">
      <c r="A35" s="271"/>
      <c r="B35" s="77" t="s">
        <v>683</v>
      </c>
      <c r="C35" s="73">
        <v>118993</v>
      </c>
    </row>
    <row r="36" spans="1:3" x14ac:dyDescent="0.2">
      <c r="A36" s="271"/>
      <c r="B36" s="76" t="s">
        <v>684</v>
      </c>
      <c r="C36" s="73">
        <v>121169</v>
      </c>
    </row>
    <row r="37" spans="1:3" x14ac:dyDescent="0.2">
      <c r="A37" s="271"/>
      <c r="B37" s="77" t="s">
        <v>685</v>
      </c>
      <c r="C37" s="73">
        <v>121224</v>
      </c>
    </row>
    <row r="38" spans="1:3" x14ac:dyDescent="0.2">
      <c r="A38" s="271"/>
      <c r="B38" s="77" t="s">
        <v>1140</v>
      </c>
      <c r="C38" s="73">
        <v>121311</v>
      </c>
    </row>
    <row r="39" spans="1:3" x14ac:dyDescent="0.2">
      <c r="A39" s="271"/>
      <c r="B39" s="76" t="s">
        <v>689</v>
      </c>
      <c r="C39" s="73">
        <v>121963</v>
      </c>
    </row>
    <row r="40" spans="1:3" x14ac:dyDescent="0.2">
      <c r="A40" s="271"/>
      <c r="B40" s="77" t="s">
        <v>691</v>
      </c>
      <c r="C40" s="73">
        <v>123560</v>
      </c>
    </row>
    <row r="41" spans="1:3" x14ac:dyDescent="0.2">
      <c r="A41" s="271"/>
      <c r="B41" s="77" t="s">
        <v>693</v>
      </c>
      <c r="C41" s="73">
        <v>122756</v>
      </c>
    </row>
    <row r="42" spans="1:3" x14ac:dyDescent="0.2">
      <c r="A42" s="271">
        <v>43101</v>
      </c>
      <c r="B42" s="76" t="s">
        <v>1139</v>
      </c>
      <c r="C42" s="73">
        <v>122331</v>
      </c>
    </row>
    <row r="43" spans="1:3" x14ac:dyDescent="0.2">
      <c r="A43" s="271"/>
      <c r="B43" s="77" t="s">
        <v>676</v>
      </c>
      <c r="C43" s="73">
        <v>122603</v>
      </c>
    </row>
    <row r="44" spans="1:3" x14ac:dyDescent="0.2">
      <c r="A44" s="271"/>
      <c r="B44" s="77" t="s">
        <v>678</v>
      </c>
      <c r="C44" s="73">
        <v>122822</v>
      </c>
    </row>
    <row r="45" spans="1:3" x14ac:dyDescent="0.2">
      <c r="A45" s="271"/>
      <c r="B45" s="76" t="s">
        <v>680</v>
      </c>
      <c r="C45" s="73">
        <v>122918</v>
      </c>
    </row>
    <row r="46" spans="1:3" x14ac:dyDescent="0.2">
      <c r="A46" s="271"/>
      <c r="B46" s="77" t="s">
        <v>682</v>
      </c>
      <c r="C46" s="73">
        <v>122079</v>
      </c>
    </row>
    <row r="47" spans="1:3" x14ac:dyDescent="0.2">
      <c r="A47" s="271"/>
      <c r="B47" s="77" t="s">
        <v>683</v>
      </c>
      <c r="C47" s="73">
        <v>122022</v>
      </c>
    </row>
    <row r="48" spans="1:3" x14ac:dyDescent="0.2">
      <c r="A48" s="271"/>
      <c r="B48" s="76" t="s">
        <v>684</v>
      </c>
      <c r="C48" s="73">
        <v>122975</v>
      </c>
    </row>
    <row r="49" spans="1:3" x14ac:dyDescent="0.2">
      <c r="A49" s="271"/>
      <c r="B49" s="77" t="s">
        <v>685</v>
      </c>
      <c r="C49" s="73">
        <v>122836</v>
      </c>
    </row>
    <row r="50" spans="1:3" x14ac:dyDescent="0.2">
      <c r="A50" s="271"/>
      <c r="B50" s="77" t="s">
        <v>1140</v>
      </c>
      <c r="C50" s="73">
        <v>123233</v>
      </c>
    </row>
    <row r="51" spans="1:3" x14ac:dyDescent="0.2">
      <c r="A51" s="271"/>
      <c r="B51" s="76" t="s">
        <v>689</v>
      </c>
      <c r="C51" s="73">
        <v>124543</v>
      </c>
    </row>
    <row r="52" spans="1:3" x14ac:dyDescent="0.2">
      <c r="A52" s="271"/>
      <c r="B52" s="77" t="s">
        <v>691</v>
      </c>
      <c r="C52" s="73">
        <v>125780</v>
      </c>
    </row>
    <row r="53" spans="1:3" x14ac:dyDescent="0.2">
      <c r="A53" s="271"/>
      <c r="B53" s="77" t="s">
        <v>693</v>
      </c>
      <c r="C53" s="73">
        <v>125509</v>
      </c>
    </row>
    <row r="54" spans="1:3" x14ac:dyDescent="0.2">
      <c r="A54" s="271">
        <v>43466</v>
      </c>
      <c r="B54" s="76" t="s">
        <v>1139</v>
      </c>
      <c r="C54" s="73">
        <v>125514</v>
      </c>
    </row>
    <row r="55" spans="1:3" x14ac:dyDescent="0.2">
      <c r="A55" s="271"/>
      <c r="B55" s="77" t="s">
        <v>676</v>
      </c>
      <c r="C55" s="73">
        <v>126770</v>
      </c>
    </row>
    <row r="56" spans="1:3" x14ac:dyDescent="0.2">
      <c r="A56" s="271"/>
      <c r="B56" s="77" t="s">
        <v>678</v>
      </c>
      <c r="C56" s="73">
        <v>127506</v>
      </c>
    </row>
    <row r="57" spans="1:3" x14ac:dyDescent="0.2">
      <c r="A57" s="271"/>
      <c r="B57" s="76" t="s">
        <v>680</v>
      </c>
      <c r="C57" s="73">
        <v>128837</v>
      </c>
    </row>
    <row r="58" spans="1:3" x14ac:dyDescent="0.2">
      <c r="A58" s="271"/>
      <c r="B58" s="77" t="s">
        <v>682</v>
      </c>
      <c r="C58" s="73">
        <v>128606</v>
      </c>
    </row>
    <row r="59" spans="1:3" x14ac:dyDescent="0.2">
      <c r="A59" s="271"/>
      <c r="B59" s="77" t="s">
        <v>683</v>
      </c>
      <c r="C59" s="73">
        <v>129478</v>
      </c>
    </row>
    <row r="60" spans="1:3" x14ac:dyDescent="0.2">
      <c r="A60" s="271"/>
      <c r="B60" s="76" t="s">
        <v>684</v>
      </c>
      <c r="C60" s="73">
        <v>130724</v>
      </c>
    </row>
    <row r="61" spans="1:3" x14ac:dyDescent="0.2">
      <c r="A61" s="271"/>
      <c r="B61" s="77" t="s">
        <v>685</v>
      </c>
      <c r="C61" s="73">
        <v>129151</v>
      </c>
    </row>
    <row r="62" spans="1:3" x14ac:dyDescent="0.2">
      <c r="A62" s="271"/>
      <c r="B62" s="77" t="s">
        <v>1140</v>
      </c>
      <c r="C62" s="73">
        <v>129378</v>
      </c>
    </row>
    <row r="63" spans="1:3" x14ac:dyDescent="0.2">
      <c r="A63" s="271"/>
      <c r="B63" s="76" t="s">
        <v>689</v>
      </c>
      <c r="C63" s="73">
        <v>130695</v>
      </c>
    </row>
    <row r="64" spans="1:3" x14ac:dyDescent="0.2">
      <c r="A64" s="271"/>
      <c r="B64" s="77" t="s">
        <v>691</v>
      </c>
      <c r="C64" s="73">
        <v>131903</v>
      </c>
    </row>
    <row r="65" spans="1:3" x14ac:dyDescent="0.2">
      <c r="A65" s="271"/>
      <c r="B65" s="77" t="s">
        <v>693</v>
      </c>
      <c r="C65" s="73">
        <v>130985</v>
      </c>
    </row>
    <row r="66" spans="1:3" x14ac:dyDescent="0.2">
      <c r="A66" s="271">
        <v>43831</v>
      </c>
      <c r="B66" s="76" t="s">
        <v>1139</v>
      </c>
      <c r="C66" s="73">
        <v>130255</v>
      </c>
    </row>
    <row r="67" spans="1:3" x14ac:dyDescent="0.2">
      <c r="A67" s="271"/>
      <c r="B67" s="77" t="s">
        <v>676</v>
      </c>
      <c r="C67" s="73">
        <v>131946</v>
      </c>
    </row>
    <row r="68" spans="1:3" x14ac:dyDescent="0.2">
      <c r="A68" s="271"/>
      <c r="B68" s="77" t="s">
        <v>678</v>
      </c>
      <c r="C68" s="73">
        <v>127827</v>
      </c>
    </row>
    <row r="69" spans="1:3" x14ac:dyDescent="0.2">
      <c r="A69" s="271"/>
      <c r="B69" s="76" t="s">
        <v>680</v>
      </c>
      <c r="C69" s="73">
        <v>117956</v>
      </c>
    </row>
    <row r="70" spans="1:3" x14ac:dyDescent="0.2">
      <c r="A70" s="271"/>
      <c r="B70" s="77" t="s">
        <v>682</v>
      </c>
      <c r="C70" s="73">
        <v>113515</v>
      </c>
    </row>
    <row r="71" spans="1:3" x14ac:dyDescent="0.2">
      <c r="A71" s="271"/>
      <c r="B71" s="77" t="s">
        <v>683</v>
      </c>
      <c r="C71" s="73">
        <v>110253</v>
      </c>
    </row>
    <row r="72" spans="1:3" x14ac:dyDescent="0.2">
      <c r="A72" s="271"/>
      <c r="B72" s="76" t="s">
        <v>684</v>
      </c>
      <c r="C72" s="73">
        <v>110007</v>
      </c>
    </row>
    <row r="73" spans="1:3" x14ac:dyDescent="0.2">
      <c r="A73" s="271"/>
      <c r="B73" s="77" t="s">
        <v>685</v>
      </c>
      <c r="C73" s="73">
        <v>109718</v>
      </c>
    </row>
    <row r="74" spans="1:3" x14ac:dyDescent="0.2">
      <c r="A74" s="271"/>
      <c r="B74" s="77" t="s">
        <v>1140</v>
      </c>
      <c r="C74" s="73">
        <v>109645</v>
      </c>
    </row>
    <row r="75" spans="1:3" x14ac:dyDescent="0.2">
      <c r="A75" s="271"/>
      <c r="B75" s="76" t="s">
        <v>689</v>
      </c>
      <c r="C75" s="73">
        <v>111091</v>
      </c>
    </row>
    <row r="76" spans="1:3" x14ac:dyDescent="0.2">
      <c r="A76" s="271"/>
      <c r="B76" s="77" t="s">
        <v>691</v>
      </c>
      <c r="C76" s="73">
        <v>112630</v>
      </c>
    </row>
    <row r="77" spans="1:3" x14ac:dyDescent="0.2">
      <c r="A77" s="271"/>
      <c r="B77" s="77" t="s">
        <v>693</v>
      </c>
      <c r="C77" s="73">
        <v>112226</v>
      </c>
    </row>
    <row r="78" spans="1:3" x14ac:dyDescent="0.2">
      <c r="A78" s="271">
        <v>44197</v>
      </c>
      <c r="B78" s="76" t="s">
        <v>1139</v>
      </c>
      <c r="C78" s="73">
        <v>110277</v>
      </c>
    </row>
    <row r="79" spans="1:3" x14ac:dyDescent="0.2">
      <c r="A79" s="271"/>
      <c r="B79" s="77" t="s">
        <v>676</v>
      </c>
      <c r="C79" s="73">
        <v>109926</v>
      </c>
    </row>
    <row r="80" spans="1:3" x14ac:dyDescent="0.2">
      <c r="A80" s="271"/>
      <c r="B80" s="77" t="s">
        <v>678</v>
      </c>
      <c r="C80" s="73">
        <v>110564</v>
      </c>
    </row>
    <row r="81" spans="1:4" x14ac:dyDescent="0.2">
      <c r="A81" s="271"/>
      <c r="B81" s="76" t="s">
        <v>680</v>
      </c>
      <c r="C81" s="73">
        <v>111454</v>
      </c>
    </row>
    <row r="82" spans="1:4" x14ac:dyDescent="0.2">
      <c r="A82" s="271"/>
      <c r="B82" s="77" t="s">
        <v>682</v>
      </c>
      <c r="C82" s="73">
        <v>112774</v>
      </c>
    </row>
    <row r="83" spans="1:4" x14ac:dyDescent="0.2">
      <c r="A83" s="271"/>
      <c r="B83" s="77" t="s">
        <v>683</v>
      </c>
      <c r="C83" s="73">
        <v>117956</v>
      </c>
    </row>
    <row r="84" spans="1:4" x14ac:dyDescent="0.2">
      <c r="A84" s="271"/>
      <c r="B84" s="76" t="s">
        <v>684</v>
      </c>
      <c r="C84" s="73">
        <v>123830</v>
      </c>
    </row>
    <row r="85" spans="1:4" x14ac:dyDescent="0.2">
      <c r="A85" s="271"/>
      <c r="B85" s="77" t="s">
        <v>685</v>
      </c>
      <c r="C85" s="73">
        <v>122663</v>
      </c>
    </row>
    <row r="86" spans="1:4" x14ac:dyDescent="0.2">
      <c r="A86" s="271"/>
      <c r="B86" s="77" t="s">
        <v>1140</v>
      </c>
      <c r="C86" s="73">
        <v>121731</v>
      </c>
    </row>
    <row r="87" spans="1:4" x14ac:dyDescent="0.2">
      <c r="A87" s="271"/>
      <c r="B87" s="76" t="s">
        <v>689</v>
      </c>
      <c r="C87" s="73">
        <v>123708</v>
      </c>
    </row>
    <row r="88" spans="1:4" x14ac:dyDescent="0.2">
      <c r="A88" s="271"/>
      <c r="B88" s="77" t="s">
        <v>691</v>
      </c>
      <c r="C88" s="73">
        <v>126082</v>
      </c>
    </row>
    <row r="89" spans="1:4" x14ac:dyDescent="0.2">
      <c r="A89" s="271"/>
      <c r="B89" s="77" t="s">
        <v>693</v>
      </c>
      <c r="C89" s="73">
        <v>126998</v>
      </c>
    </row>
    <row r="90" spans="1:4" x14ac:dyDescent="0.2">
      <c r="A90" s="271">
        <v>44562</v>
      </c>
      <c r="B90" s="76" t="s">
        <v>1139</v>
      </c>
      <c r="C90" s="73">
        <v>127062</v>
      </c>
    </row>
    <row r="91" spans="1:4" x14ac:dyDescent="0.2">
      <c r="A91" s="271"/>
      <c r="B91" s="77" t="s">
        <v>676</v>
      </c>
      <c r="C91" s="73">
        <v>128939</v>
      </c>
    </row>
    <row r="92" spans="1:4" x14ac:dyDescent="0.2">
      <c r="A92" s="271"/>
      <c r="B92" s="77" t="s">
        <v>678</v>
      </c>
      <c r="C92" s="73">
        <v>129615</v>
      </c>
    </row>
    <row r="93" spans="1:4" x14ac:dyDescent="0.2">
      <c r="B93" s="76" t="s">
        <v>680</v>
      </c>
      <c r="C93" s="73">
        <v>130420</v>
      </c>
      <c r="D93" s="272"/>
    </row>
    <row r="94" spans="1:4" x14ac:dyDescent="0.2">
      <c r="B94" s="77" t="s">
        <v>682</v>
      </c>
      <c r="C94" s="73">
        <v>131075</v>
      </c>
      <c r="D94" s="272"/>
    </row>
    <row r="95" spans="1:4" x14ac:dyDescent="0.2">
      <c r="B95" s="77" t="s">
        <v>683</v>
      </c>
      <c r="C95" s="73">
        <v>132748</v>
      </c>
    </row>
    <row r="96" spans="1:4" x14ac:dyDescent="0.2">
      <c r="B96" s="76" t="s">
        <v>684</v>
      </c>
      <c r="C96" s="73">
        <v>133487</v>
      </c>
    </row>
    <row r="97" spans="1:3" x14ac:dyDescent="0.2">
      <c r="B97" s="77" t="s">
        <v>685</v>
      </c>
      <c r="C97" s="73">
        <v>133842</v>
      </c>
    </row>
    <row r="98" spans="1:3" x14ac:dyDescent="0.2">
      <c r="B98" s="74">
        <v>44440</v>
      </c>
      <c r="C98" s="31">
        <v>135056</v>
      </c>
    </row>
    <row r="99" spans="1:3" x14ac:dyDescent="0.2">
      <c r="B99" s="74">
        <v>44470</v>
      </c>
      <c r="C99" s="75">
        <v>137270</v>
      </c>
    </row>
    <row r="100" spans="1:3" x14ac:dyDescent="0.2">
      <c r="B100" s="24" t="s">
        <v>691</v>
      </c>
      <c r="C100" s="73">
        <v>139180</v>
      </c>
    </row>
    <row r="101" spans="1:3" x14ac:dyDescent="0.2">
      <c r="B101" s="24" t="s">
        <v>693</v>
      </c>
      <c r="C101" s="73">
        <v>138762</v>
      </c>
    </row>
    <row r="102" spans="1:3" x14ac:dyDescent="0.2">
      <c r="A102" s="269">
        <v>2023</v>
      </c>
      <c r="B102" s="24" t="s">
        <v>1139</v>
      </c>
      <c r="C102" s="73">
        <v>138891</v>
      </c>
    </row>
    <row r="103" spans="1:3" x14ac:dyDescent="0.2">
      <c r="B103" s="24" t="s">
        <v>676</v>
      </c>
      <c r="C103" s="73">
        <v>140132</v>
      </c>
    </row>
    <row r="104" spans="1:3" x14ac:dyDescent="0.2">
      <c r="B104" s="24" t="s">
        <v>678</v>
      </c>
      <c r="C104" s="73">
        <v>141747</v>
      </c>
    </row>
    <row r="105" spans="1:3" x14ac:dyDescent="0.2">
      <c r="B105" s="24"/>
      <c r="C105" s="73"/>
    </row>
    <row r="106" spans="1:3" x14ac:dyDescent="0.2">
      <c r="B106" s="24"/>
      <c r="C106" s="73"/>
    </row>
    <row r="107" spans="1:3" x14ac:dyDescent="0.2">
      <c r="B107" s="24"/>
      <c r="C107" s="73"/>
    </row>
    <row r="108" spans="1:3" x14ac:dyDescent="0.2">
      <c r="B108" s="24"/>
      <c r="C108" s="73"/>
    </row>
    <row r="109" spans="1:3" x14ac:dyDescent="0.2">
      <c r="B109" s="24"/>
      <c r="C109" s="73"/>
    </row>
    <row r="110" spans="1:3" x14ac:dyDescent="0.2">
      <c r="B110" s="24"/>
      <c r="C110" s="73"/>
    </row>
    <row r="111" spans="1:3" x14ac:dyDescent="0.2">
      <c r="B111" s="24"/>
      <c r="C111" s="73"/>
    </row>
    <row r="112" spans="1:3" x14ac:dyDescent="0.2">
      <c r="B112" s="24"/>
      <c r="C112" s="73"/>
    </row>
    <row r="113" spans="2:3" x14ac:dyDescent="0.2">
      <c r="B113" s="24"/>
      <c r="C113" s="73"/>
    </row>
    <row r="114" spans="2:3" x14ac:dyDescent="0.2">
      <c r="B114" s="24"/>
      <c r="C114" s="73"/>
    </row>
    <row r="115" spans="2:3" x14ac:dyDescent="0.2">
      <c r="B115" s="24"/>
      <c r="C115" s="73"/>
    </row>
    <row r="116" spans="2:3" x14ac:dyDescent="0.2">
      <c r="B116" s="24"/>
      <c r="C116" s="73"/>
    </row>
    <row r="117" spans="2:3" x14ac:dyDescent="0.2">
      <c r="B117" s="24"/>
      <c r="C117" s="73"/>
    </row>
    <row r="118" spans="2:3" x14ac:dyDescent="0.2">
      <c r="B118" s="24"/>
      <c r="C118" s="73"/>
    </row>
    <row r="119" spans="2:3" x14ac:dyDescent="0.2">
      <c r="B119" s="24"/>
      <c r="C119" s="73"/>
    </row>
    <row r="120" spans="2:3" x14ac:dyDescent="0.2">
      <c r="B120" s="24"/>
      <c r="C120" s="73"/>
    </row>
    <row r="121" spans="2:3" x14ac:dyDescent="0.2">
      <c r="B121" s="24"/>
      <c r="C121" s="73"/>
    </row>
    <row r="122" spans="2:3" x14ac:dyDescent="0.2">
      <c r="B122" s="24"/>
      <c r="C122" s="73"/>
    </row>
    <row r="123" spans="2:3" x14ac:dyDescent="0.2">
      <c r="B123" s="24"/>
      <c r="C123" s="73"/>
    </row>
    <row r="124" spans="2:3" x14ac:dyDescent="0.2">
      <c r="B124" s="24"/>
      <c r="C124" s="73"/>
    </row>
    <row r="125" spans="2:3" x14ac:dyDescent="0.2">
      <c r="B125" s="24"/>
      <c r="C125" s="73"/>
    </row>
    <row r="126" spans="2:3" x14ac:dyDescent="0.2">
      <c r="B126" s="24"/>
      <c r="C126" s="73"/>
    </row>
    <row r="127" spans="2:3" x14ac:dyDescent="0.2">
      <c r="B127" s="24"/>
      <c r="C127" s="73"/>
    </row>
    <row r="128" spans="2:3" x14ac:dyDescent="0.2">
      <c r="B128" s="24"/>
      <c r="C128" s="73"/>
    </row>
    <row r="129" spans="2:3" x14ac:dyDescent="0.2">
      <c r="B129" s="24"/>
      <c r="C129" s="73"/>
    </row>
    <row r="130" spans="2:3" x14ac:dyDescent="0.2">
      <c r="B130" s="24"/>
      <c r="C130" s="73"/>
    </row>
    <row r="131" spans="2:3" x14ac:dyDescent="0.2">
      <c r="B131" s="24"/>
      <c r="C131" s="73"/>
    </row>
    <row r="132" spans="2:3" x14ac:dyDescent="0.2">
      <c r="B132" s="24"/>
      <c r="C132" s="73"/>
    </row>
    <row r="133" spans="2:3" x14ac:dyDescent="0.2">
      <c r="B133" s="24"/>
      <c r="C133" s="73"/>
    </row>
    <row r="134" spans="2:3" x14ac:dyDescent="0.2">
      <c r="B134" s="24"/>
      <c r="C134" s="73"/>
    </row>
    <row r="135" spans="2:3" x14ac:dyDescent="0.2">
      <c r="B135" s="24"/>
      <c r="C135" s="73"/>
    </row>
    <row r="136" spans="2:3" x14ac:dyDescent="0.2">
      <c r="B136" s="24"/>
      <c r="C136" s="73"/>
    </row>
    <row r="137" spans="2:3" x14ac:dyDescent="0.2">
      <c r="B137" s="24"/>
      <c r="C137" s="73"/>
    </row>
    <row r="138" spans="2:3" x14ac:dyDescent="0.2">
      <c r="B138" s="24"/>
      <c r="C138" s="73"/>
    </row>
    <row r="139" spans="2:3" x14ac:dyDescent="0.2">
      <c r="B139" s="24"/>
      <c r="C139" s="73"/>
    </row>
    <row r="140" spans="2:3" x14ac:dyDescent="0.2">
      <c r="B140" s="24"/>
      <c r="C140" s="73"/>
    </row>
    <row r="141" spans="2:3" x14ac:dyDescent="0.2">
      <c r="B141" s="24"/>
      <c r="C141" s="73"/>
    </row>
    <row r="142" spans="2:3" x14ac:dyDescent="0.2">
      <c r="B142" s="24"/>
      <c r="C142" s="73"/>
    </row>
    <row r="143" spans="2:3" x14ac:dyDescent="0.2">
      <c r="B143" s="24"/>
      <c r="C143" s="73"/>
    </row>
    <row r="144" spans="2:3" x14ac:dyDescent="0.2">
      <c r="B144" s="24"/>
      <c r="C144" s="73"/>
    </row>
    <row r="145" spans="2:3" x14ac:dyDescent="0.2">
      <c r="B145" s="24"/>
      <c r="C145" s="73"/>
    </row>
    <row r="146" spans="2:3" x14ac:dyDescent="0.2">
      <c r="B146" s="24"/>
      <c r="C146" s="73"/>
    </row>
    <row r="147" spans="2:3" x14ac:dyDescent="0.2">
      <c r="B147" s="24"/>
      <c r="C147" s="73"/>
    </row>
    <row r="148" spans="2:3" x14ac:dyDescent="0.2">
      <c r="B148" s="24"/>
      <c r="C148" s="73"/>
    </row>
    <row r="149" spans="2:3" x14ac:dyDescent="0.2">
      <c r="B149" s="24"/>
      <c r="C149" s="73"/>
    </row>
    <row r="150" spans="2:3" x14ac:dyDescent="0.2">
      <c r="B150" s="24"/>
      <c r="C150" s="73"/>
    </row>
    <row r="151" spans="2:3" x14ac:dyDescent="0.2">
      <c r="B151" s="24"/>
      <c r="C151" s="73"/>
    </row>
    <row r="152" spans="2:3" x14ac:dyDescent="0.2">
      <c r="B152" s="24"/>
      <c r="C152" s="73"/>
    </row>
    <row r="153" spans="2:3" x14ac:dyDescent="0.2">
      <c r="B153" s="24"/>
      <c r="C153" s="73"/>
    </row>
    <row r="154" spans="2:3" x14ac:dyDescent="0.2">
      <c r="B154" s="24"/>
      <c r="C154" s="73"/>
    </row>
    <row r="155" spans="2:3" x14ac:dyDescent="0.2">
      <c r="B155" s="24"/>
      <c r="C155" s="73"/>
    </row>
    <row r="156" spans="2:3" x14ac:dyDescent="0.2">
      <c r="B156" s="24"/>
      <c r="C156" s="73"/>
    </row>
    <row r="157" spans="2:3" x14ac:dyDescent="0.2">
      <c r="B157" s="24"/>
      <c r="C157" s="73"/>
    </row>
    <row r="158" spans="2:3" x14ac:dyDescent="0.2">
      <c r="B158" s="24"/>
      <c r="C158" s="73"/>
    </row>
    <row r="159" spans="2:3" x14ac:dyDescent="0.2">
      <c r="B159" s="24"/>
      <c r="C159" s="73"/>
    </row>
    <row r="160" spans="2:3" x14ac:dyDescent="0.2">
      <c r="B160" s="24"/>
      <c r="C160" s="73"/>
    </row>
    <row r="161" spans="2:3" x14ac:dyDescent="0.2">
      <c r="B161" s="24"/>
      <c r="C161" s="73"/>
    </row>
    <row r="162" spans="2:3" x14ac:dyDescent="0.2">
      <c r="B162" s="24"/>
      <c r="C162" s="73"/>
    </row>
    <row r="163" spans="2:3" x14ac:dyDescent="0.2">
      <c r="B163" s="24"/>
      <c r="C163" s="73"/>
    </row>
    <row r="164" spans="2:3" x14ac:dyDescent="0.2">
      <c r="B164" s="24"/>
      <c r="C164" s="73"/>
    </row>
    <row r="165" spans="2:3" x14ac:dyDescent="0.2">
      <c r="B165" s="24"/>
      <c r="C165" s="73"/>
    </row>
    <row r="166" spans="2:3" x14ac:dyDescent="0.2">
      <c r="B166" s="24"/>
      <c r="C166" s="73"/>
    </row>
    <row r="167" spans="2:3" x14ac:dyDescent="0.2">
      <c r="B167" s="24"/>
      <c r="C167" s="73"/>
    </row>
    <row r="168" spans="2:3" x14ac:dyDescent="0.2">
      <c r="B168" s="24"/>
      <c r="C168" s="73"/>
    </row>
    <row r="169" spans="2:3" x14ac:dyDescent="0.2">
      <c r="B169" s="24"/>
      <c r="C169" s="73"/>
    </row>
    <row r="170" spans="2:3" x14ac:dyDescent="0.2">
      <c r="B170" s="24"/>
      <c r="C170" s="73"/>
    </row>
    <row r="171" spans="2:3" x14ac:dyDescent="0.2">
      <c r="B171" s="24"/>
      <c r="C171" s="73"/>
    </row>
    <row r="172" spans="2:3" x14ac:dyDescent="0.2">
      <c r="B172" s="24"/>
      <c r="C172" s="73"/>
    </row>
    <row r="173" spans="2:3" x14ac:dyDescent="0.2">
      <c r="B173" s="24"/>
      <c r="C173" s="73"/>
    </row>
    <row r="174" spans="2:3" x14ac:dyDescent="0.2">
      <c r="B174" s="24"/>
      <c r="C174" s="73"/>
    </row>
    <row r="175" spans="2:3" x14ac:dyDescent="0.2">
      <c r="B175" s="24"/>
      <c r="C175" s="73"/>
    </row>
    <row r="176" spans="2:3" x14ac:dyDescent="0.2">
      <c r="B176" s="24"/>
      <c r="C176" s="73"/>
    </row>
    <row r="177" spans="2:3" x14ac:dyDescent="0.2">
      <c r="B177" s="24"/>
      <c r="C177" s="73"/>
    </row>
    <row r="178" spans="2:3" x14ac:dyDescent="0.2">
      <c r="B178" s="24"/>
      <c r="C178" s="73"/>
    </row>
    <row r="179" spans="2:3" x14ac:dyDescent="0.2">
      <c r="B179" s="24"/>
      <c r="C179" s="73"/>
    </row>
    <row r="180" spans="2:3" x14ac:dyDescent="0.2">
      <c r="B180" s="24"/>
      <c r="C180" s="73"/>
    </row>
    <row r="181" spans="2:3" x14ac:dyDescent="0.2">
      <c r="B181" s="24"/>
      <c r="C181" s="73"/>
    </row>
    <row r="182" spans="2:3" x14ac:dyDescent="0.2">
      <c r="B182" s="24"/>
      <c r="C182" s="73"/>
    </row>
    <row r="183" spans="2:3" x14ac:dyDescent="0.2">
      <c r="B183" s="24"/>
      <c r="C183" s="73"/>
    </row>
    <row r="184" spans="2:3" x14ac:dyDescent="0.2">
      <c r="B184" s="24"/>
      <c r="C184" s="73"/>
    </row>
    <row r="185" spans="2:3" x14ac:dyDescent="0.2">
      <c r="B185" s="24"/>
      <c r="C185" s="73"/>
    </row>
    <row r="186" spans="2:3" x14ac:dyDescent="0.2">
      <c r="B186" s="24"/>
      <c r="C186" s="73"/>
    </row>
    <row r="187" spans="2:3" x14ac:dyDescent="0.2">
      <c r="B187" s="24"/>
      <c r="C187" s="73"/>
    </row>
    <row r="188" spans="2:3" x14ac:dyDescent="0.2">
      <c r="B188" s="24"/>
      <c r="C188" s="73"/>
    </row>
    <row r="189" spans="2:3" x14ac:dyDescent="0.2">
      <c r="B189" s="24"/>
      <c r="C189" s="73"/>
    </row>
    <row r="190" spans="2:3" x14ac:dyDescent="0.2">
      <c r="B190" s="24"/>
      <c r="C190" s="73"/>
    </row>
    <row r="191" spans="2:3" x14ac:dyDescent="0.2">
      <c r="B191" s="24"/>
      <c r="C191" s="73"/>
    </row>
    <row r="192" spans="2:3" x14ac:dyDescent="0.2">
      <c r="B192" s="24"/>
      <c r="C192" s="73"/>
    </row>
    <row r="193" spans="2:3" x14ac:dyDescent="0.2">
      <c r="B193" s="24"/>
      <c r="C193" s="73"/>
    </row>
    <row r="194" spans="2:3" x14ac:dyDescent="0.2">
      <c r="B194" s="24"/>
      <c r="C194" s="73"/>
    </row>
    <row r="195" spans="2:3" x14ac:dyDescent="0.2">
      <c r="B195" s="24"/>
      <c r="C195" s="73"/>
    </row>
    <row r="196" spans="2:3" x14ac:dyDescent="0.2">
      <c r="B196" s="24"/>
      <c r="C196" s="73"/>
    </row>
    <row r="197" spans="2:3" x14ac:dyDescent="0.2">
      <c r="B197" s="24"/>
      <c r="C197" s="73"/>
    </row>
    <row r="198" spans="2:3" x14ac:dyDescent="0.2">
      <c r="B198" s="24"/>
      <c r="C198" s="73"/>
    </row>
    <row r="199" spans="2:3" x14ac:dyDescent="0.2">
      <c r="B199" s="24"/>
      <c r="C199" s="73"/>
    </row>
    <row r="200" spans="2:3" x14ac:dyDescent="0.2">
      <c r="B200" s="24"/>
      <c r="C200" s="73"/>
    </row>
    <row r="201" spans="2:3" x14ac:dyDescent="0.2">
      <c r="B201" s="24"/>
      <c r="C201" s="73"/>
    </row>
    <row r="202" spans="2:3" x14ac:dyDescent="0.2">
      <c r="B202" s="24"/>
      <c r="C202" s="73"/>
    </row>
    <row r="203" spans="2:3" x14ac:dyDescent="0.2">
      <c r="B203" s="24"/>
      <c r="C203" s="73"/>
    </row>
    <row r="204" spans="2:3" x14ac:dyDescent="0.2">
      <c r="B204" s="24"/>
      <c r="C204" s="73"/>
    </row>
    <row r="205" spans="2:3" x14ac:dyDescent="0.2">
      <c r="B205" s="24"/>
      <c r="C205" s="73"/>
    </row>
    <row r="206" spans="2:3" x14ac:dyDescent="0.2">
      <c r="B206" s="24"/>
      <c r="C206" s="73"/>
    </row>
    <row r="207" spans="2:3" x14ac:dyDescent="0.2">
      <c r="B207" s="24"/>
      <c r="C207" s="73"/>
    </row>
    <row r="208" spans="2:3" x14ac:dyDescent="0.2">
      <c r="B208" s="24"/>
      <c r="C208" s="73"/>
    </row>
    <row r="209" spans="2:3" x14ac:dyDescent="0.2">
      <c r="B209" s="24"/>
      <c r="C209" s="73"/>
    </row>
    <row r="210" spans="2:3" x14ac:dyDescent="0.2">
      <c r="B210" s="24"/>
      <c r="C210" s="73"/>
    </row>
    <row r="211" spans="2:3" x14ac:dyDescent="0.2">
      <c r="B211" s="24"/>
      <c r="C211" s="73"/>
    </row>
    <row r="212" spans="2:3" x14ac:dyDescent="0.2">
      <c r="B212" s="24"/>
      <c r="C212" s="73"/>
    </row>
    <row r="213" spans="2:3" x14ac:dyDescent="0.2">
      <c r="B213" s="24"/>
      <c r="C213" s="73"/>
    </row>
    <row r="214" spans="2:3" x14ac:dyDescent="0.2">
      <c r="B214" s="24"/>
      <c r="C214" s="73"/>
    </row>
    <row r="215" spans="2:3" x14ac:dyDescent="0.2">
      <c r="B215" s="24"/>
      <c r="C215" s="73"/>
    </row>
    <row r="216" spans="2:3" x14ac:dyDescent="0.2">
      <c r="B216" s="24"/>
      <c r="C216" s="73"/>
    </row>
    <row r="217" spans="2:3" x14ac:dyDescent="0.2">
      <c r="B217" s="78"/>
      <c r="C217" s="73"/>
    </row>
    <row r="218" spans="2:3" x14ac:dyDescent="0.2">
      <c r="B218" s="78"/>
      <c r="C218" s="73"/>
    </row>
    <row r="219" spans="2:3" x14ac:dyDescent="0.2">
      <c r="B219" s="78"/>
      <c r="C219" s="73"/>
    </row>
    <row r="220" spans="2:3" x14ac:dyDescent="0.2">
      <c r="B220" s="78"/>
      <c r="C220" s="73"/>
    </row>
    <row r="221" spans="2:3" x14ac:dyDescent="0.2">
      <c r="B221" s="78"/>
      <c r="C221" s="73"/>
    </row>
    <row r="222" spans="2:3" x14ac:dyDescent="0.2">
      <c r="B222" s="78"/>
      <c r="C222" s="73"/>
    </row>
    <row r="223" spans="2:3" x14ac:dyDescent="0.2">
      <c r="B223" s="78"/>
      <c r="C223" s="73"/>
    </row>
    <row r="224" spans="2:3" x14ac:dyDescent="0.2">
      <c r="B224" s="78"/>
      <c r="C224" s="73"/>
    </row>
    <row r="225" spans="2:3" x14ac:dyDescent="0.2">
      <c r="B225" s="78"/>
      <c r="C225" s="73"/>
    </row>
    <row r="226" spans="2:3" x14ac:dyDescent="0.2">
      <c r="B226" s="78"/>
      <c r="C226" s="73"/>
    </row>
    <row r="227" spans="2:3" x14ac:dyDescent="0.2">
      <c r="B227" s="78"/>
      <c r="C227" s="73"/>
    </row>
    <row r="228" spans="2:3" x14ac:dyDescent="0.2">
      <c r="B228" s="78"/>
      <c r="C228" s="73"/>
    </row>
    <row r="229" spans="2:3" x14ac:dyDescent="0.2">
      <c r="B229" s="78"/>
      <c r="C229" s="73"/>
    </row>
    <row r="230" spans="2:3" x14ac:dyDescent="0.2">
      <c r="B230" s="78"/>
      <c r="C230" s="73"/>
    </row>
    <row r="231" spans="2:3" x14ac:dyDescent="0.2">
      <c r="B231" s="78"/>
      <c r="C231" s="73"/>
    </row>
    <row r="232" spans="2:3" x14ac:dyDescent="0.2">
      <c r="B232" s="78"/>
      <c r="C232" s="73"/>
    </row>
    <row r="233" spans="2:3" x14ac:dyDescent="0.2">
      <c r="B233" s="78"/>
      <c r="C233" s="73"/>
    </row>
    <row r="234" spans="2:3" x14ac:dyDescent="0.2">
      <c r="B234" s="78"/>
      <c r="C234" s="73"/>
    </row>
    <row r="235" spans="2:3" x14ac:dyDescent="0.2">
      <c r="B235" s="78"/>
      <c r="C235" s="73"/>
    </row>
    <row r="236" spans="2:3" x14ac:dyDescent="0.2">
      <c r="B236" s="78"/>
      <c r="C236" s="73"/>
    </row>
    <row r="237" spans="2:3" x14ac:dyDescent="0.2">
      <c r="B237" s="78"/>
      <c r="C237" s="73"/>
    </row>
    <row r="238" spans="2:3" x14ac:dyDescent="0.2">
      <c r="B238" s="78"/>
      <c r="C238" s="73"/>
    </row>
    <row r="239" spans="2:3" x14ac:dyDescent="0.2">
      <c r="B239" s="78"/>
      <c r="C239" s="73"/>
    </row>
    <row r="240" spans="2:3" x14ac:dyDescent="0.2">
      <c r="B240" s="78"/>
      <c r="C240" s="73"/>
    </row>
    <row r="241" spans="2:3" x14ac:dyDescent="0.2">
      <c r="B241" s="78"/>
      <c r="C241" s="73"/>
    </row>
    <row r="242" spans="2:3" x14ac:dyDescent="0.2">
      <c r="B242" s="78"/>
      <c r="C242" s="73"/>
    </row>
    <row r="243" spans="2:3" x14ac:dyDescent="0.2">
      <c r="B243" s="78"/>
      <c r="C243" s="73"/>
    </row>
    <row r="244" spans="2:3" x14ac:dyDescent="0.2">
      <c r="B244" s="78"/>
      <c r="C244" s="73"/>
    </row>
    <row r="245" spans="2:3" x14ac:dyDescent="0.2">
      <c r="B245" s="78"/>
      <c r="C245" s="73"/>
    </row>
    <row r="246" spans="2:3" x14ac:dyDescent="0.2">
      <c r="B246" s="78"/>
      <c r="C246" s="73"/>
    </row>
    <row r="247" spans="2:3" x14ac:dyDescent="0.2">
      <c r="B247" s="78"/>
      <c r="C247" s="73"/>
    </row>
    <row r="248" spans="2:3" x14ac:dyDescent="0.2">
      <c r="B248" s="78"/>
      <c r="C248" s="73"/>
    </row>
    <row r="249" spans="2:3" x14ac:dyDescent="0.2">
      <c r="B249" s="78"/>
      <c r="C249" s="73"/>
    </row>
    <row r="250" spans="2:3" x14ac:dyDescent="0.2">
      <c r="B250" s="78"/>
      <c r="C250" s="73"/>
    </row>
    <row r="251" spans="2:3" x14ac:dyDescent="0.2">
      <c r="B251" s="78"/>
      <c r="C251" s="73"/>
    </row>
    <row r="252" spans="2:3" x14ac:dyDescent="0.2">
      <c r="B252" s="78"/>
      <c r="C252" s="73"/>
    </row>
    <row r="253" spans="2:3" x14ac:dyDescent="0.2">
      <c r="B253" s="78"/>
      <c r="C253" s="73"/>
    </row>
    <row r="254" spans="2:3" x14ac:dyDescent="0.2">
      <c r="B254" s="78"/>
      <c r="C254" s="73"/>
    </row>
    <row r="255" spans="2:3" x14ac:dyDescent="0.2">
      <c r="B255" s="78"/>
      <c r="C255" s="73"/>
    </row>
    <row r="256" spans="2:3" x14ac:dyDescent="0.2">
      <c r="B256" s="78"/>
      <c r="C256" s="73"/>
    </row>
    <row r="257" spans="2:3" x14ac:dyDescent="0.2">
      <c r="B257" s="78"/>
      <c r="C257" s="73"/>
    </row>
    <row r="258" spans="2:3" x14ac:dyDescent="0.2">
      <c r="B258" s="78"/>
      <c r="C258" s="73"/>
    </row>
    <row r="259" spans="2:3" x14ac:dyDescent="0.2">
      <c r="B259" s="78"/>
      <c r="C259" s="73"/>
    </row>
    <row r="260" spans="2:3" x14ac:dyDescent="0.2">
      <c r="B260" s="78"/>
      <c r="C260" s="73"/>
    </row>
    <row r="261" spans="2:3" x14ac:dyDescent="0.2">
      <c r="B261" s="78"/>
      <c r="C261" s="73"/>
    </row>
    <row r="262" spans="2:3" x14ac:dyDescent="0.2">
      <c r="B262" s="78"/>
      <c r="C262" s="73"/>
    </row>
    <row r="263" spans="2:3" x14ac:dyDescent="0.2">
      <c r="B263" s="78"/>
      <c r="C263" s="73"/>
    </row>
    <row r="264" spans="2:3" x14ac:dyDescent="0.2">
      <c r="B264" s="78"/>
      <c r="C264" s="73"/>
    </row>
    <row r="265" spans="2:3" x14ac:dyDescent="0.2">
      <c r="B265" s="78"/>
      <c r="C265" s="73"/>
    </row>
    <row r="266" spans="2:3" x14ac:dyDescent="0.2">
      <c r="B266" s="78"/>
      <c r="C266" s="73"/>
    </row>
    <row r="267" spans="2:3" x14ac:dyDescent="0.2">
      <c r="B267" s="78"/>
      <c r="C267" s="73"/>
    </row>
    <row r="268" spans="2:3" x14ac:dyDescent="0.2">
      <c r="B268" s="78"/>
      <c r="C268" s="73"/>
    </row>
    <row r="269" spans="2:3" x14ac:dyDescent="0.2">
      <c r="B269" s="78"/>
      <c r="C269" s="73"/>
    </row>
    <row r="270" spans="2:3" x14ac:dyDescent="0.2">
      <c r="B270" s="78"/>
      <c r="C270" s="73"/>
    </row>
    <row r="271" spans="2:3" x14ac:dyDescent="0.2">
      <c r="B271" s="78"/>
      <c r="C271" s="73"/>
    </row>
    <row r="272" spans="2:3" x14ac:dyDescent="0.2">
      <c r="B272" s="78"/>
      <c r="C272" s="73"/>
    </row>
    <row r="273" spans="2:3" x14ac:dyDescent="0.2">
      <c r="B273" s="78"/>
      <c r="C273" s="73"/>
    </row>
    <row r="274" spans="2:3" x14ac:dyDescent="0.2">
      <c r="B274" s="78"/>
      <c r="C274" s="73"/>
    </row>
    <row r="275" spans="2:3" x14ac:dyDescent="0.2">
      <c r="B275" s="78"/>
      <c r="C275" s="73"/>
    </row>
    <row r="276" spans="2:3" x14ac:dyDescent="0.2">
      <c r="B276" s="78"/>
      <c r="C276" s="73"/>
    </row>
    <row r="277" spans="2:3" x14ac:dyDescent="0.2">
      <c r="B277" s="78"/>
      <c r="C277" s="73"/>
    </row>
    <row r="278" spans="2:3" x14ac:dyDescent="0.2">
      <c r="B278" s="78"/>
      <c r="C278" s="73"/>
    </row>
    <row r="279" spans="2:3" x14ac:dyDescent="0.2">
      <c r="B279" s="78"/>
      <c r="C279" s="73"/>
    </row>
    <row r="280" spans="2:3" x14ac:dyDescent="0.2">
      <c r="B280" s="78"/>
      <c r="C280" s="73"/>
    </row>
    <row r="281" spans="2:3" x14ac:dyDescent="0.2">
      <c r="B281" s="78"/>
      <c r="C281" s="73"/>
    </row>
    <row r="282" spans="2:3" x14ac:dyDescent="0.2">
      <c r="B282" s="78"/>
      <c r="C282" s="73"/>
    </row>
    <row r="283" spans="2:3" x14ac:dyDescent="0.2">
      <c r="B283" s="78"/>
      <c r="C283" s="73"/>
    </row>
    <row r="284" spans="2:3" x14ac:dyDescent="0.2">
      <c r="B284" s="78"/>
      <c r="C284" s="73"/>
    </row>
    <row r="285" spans="2:3" x14ac:dyDescent="0.2">
      <c r="B285" s="78"/>
      <c r="C285" s="73"/>
    </row>
    <row r="286" spans="2:3" x14ac:dyDescent="0.2">
      <c r="B286" s="78"/>
      <c r="C286" s="73"/>
    </row>
    <row r="287" spans="2:3" x14ac:dyDescent="0.2">
      <c r="B287" s="78"/>
      <c r="C287" s="73"/>
    </row>
    <row r="288" spans="2:3" x14ac:dyDescent="0.2">
      <c r="B288" s="78"/>
      <c r="C288" s="73"/>
    </row>
    <row r="289" spans="2:3" x14ac:dyDescent="0.2">
      <c r="B289" s="78"/>
      <c r="C289" s="73"/>
    </row>
    <row r="290" spans="2:3" x14ac:dyDescent="0.2">
      <c r="B290" s="78"/>
      <c r="C290" s="73"/>
    </row>
    <row r="291" spans="2:3" x14ac:dyDescent="0.2">
      <c r="B291" s="78"/>
      <c r="C291" s="73"/>
    </row>
    <row r="292" spans="2:3" x14ac:dyDescent="0.2">
      <c r="B292" s="78"/>
      <c r="C292" s="73"/>
    </row>
    <row r="293" spans="2:3" x14ac:dyDescent="0.2">
      <c r="B293" s="78"/>
      <c r="C293" s="73"/>
    </row>
    <row r="294" spans="2:3" x14ac:dyDescent="0.2">
      <c r="B294" s="78"/>
      <c r="C294" s="73"/>
    </row>
    <row r="295" spans="2:3" x14ac:dyDescent="0.2">
      <c r="B295" s="78"/>
      <c r="C295" s="73"/>
    </row>
    <row r="296" spans="2:3" x14ac:dyDescent="0.2">
      <c r="B296" s="78"/>
      <c r="C296" s="73"/>
    </row>
    <row r="297" spans="2:3" x14ac:dyDescent="0.2">
      <c r="B297" s="78"/>
      <c r="C297" s="73"/>
    </row>
    <row r="298" spans="2:3" x14ac:dyDescent="0.2">
      <c r="B298" s="78"/>
      <c r="C298" s="73"/>
    </row>
    <row r="299" spans="2:3" x14ac:dyDescent="0.2">
      <c r="B299" s="78"/>
      <c r="C299" s="73"/>
    </row>
    <row r="300" spans="2:3" x14ac:dyDescent="0.2">
      <c r="B300" s="78"/>
      <c r="C300" s="73"/>
    </row>
    <row r="301" spans="2:3" x14ac:dyDescent="0.2">
      <c r="B301" s="78"/>
      <c r="C301" s="73"/>
    </row>
    <row r="302" spans="2:3" x14ac:dyDescent="0.2">
      <c r="B302" s="78"/>
      <c r="C302" s="73"/>
    </row>
    <row r="303" spans="2:3" x14ac:dyDescent="0.2">
      <c r="B303" s="78"/>
      <c r="C303" s="73"/>
    </row>
    <row r="304" spans="2:3" x14ac:dyDescent="0.2">
      <c r="B304" s="78"/>
      <c r="C304" s="73"/>
    </row>
    <row r="305" spans="2:3" x14ac:dyDescent="0.2">
      <c r="B305" s="78"/>
      <c r="C305" s="73"/>
    </row>
    <row r="306" spans="2:3" x14ac:dyDescent="0.2">
      <c r="B306" s="78"/>
      <c r="C306" s="73"/>
    </row>
    <row r="307" spans="2:3" x14ac:dyDescent="0.2">
      <c r="B307" s="78"/>
      <c r="C307" s="73"/>
    </row>
    <row r="308" spans="2:3" x14ac:dyDescent="0.2">
      <c r="B308" s="78"/>
      <c r="C308" s="73"/>
    </row>
    <row r="309" spans="2:3" x14ac:dyDescent="0.2">
      <c r="B309" s="78"/>
      <c r="C309" s="73"/>
    </row>
    <row r="310" spans="2:3" x14ac:dyDescent="0.2">
      <c r="B310" s="78"/>
      <c r="C310" s="73"/>
    </row>
    <row r="311" spans="2:3" x14ac:dyDescent="0.2">
      <c r="B311" s="78"/>
      <c r="C311" s="73"/>
    </row>
    <row r="312" spans="2:3" x14ac:dyDescent="0.2">
      <c r="B312" s="78"/>
      <c r="C312" s="73"/>
    </row>
    <row r="313" spans="2:3" x14ac:dyDescent="0.2">
      <c r="B313" s="78"/>
      <c r="C313" s="73"/>
    </row>
    <row r="314" spans="2:3" x14ac:dyDescent="0.2">
      <c r="B314" s="78"/>
      <c r="C314" s="73"/>
    </row>
    <row r="315" spans="2:3" x14ac:dyDescent="0.2">
      <c r="B315" s="78"/>
      <c r="C315" s="73"/>
    </row>
    <row r="316" spans="2:3" x14ac:dyDescent="0.2">
      <c r="B316" s="78"/>
      <c r="C316" s="73"/>
    </row>
    <row r="317" spans="2:3" x14ac:dyDescent="0.2">
      <c r="B317" s="78"/>
      <c r="C317" s="73"/>
    </row>
    <row r="318" spans="2:3" x14ac:dyDescent="0.2">
      <c r="B318" s="78"/>
      <c r="C318" s="73"/>
    </row>
    <row r="319" spans="2:3" x14ac:dyDescent="0.2">
      <c r="B319" s="78"/>
      <c r="C319" s="73"/>
    </row>
    <row r="320" spans="2:3" x14ac:dyDescent="0.2">
      <c r="B320" s="78"/>
      <c r="C320" s="73"/>
    </row>
    <row r="321" spans="2:3" x14ac:dyDescent="0.2">
      <c r="B321" s="78"/>
      <c r="C321" s="73"/>
    </row>
    <row r="322" spans="2:3" x14ac:dyDescent="0.2">
      <c r="B322" s="78"/>
      <c r="C322" s="73"/>
    </row>
    <row r="323" spans="2:3" x14ac:dyDescent="0.2">
      <c r="B323" s="78"/>
      <c r="C323" s="73"/>
    </row>
  </sheetData>
  <autoFilter ref="A5:C97" xr:uid="{00000000-0009-0000-0000-00005A000000}"/>
  <mergeCells count="1">
    <mergeCell ref="H1:I1"/>
  </mergeCells>
  <hyperlinks>
    <hyperlink ref="H1:I1" location="Index!A1" display="Regresar al Índice" xr:uid="{00000000-0004-0000-5A00-000000000000}"/>
  </hyperlinks>
  <pageMargins left="0.7" right="0.7" top="0.75" bottom="0.75" header="0.3" footer="0.3"/>
  <pageSetup orientation="portrait" horizontalDpi="4294967295" verticalDpi="4294967295"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35"/>
  <dimension ref="A1:I216"/>
  <sheetViews>
    <sheetView zoomScaleNormal="100" workbookViewId="0">
      <selection activeCell="A3" sqref="A3"/>
    </sheetView>
  </sheetViews>
  <sheetFormatPr baseColWidth="10" defaultColWidth="11.42578125" defaultRowHeight="12.75" x14ac:dyDescent="0.2"/>
  <cols>
    <col min="1" max="1" width="6.140625" style="269" bestFit="1" customWidth="1"/>
    <col min="2" max="2" width="5.5703125" style="36" bestFit="1" customWidth="1"/>
    <col min="3" max="3" width="13.7109375" style="73" bestFit="1" customWidth="1"/>
    <col min="4" max="4" width="23" style="269" bestFit="1" customWidth="1"/>
    <col min="5" max="5" width="25" style="37" bestFit="1" customWidth="1"/>
    <col min="6" max="6" width="25.7109375" style="269" bestFit="1" customWidth="1"/>
    <col min="7" max="7" width="27.85546875" style="37" bestFit="1" customWidth="1"/>
    <col min="8" max="16384" width="11.42578125" style="269"/>
  </cols>
  <sheetData>
    <row r="1" spans="1:9" x14ac:dyDescent="0.2">
      <c r="A1" s="120" t="s">
        <v>1808</v>
      </c>
      <c r="H1" s="202" t="s">
        <v>38</v>
      </c>
      <c r="I1" s="202"/>
    </row>
    <row r="2" spans="1:9" x14ac:dyDescent="0.2">
      <c r="A2" s="269" t="s">
        <v>1817</v>
      </c>
    </row>
    <row r="4" spans="1:9" x14ac:dyDescent="0.2">
      <c r="D4" s="269" t="s">
        <v>667</v>
      </c>
      <c r="E4" s="37" t="s">
        <v>294</v>
      </c>
      <c r="F4" s="269" t="s">
        <v>667</v>
      </c>
      <c r="G4" s="37" t="s">
        <v>294</v>
      </c>
    </row>
    <row r="5" spans="1:9" x14ac:dyDescent="0.2">
      <c r="A5" s="270" t="s">
        <v>446</v>
      </c>
      <c r="B5" s="23" t="s">
        <v>570</v>
      </c>
      <c r="C5" s="73" t="s">
        <v>1054</v>
      </c>
      <c r="D5" s="37" t="s">
        <v>1055</v>
      </c>
      <c r="E5" s="37" t="s">
        <v>1050</v>
      </c>
      <c r="F5" s="37" t="s">
        <v>1056</v>
      </c>
      <c r="G5" s="37" t="s">
        <v>1053</v>
      </c>
    </row>
    <row r="6" spans="1:9" x14ac:dyDescent="0.2">
      <c r="A6" s="271">
        <v>42005</v>
      </c>
      <c r="B6" s="24">
        <v>42005</v>
      </c>
      <c r="C6" s="73">
        <v>105324</v>
      </c>
    </row>
    <row r="7" spans="1:9" x14ac:dyDescent="0.2">
      <c r="A7" s="271"/>
      <c r="B7" s="24">
        <v>42036</v>
      </c>
      <c r="C7" s="73">
        <v>106367</v>
      </c>
      <c r="F7" s="272">
        <v>1043</v>
      </c>
      <c r="G7" s="37">
        <v>9.9027761953590816E-3</v>
      </c>
    </row>
    <row r="8" spans="1:9" x14ac:dyDescent="0.2">
      <c r="A8" s="271"/>
      <c r="B8" s="24">
        <v>42064</v>
      </c>
      <c r="C8" s="73">
        <v>106891</v>
      </c>
      <c r="F8" s="272">
        <v>524</v>
      </c>
      <c r="G8" s="37">
        <v>4.9263399362584259E-3</v>
      </c>
    </row>
    <row r="9" spans="1:9" x14ac:dyDescent="0.2">
      <c r="A9" s="271"/>
      <c r="B9" s="24">
        <v>42095</v>
      </c>
      <c r="C9" s="73">
        <v>107285</v>
      </c>
      <c r="F9" s="272">
        <v>394</v>
      </c>
      <c r="G9" s="37">
        <v>3.6859978856966444E-3</v>
      </c>
    </row>
    <row r="10" spans="1:9" x14ac:dyDescent="0.2">
      <c r="A10" s="271"/>
      <c r="B10" s="24">
        <v>42125</v>
      </c>
      <c r="C10" s="73">
        <v>106928</v>
      </c>
      <c r="F10" s="272">
        <v>-357</v>
      </c>
      <c r="G10" s="37">
        <v>-3.3275854033648694E-3</v>
      </c>
    </row>
    <row r="11" spans="1:9" x14ac:dyDescent="0.2">
      <c r="A11" s="271"/>
      <c r="B11" s="24">
        <v>42156</v>
      </c>
      <c r="C11" s="73">
        <v>106609</v>
      </c>
      <c r="F11" s="272">
        <v>-319</v>
      </c>
      <c r="G11" s="37">
        <v>-2.9833158761035463E-3</v>
      </c>
    </row>
    <row r="12" spans="1:9" x14ac:dyDescent="0.2">
      <c r="A12" s="271"/>
      <c r="B12" s="24">
        <v>42186</v>
      </c>
      <c r="C12" s="73">
        <v>108348</v>
      </c>
      <c r="F12" s="272">
        <v>1739</v>
      </c>
      <c r="G12" s="37">
        <v>1.6311943644532825E-2</v>
      </c>
    </row>
    <row r="13" spans="1:9" x14ac:dyDescent="0.2">
      <c r="A13" s="271"/>
      <c r="B13" s="24">
        <v>42217</v>
      </c>
      <c r="C13" s="73">
        <v>108082</v>
      </c>
      <c r="F13" s="272">
        <v>-266</v>
      </c>
      <c r="G13" s="37">
        <v>-2.4550522390814782E-3</v>
      </c>
    </row>
    <row r="14" spans="1:9" x14ac:dyDescent="0.2">
      <c r="A14" s="271"/>
      <c r="B14" s="24">
        <v>42248</v>
      </c>
      <c r="C14" s="73">
        <v>108492</v>
      </c>
      <c r="F14" s="272">
        <v>410</v>
      </c>
      <c r="G14" s="37">
        <v>3.7934161099905626E-3</v>
      </c>
    </row>
    <row r="15" spans="1:9" x14ac:dyDescent="0.2">
      <c r="A15" s="271"/>
      <c r="B15" s="24">
        <v>42278</v>
      </c>
      <c r="C15" s="73">
        <v>110258</v>
      </c>
      <c r="F15" s="272">
        <v>1766</v>
      </c>
      <c r="G15" s="37">
        <v>1.627769789477565E-2</v>
      </c>
    </row>
    <row r="16" spans="1:9" x14ac:dyDescent="0.2">
      <c r="A16" s="271"/>
      <c r="B16" s="24">
        <v>42309</v>
      </c>
      <c r="C16" s="73">
        <v>112567</v>
      </c>
      <c r="F16" s="272">
        <v>2309</v>
      </c>
      <c r="G16" s="37">
        <v>2.0941791071849663E-2</v>
      </c>
    </row>
    <row r="17" spans="1:7" x14ac:dyDescent="0.2">
      <c r="A17" s="271"/>
      <c r="B17" s="24">
        <v>42339</v>
      </c>
      <c r="C17" s="73">
        <v>112703</v>
      </c>
      <c r="F17" s="272">
        <v>136</v>
      </c>
      <c r="G17" s="37">
        <v>1.2081693569163253E-3</v>
      </c>
    </row>
    <row r="18" spans="1:7" x14ac:dyDescent="0.2">
      <c r="A18" s="271">
        <v>42370</v>
      </c>
      <c r="B18" s="24">
        <v>42370</v>
      </c>
      <c r="C18" s="73">
        <v>112089</v>
      </c>
      <c r="D18" s="272">
        <v>6765</v>
      </c>
      <c r="E18" s="37">
        <v>6.4230374843340543E-2</v>
      </c>
      <c r="F18" s="272">
        <v>-614</v>
      </c>
      <c r="G18" s="37">
        <v>-5.4479472596115457E-3</v>
      </c>
    </row>
    <row r="19" spans="1:7" x14ac:dyDescent="0.2">
      <c r="A19" s="271"/>
      <c r="B19" s="24">
        <v>42401</v>
      </c>
      <c r="C19" s="73">
        <v>113118</v>
      </c>
      <c r="D19" s="272">
        <v>6751</v>
      </c>
      <c r="E19" s="37">
        <v>6.3468933033741667E-2</v>
      </c>
      <c r="F19" s="272">
        <v>1029</v>
      </c>
      <c r="G19" s="37">
        <v>9.1802050156572015E-3</v>
      </c>
    </row>
    <row r="20" spans="1:7" x14ac:dyDescent="0.2">
      <c r="A20" s="271"/>
      <c r="B20" s="24">
        <v>42430</v>
      </c>
      <c r="C20" s="73">
        <v>113279</v>
      </c>
      <c r="D20" s="272">
        <v>6388</v>
      </c>
      <c r="E20" s="37">
        <v>5.9761813436117167E-2</v>
      </c>
      <c r="F20" s="272">
        <v>161</v>
      </c>
      <c r="G20" s="37">
        <v>1.4232924910270691E-3</v>
      </c>
    </row>
    <row r="21" spans="1:7" x14ac:dyDescent="0.2">
      <c r="A21" s="271"/>
      <c r="B21" s="24">
        <v>42461</v>
      </c>
      <c r="C21" s="73">
        <v>112873</v>
      </c>
      <c r="D21" s="272">
        <v>5588</v>
      </c>
      <c r="E21" s="37">
        <v>5.2085566481800814E-2</v>
      </c>
      <c r="F21" s="272">
        <v>-406</v>
      </c>
      <c r="G21" s="37">
        <v>-3.5840711870690949E-3</v>
      </c>
    </row>
    <row r="22" spans="1:7" x14ac:dyDescent="0.2">
      <c r="A22" s="271"/>
      <c r="B22" s="24">
        <v>42491</v>
      </c>
      <c r="C22" s="73">
        <v>112578</v>
      </c>
      <c r="D22" s="272">
        <v>5650</v>
      </c>
      <c r="E22" s="37">
        <v>5.2839293730360615E-2</v>
      </c>
      <c r="F22" s="272">
        <v>-295</v>
      </c>
      <c r="G22" s="37">
        <v>-2.6135568293568878E-3</v>
      </c>
    </row>
    <row r="23" spans="1:7" x14ac:dyDescent="0.2">
      <c r="A23" s="271"/>
      <c r="B23" s="24">
        <v>42522</v>
      </c>
      <c r="C23" s="73">
        <v>113340</v>
      </c>
      <c r="D23" s="272">
        <v>6731</v>
      </c>
      <c r="E23" s="37">
        <v>6.3137258580420033E-2</v>
      </c>
      <c r="F23" s="272">
        <v>762</v>
      </c>
      <c r="G23" s="37">
        <v>6.768640409316207E-3</v>
      </c>
    </row>
    <row r="24" spans="1:7" x14ac:dyDescent="0.2">
      <c r="A24" s="271"/>
      <c r="B24" s="24">
        <v>42552</v>
      </c>
      <c r="C24" s="73">
        <v>114966</v>
      </c>
      <c r="D24" s="272">
        <v>6618</v>
      </c>
      <c r="E24" s="37">
        <v>6.1080961346771517E-2</v>
      </c>
      <c r="F24" s="272">
        <v>1626</v>
      </c>
      <c r="G24" s="37">
        <v>1.4346214928533616E-2</v>
      </c>
    </row>
    <row r="25" spans="1:7" x14ac:dyDescent="0.2">
      <c r="A25" s="271"/>
      <c r="B25" s="24">
        <v>42583</v>
      </c>
      <c r="C25" s="73">
        <v>113363</v>
      </c>
      <c r="D25" s="272">
        <v>5281</v>
      </c>
      <c r="E25" s="37">
        <v>4.8861049943561372E-2</v>
      </c>
      <c r="F25" s="272">
        <v>-1603</v>
      </c>
      <c r="G25" s="37">
        <v>-1.3943252787780734E-2</v>
      </c>
    </row>
    <row r="26" spans="1:7" x14ac:dyDescent="0.2">
      <c r="A26" s="271"/>
      <c r="B26" s="24">
        <v>42614</v>
      </c>
      <c r="C26" s="73">
        <v>113523</v>
      </c>
      <c r="D26" s="272">
        <v>5031</v>
      </c>
      <c r="E26" s="37">
        <v>4.6372082734210819E-2</v>
      </c>
      <c r="F26" s="272">
        <v>160</v>
      </c>
      <c r="G26" s="37">
        <v>1.4113952524192196E-3</v>
      </c>
    </row>
    <row r="27" spans="1:7" x14ac:dyDescent="0.2">
      <c r="A27" s="271"/>
      <c r="B27" s="24">
        <v>42644</v>
      </c>
      <c r="C27" s="73">
        <v>114143</v>
      </c>
      <c r="D27" s="272">
        <v>3885</v>
      </c>
      <c r="E27" s="37">
        <v>3.5235538464329121E-2</v>
      </c>
      <c r="F27" s="272">
        <v>620</v>
      </c>
      <c r="G27" s="37">
        <v>5.4614483408648466E-3</v>
      </c>
    </row>
    <row r="28" spans="1:7" x14ac:dyDescent="0.2">
      <c r="A28" s="271"/>
      <c r="B28" s="24">
        <v>42675</v>
      </c>
      <c r="C28" s="73">
        <v>115374</v>
      </c>
      <c r="D28" s="272">
        <v>2807</v>
      </c>
      <c r="E28" s="37">
        <v>2.4936260182824452E-2</v>
      </c>
      <c r="F28" s="272">
        <v>1231</v>
      </c>
      <c r="G28" s="37">
        <v>1.0784717415873071E-2</v>
      </c>
    </row>
    <row r="29" spans="1:7" x14ac:dyDescent="0.2">
      <c r="A29" s="271"/>
      <c r="B29" s="24">
        <v>42705</v>
      </c>
      <c r="C29" s="73">
        <v>115738</v>
      </c>
      <c r="D29" s="272">
        <v>3035</v>
      </c>
      <c r="E29" s="37">
        <v>2.6929185558503321E-2</v>
      </c>
      <c r="F29" s="272">
        <v>364</v>
      </c>
      <c r="G29" s="37">
        <v>3.1549569227035555E-3</v>
      </c>
    </row>
    <row r="30" spans="1:7" x14ac:dyDescent="0.2">
      <c r="A30" s="271">
        <v>42736</v>
      </c>
      <c r="B30" s="24">
        <v>42736</v>
      </c>
      <c r="C30" s="73">
        <v>116118</v>
      </c>
      <c r="D30" s="272">
        <v>4029</v>
      </c>
      <c r="E30" s="37">
        <v>3.5944651125444961E-2</v>
      </c>
      <c r="F30" s="272">
        <v>380</v>
      </c>
      <c r="G30" s="37">
        <v>3.283277748017073E-3</v>
      </c>
    </row>
    <row r="31" spans="1:7" x14ac:dyDescent="0.2">
      <c r="A31" s="271"/>
      <c r="B31" s="24">
        <v>42767</v>
      </c>
      <c r="C31" s="73">
        <v>117662</v>
      </c>
      <c r="D31" s="272">
        <v>4544</v>
      </c>
      <c r="E31" s="37">
        <v>4.0170441485882002E-2</v>
      </c>
      <c r="F31" s="272">
        <v>1544</v>
      </c>
      <c r="G31" s="37">
        <v>1.3296818753337122E-2</v>
      </c>
    </row>
    <row r="32" spans="1:7" x14ac:dyDescent="0.2">
      <c r="A32" s="271"/>
      <c r="B32" s="24">
        <v>42795</v>
      </c>
      <c r="C32" s="73">
        <v>118916</v>
      </c>
      <c r="D32" s="272">
        <v>5637</v>
      </c>
      <c r="E32" s="37">
        <v>4.9762091826375587E-2</v>
      </c>
      <c r="F32" s="272">
        <v>1254</v>
      </c>
      <c r="G32" s="37">
        <v>1.065764647889718E-2</v>
      </c>
    </row>
    <row r="33" spans="1:7" x14ac:dyDescent="0.2">
      <c r="A33" s="271"/>
      <c r="B33" s="24">
        <v>42826</v>
      </c>
      <c r="C33" s="73">
        <v>118516</v>
      </c>
      <c r="D33" s="272">
        <v>5643</v>
      </c>
      <c r="E33" s="37">
        <v>4.9994241315460736E-2</v>
      </c>
      <c r="F33" s="272">
        <v>-400</v>
      </c>
      <c r="G33" s="37">
        <v>-3.3637189276464058E-3</v>
      </c>
    </row>
    <row r="34" spans="1:7" x14ac:dyDescent="0.2">
      <c r="A34" s="271"/>
      <c r="B34" s="24">
        <v>42856</v>
      </c>
      <c r="C34" s="73">
        <v>117677</v>
      </c>
      <c r="D34" s="272">
        <v>5099</v>
      </c>
      <c r="E34" s="37">
        <v>4.5293041269164488E-2</v>
      </c>
      <c r="F34" s="272">
        <v>-839</v>
      </c>
      <c r="G34" s="37">
        <v>-7.0792129332748321E-3</v>
      </c>
    </row>
    <row r="35" spans="1:7" x14ac:dyDescent="0.2">
      <c r="A35" s="271"/>
      <c r="B35" s="24">
        <v>42887</v>
      </c>
      <c r="C35" s="73">
        <v>118993</v>
      </c>
      <c r="D35" s="272">
        <v>5653</v>
      </c>
      <c r="E35" s="37">
        <v>4.9876477854243866E-2</v>
      </c>
      <c r="F35" s="272">
        <v>1316</v>
      </c>
      <c r="G35" s="37">
        <v>1.1183153887335673E-2</v>
      </c>
    </row>
    <row r="36" spans="1:7" x14ac:dyDescent="0.2">
      <c r="A36" s="271"/>
      <c r="B36" s="24">
        <v>42917</v>
      </c>
      <c r="C36" s="73">
        <v>121169</v>
      </c>
      <c r="D36" s="272">
        <v>6203</v>
      </c>
      <c r="E36" s="37">
        <v>5.3955082372179601E-2</v>
      </c>
      <c r="F36" s="272">
        <v>2176</v>
      </c>
      <c r="G36" s="37">
        <v>1.8286789979242477E-2</v>
      </c>
    </row>
    <row r="37" spans="1:7" x14ac:dyDescent="0.2">
      <c r="A37" s="271"/>
      <c r="B37" s="24">
        <v>42948</v>
      </c>
      <c r="C37" s="73">
        <v>121224</v>
      </c>
      <c r="D37" s="272">
        <v>7861</v>
      </c>
      <c r="E37" s="37">
        <v>6.9343612995421786E-2</v>
      </c>
      <c r="F37" s="272">
        <v>55</v>
      </c>
      <c r="G37" s="37">
        <v>4.5391147900865732E-4</v>
      </c>
    </row>
    <row r="38" spans="1:7" x14ac:dyDescent="0.2">
      <c r="A38" s="271"/>
      <c r="B38" s="24">
        <v>42979</v>
      </c>
      <c r="C38" s="73">
        <v>121311</v>
      </c>
      <c r="D38" s="272">
        <v>7788</v>
      </c>
      <c r="E38" s="37">
        <v>6.8602838191379717E-2</v>
      </c>
      <c r="F38" s="272">
        <v>87</v>
      </c>
      <c r="G38" s="37">
        <v>7.1767966739259554E-4</v>
      </c>
    </row>
    <row r="39" spans="1:7" x14ac:dyDescent="0.2">
      <c r="A39" s="271"/>
      <c r="B39" s="24">
        <v>43009</v>
      </c>
      <c r="C39" s="73">
        <v>121963</v>
      </c>
      <c r="D39" s="272">
        <v>7820</v>
      </c>
      <c r="E39" s="37">
        <v>6.8510552552499937E-2</v>
      </c>
      <c r="F39" s="272">
        <v>652</v>
      </c>
      <c r="G39" s="37">
        <v>5.3746156572775762E-3</v>
      </c>
    </row>
    <row r="40" spans="1:7" x14ac:dyDescent="0.2">
      <c r="A40" s="271"/>
      <c r="B40" s="24">
        <v>43040</v>
      </c>
      <c r="C40" s="73">
        <v>123560</v>
      </c>
      <c r="D40" s="272">
        <v>8186</v>
      </c>
      <c r="E40" s="37">
        <v>7.0951860904536548E-2</v>
      </c>
      <c r="F40" s="272">
        <v>1597</v>
      </c>
      <c r="G40" s="37">
        <v>1.3094135106548707E-2</v>
      </c>
    </row>
    <row r="41" spans="1:7" x14ac:dyDescent="0.2">
      <c r="A41" s="271"/>
      <c r="B41" s="24">
        <v>43070</v>
      </c>
      <c r="C41" s="73">
        <v>122756</v>
      </c>
      <c r="D41" s="272">
        <v>7018</v>
      </c>
      <c r="E41" s="37">
        <v>6.0636955883115309E-2</v>
      </c>
      <c r="F41" s="272">
        <v>-804</v>
      </c>
      <c r="G41" s="37">
        <v>-6.5069601812884426E-3</v>
      </c>
    </row>
    <row r="42" spans="1:7" x14ac:dyDescent="0.2">
      <c r="A42" s="271">
        <v>43101</v>
      </c>
      <c r="B42" s="24">
        <v>43101</v>
      </c>
      <c r="C42" s="73">
        <v>122331</v>
      </c>
      <c r="D42" s="272">
        <v>6213</v>
      </c>
      <c r="E42" s="37">
        <v>5.3505916395390894E-2</v>
      </c>
      <c r="F42" s="272">
        <v>-425</v>
      </c>
      <c r="G42" s="37">
        <v>-3.4621525628075207E-3</v>
      </c>
    </row>
    <row r="43" spans="1:7" x14ac:dyDescent="0.2">
      <c r="A43" s="271"/>
      <c r="B43" s="24">
        <v>43132</v>
      </c>
      <c r="C43" s="73">
        <v>122603</v>
      </c>
      <c r="D43" s="272">
        <v>4941</v>
      </c>
      <c r="E43" s="37">
        <v>4.1993166867807789E-2</v>
      </c>
      <c r="F43" s="272">
        <v>272</v>
      </c>
      <c r="G43" s="37">
        <v>2.223475652124155E-3</v>
      </c>
    </row>
    <row r="44" spans="1:7" x14ac:dyDescent="0.2">
      <c r="A44" s="271"/>
      <c r="B44" s="24">
        <v>43160</v>
      </c>
      <c r="C44" s="73">
        <v>122822</v>
      </c>
      <c r="D44" s="272">
        <v>3906</v>
      </c>
      <c r="E44" s="37">
        <v>3.2846715328467155E-2</v>
      </c>
      <c r="F44" s="272">
        <v>219</v>
      </c>
      <c r="G44" s="37">
        <v>1.7862531911943427E-3</v>
      </c>
    </row>
    <row r="45" spans="1:7" x14ac:dyDescent="0.2">
      <c r="A45" s="271"/>
      <c r="B45" s="24">
        <v>43191</v>
      </c>
      <c r="C45" s="73">
        <v>122918</v>
      </c>
      <c r="D45" s="272">
        <v>4402</v>
      </c>
      <c r="E45" s="37">
        <v>3.7142664281615986E-2</v>
      </c>
      <c r="F45" s="272">
        <v>96</v>
      </c>
      <c r="G45" s="37">
        <v>7.8161892820504471E-4</v>
      </c>
    </row>
    <row r="46" spans="1:7" x14ac:dyDescent="0.2">
      <c r="A46" s="271"/>
      <c r="B46" s="24">
        <v>43221</v>
      </c>
      <c r="C46" s="73">
        <v>122079</v>
      </c>
      <c r="D46" s="272">
        <v>4402</v>
      </c>
      <c r="E46" s="37">
        <v>3.7407479796391821E-2</v>
      </c>
      <c r="F46" s="272">
        <v>-839</v>
      </c>
      <c r="G46" s="37">
        <v>-6.8256886704957777E-3</v>
      </c>
    </row>
    <row r="47" spans="1:7" x14ac:dyDescent="0.2">
      <c r="A47" s="271"/>
      <c r="B47" s="24">
        <v>43252</v>
      </c>
      <c r="C47" s="73">
        <v>122022</v>
      </c>
      <c r="D47" s="272">
        <v>3029</v>
      </c>
      <c r="E47" s="37">
        <v>2.5455278881951038E-2</v>
      </c>
      <c r="F47" s="272">
        <v>-57</v>
      </c>
      <c r="G47" s="37">
        <v>-4.6691077089425697E-4</v>
      </c>
    </row>
    <row r="48" spans="1:7" x14ac:dyDescent="0.2">
      <c r="A48" s="271"/>
      <c r="B48" s="24">
        <v>43282</v>
      </c>
      <c r="C48" s="73">
        <v>122975</v>
      </c>
      <c r="D48" s="272">
        <v>1806</v>
      </c>
      <c r="E48" s="37">
        <v>1.4904802383447912E-2</v>
      </c>
      <c r="F48" s="272">
        <v>953</v>
      </c>
      <c r="G48" s="37">
        <v>7.8100670370916721E-3</v>
      </c>
    </row>
    <row r="49" spans="1:7" x14ac:dyDescent="0.2">
      <c r="A49" s="271"/>
      <c r="B49" s="24">
        <v>43313</v>
      </c>
      <c r="C49" s="73">
        <v>122836</v>
      </c>
      <c r="D49" s="272">
        <v>1612</v>
      </c>
      <c r="E49" s="37">
        <v>1.3297696825711081E-2</v>
      </c>
      <c r="F49" s="272">
        <v>-139</v>
      </c>
      <c r="G49" s="37">
        <v>-1.1303110388290302E-3</v>
      </c>
    </row>
    <row r="50" spans="1:7" x14ac:dyDescent="0.2">
      <c r="A50" s="271"/>
      <c r="B50" s="24">
        <v>43344</v>
      </c>
      <c r="C50" s="73">
        <v>123233</v>
      </c>
      <c r="D50" s="272">
        <v>1922</v>
      </c>
      <c r="E50" s="37">
        <v>1.5843575603201689E-2</v>
      </c>
      <c r="F50" s="272">
        <v>397</v>
      </c>
      <c r="G50" s="37">
        <v>3.2319515451496306E-3</v>
      </c>
    </row>
    <row r="51" spans="1:7" x14ac:dyDescent="0.2">
      <c r="A51" s="271"/>
      <c r="B51" s="24">
        <v>43374</v>
      </c>
      <c r="C51" s="73">
        <v>124543</v>
      </c>
      <c r="D51" s="272">
        <v>2580</v>
      </c>
      <c r="E51" s="37">
        <v>2.1153956527799413E-2</v>
      </c>
      <c r="F51" s="272">
        <v>1310</v>
      </c>
      <c r="G51" s="37">
        <v>1.0630269489503623E-2</v>
      </c>
    </row>
    <row r="52" spans="1:7" x14ac:dyDescent="0.2">
      <c r="A52" s="271"/>
      <c r="B52" s="24">
        <v>43405</v>
      </c>
      <c r="C52" s="73">
        <v>125780</v>
      </c>
      <c r="D52" s="272">
        <v>2220</v>
      </c>
      <c r="E52" s="37">
        <v>1.7966979605050178E-2</v>
      </c>
      <c r="F52" s="272">
        <v>1237</v>
      </c>
      <c r="G52" s="37">
        <v>9.9323125346265952E-3</v>
      </c>
    </row>
    <row r="53" spans="1:7" x14ac:dyDescent="0.2">
      <c r="A53" s="271"/>
      <c r="B53" s="24">
        <v>43435</v>
      </c>
      <c r="C53" s="73">
        <v>125509</v>
      </c>
      <c r="D53" s="272">
        <v>2753</v>
      </c>
      <c r="E53" s="37">
        <v>2.2426602365668482E-2</v>
      </c>
      <c r="F53" s="272">
        <v>-271</v>
      </c>
      <c r="G53" s="37">
        <v>-2.1545555732230878E-3</v>
      </c>
    </row>
    <row r="54" spans="1:7" x14ac:dyDescent="0.2">
      <c r="A54" s="271">
        <v>43466</v>
      </c>
      <c r="B54" s="24">
        <v>43466</v>
      </c>
      <c r="C54" s="73">
        <v>125514</v>
      </c>
      <c r="D54" s="272">
        <v>3183</v>
      </c>
      <c r="E54" s="37">
        <v>2.6019569855555827E-2</v>
      </c>
      <c r="F54" s="272">
        <v>5</v>
      </c>
      <c r="G54" s="37">
        <v>3.9837780557569573E-5</v>
      </c>
    </row>
    <row r="55" spans="1:7" x14ac:dyDescent="0.2">
      <c r="A55" s="271"/>
      <c r="B55" s="24">
        <v>43497</v>
      </c>
      <c r="C55" s="73">
        <v>126770</v>
      </c>
      <c r="D55" s="272">
        <v>4167</v>
      </c>
      <c r="E55" s="37">
        <v>3.3987749076286877E-2</v>
      </c>
      <c r="F55" s="272">
        <v>1256</v>
      </c>
      <c r="G55" s="37">
        <v>1.0006851825294389E-2</v>
      </c>
    </row>
    <row r="56" spans="1:7" x14ac:dyDescent="0.2">
      <c r="A56" s="271"/>
      <c r="B56" s="24">
        <v>43525</v>
      </c>
      <c r="C56" s="73">
        <v>127506</v>
      </c>
      <c r="D56" s="272">
        <v>4684</v>
      </c>
      <c r="E56" s="37">
        <v>3.8136490205337804E-2</v>
      </c>
      <c r="F56" s="272">
        <v>736</v>
      </c>
      <c r="G56" s="37">
        <v>5.8057900134101132E-3</v>
      </c>
    </row>
    <row r="57" spans="1:7" x14ac:dyDescent="0.2">
      <c r="A57" s="271"/>
      <c r="B57" s="24">
        <v>43556</v>
      </c>
      <c r="C57" s="73">
        <v>128837</v>
      </c>
      <c r="D57" s="272">
        <v>5919</v>
      </c>
      <c r="E57" s="37">
        <v>4.8154053922126946E-2</v>
      </c>
      <c r="F57" s="272">
        <v>1331</v>
      </c>
      <c r="G57" s="37">
        <v>1.0438724452182642E-2</v>
      </c>
    </row>
    <row r="58" spans="1:7" x14ac:dyDescent="0.2">
      <c r="A58" s="271"/>
      <c r="B58" s="24">
        <v>43586</v>
      </c>
      <c r="C58" s="73">
        <v>128606</v>
      </c>
      <c r="D58" s="272">
        <v>6527</v>
      </c>
      <c r="E58" s="37">
        <v>5.3465378975909042E-2</v>
      </c>
      <c r="F58" s="272">
        <v>-231</v>
      </c>
      <c r="G58" s="37">
        <v>-1.792963201564768E-3</v>
      </c>
    </row>
    <row r="59" spans="1:7" x14ac:dyDescent="0.2">
      <c r="A59" s="271"/>
      <c r="B59" s="24">
        <v>43617</v>
      </c>
      <c r="C59" s="73">
        <v>129478</v>
      </c>
      <c r="D59" s="272">
        <v>7456</v>
      </c>
      <c r="E59" s="37">
        <v>6.1103735391978498E-2</v>
      </c>
      <c r="F59" s="272">
        <v>872</v>
      </c>
      <c r="G59" s="37">
        <v>6.7803990482559135E-3</v>
      </c>
    </row>
    <row r="60" spans="1:7" x14ac:dyDescent="0.2">
      <c r="A60" s="271"/>
      <c r="B60" s="24">
        <v>43647</v>
      </c>
      <c r="C60" s="73">
        <v>130724</v>
      </c>
      <c r="D60" s="272">
        <v>7749</v>
      </c>
      <c r="E60" s="37">
        <v>6.3012807481195365E-2</v>
      </c>
      <c r="F60" s="272">
        <v>1246</v>
      </c>
      <c r="G60" s="37">
        <v>9.6232564605570059E-3</v>
      </c>
    </row>
    <row r="61" spans="1:7" x14ac:dyDescent="0.2">
      <c r="A61" s="271"/>
      <c r="B61" s="24">
        <v>43678</v>
      </c>
      <c r="C61" s="73">
        <v>129151</v>
      </c>
      <c r="D61" s="272">
        <v>6315</v>
      </c>
      <c r="E61" s="37">
        <v>5.1410010094760497E-2</v>
      </c>
      <c r="F61" s="272">
        <v>-1573</v>
      </c>
      <c r="G61" s="37">
        <v>-1.2032985526758667E-2</v>
      </c>
    </row>
    <row r="62" spans="1:7" x14ac:dyDescent="0.2">
      <c r="A62" s="271"/>
      <c r="B62" s="24">
        <v>43709</v>
      </c>
      <c r="C62" s="73">
        <v>129378</v>
      </c>
      <c r="D62" s="272">
        <v>6145</v>
      </c>
      <c r="E62" s="37">
        <v>4.9864890086259363E-2</v>
      </c>
      <c r="F62" s="272">
        <v>227</v>
      </c>
      <c r="G62" s="37">
        <v>1.7576325386563015E-3</v>
      </c>
    </row>
    <row r="63" spans="1:7" x14ac:dyDescent="0.2">
      <c r="A63" s="271"/>
      <c r="B63" s="24">
        <v>43739</v>
      </c>
      <c r="C63" s="73">
        <v>130695</v>
      </c>
      <c r="D63" s="272">
        <v>6152</v>
      </c>
      <c r="E63" s="37">
        <v>4.9396593947471958E-2</v>
      </c>
      <c r="F63" s="272">
        <v>1317</v>
      </c>
      <c r="G63" s="37">
        <v>1.0179474099151323E-2</v>
      </c>
    </row>
    <row r="64" spans="1:7" x14ac:dyDescent="0.2">
      <c r="A64" s="271"/>
      <c r="B64" s="24">
        <v>43770</v>
      </c>
      <c r="C64" s="73">
        <v>131903</v>
      </c>
      <c r="D64" s="272">
        <v>6123</v>
      </c>
      <c r="E64" s="37">
        <v>4.8680235331531242E-2</v>
      </c>
      <c r="F64" s="272">
        <v>1208</v>
      </c>
      <c r="G64" s="37">
        <v>9.2428937602815724E-3</v>
      </c>
    </row>
    <row r="65" spans="1:7" x14ac:dyDescent="0.2">
      <c r="A65" s="271"/>
      <c r="B65" s="24">
        <v>43800</v>
      </c>
      <c r="C65" s="73">
        <v>130985</v>
      </c>
      <c r="D65" s="272">
        <v>5476</v>
      </c>
      <c r="E65" s="37">
        <v>4.36303372666502E-2</v>
      </c>
      <c r="F65" s="272">
        <v>-918</v>
      </c>
      <c r="G65" s="37">
        <v>-6.9596597499677797E-3</v>
      </c>
    </row>
    <row r="66" spans="1:7" x14ac:dyDescent="0.2">
      <c r="A66" s="271">
        <v>43831</v>
      </c>
      <c r="B66" s="24">
        <v>43831</v>
      </c>
      <c r="C66" s="73">
        <v>130255</v>
      </c>
      <c r="D66" s="272">
        <v>4741</v>
      </c>
      <c r="E66" s="37">
        <v>3.7772678745000558E-2</v>
      </c>
      <c r="F66" s="272">
        <v>-730</v>
      </c>
      <c r="G66" s="37">
        <v>-5.5731572317440931E-3</v>
      </c>
    </row>
    <row r="67" spans="1:7" x14ac:dyDescent="0.2">
      <c r="A67" s="271"/>
      <c r="B67" s="24">
        <v>43862</v>
      </c>
      <c r="C67" s="73">
        <v>131946</v>
      </c>
      <c r="D67" s="272">
        <v>5176</v>
      </c>
      <c r="E67" s="37">
        <v>4.0829849333438507E-2</v>
      </c>
      <c r="F67" s="272">
        <v>1691</v>
      </c>
      <c r="G67" s="37">
        <v>1.298222716978235E-2</v>
      </c>
    </row>
    <row r="68" spans="1:7" x14ac:dyDescent="0.2">
      <c r="A68" s="271"/>
      <c r="B68" s="24">
        <v>43891</v>
      </c>
      <c r="C68" s="73">
        <v>127827</v>
      </c>
      <c r="D68" s="272">
        <v>321</v>
      </c>
      <c r="E68" s="37">
        <v>2.5175285868900285E-3</v>
      </c>
      <c r="F68" s="272">
        <v>-4119</v>
      </c>
      <c r="G68" s="37">
        <v>-3.1217316174798782E-2</v>
      </c>
    </row>
    <row r="69" spans="1:7" x14ac:dyDescent="0.2">
      <c r="A69" s="271"/>
      <c r="B69" s="24">
        <v>43922</v>
      </c>
      <c r="C69" s="73">
        <v>117956</v>
      </c>
      <c r="D69" s="272">
        <v>-10881</v>
      </c>
      <c r="E69" s="37">
        <v>-8.4455552364615757E-2</v>
      </c>
      <c r="F69" s="272">
        <v>-9871</v>
      </c>
      <c r="G69" s="37">
        <v>-7.7221557260985549E-2</v>
      </c>
    </row>
    <row r="70" spans="1:7" x14ac:dyDescent="0.2">
      <c r="A70" s="271"/>
      <c r="B70" s="24">
        <v>43952</v>
      </c>
      <c r="C70" s="73">
        <v>113515</v>
      </c>
      <c r="D70" s="272">
        <v>-15091</v>
      </c>
      <c r="E70" s="37">
        <v>-0.1173428922445298</v>
      </c>
      <c r="F70" s="272">
        <v>-4441</v>
      </c>
      <c r="G70" s="37">
        <v>-3.7649632066194177E-2</v>
      </c>
    </row>
    <row r="71" spans="1:7" x14ac:dyDescent="0.2">
      <c r="A71" s="271"/>
      <c r="B71" s="24">
        <v>43983</v>
      </c>
      <c r="C71" s="73">
        <v>110253</v>
      </c>
      <c r="D71" s="272">
        <v>-19225</v>
      </c>
      <c r="E71" s="37">
        <v>-0.148480822996957</v>
      </c>
      <c r="F71" s="272">
        <v>-3262</v>
      </c>
      <c r="G71" s="37">
        <v>-2.8736290358102455E-2</v>
      </c>
    </row>
    <row r="72" spans="1:7" x14ac:dyDescent="0.2">
      <c r="A72" s="271"/>
      <c r="B72" s="24">
        <v>44013</v>
      </c>
      <c r="C72" s="73">
        <v>110007</v>
      </c>
      <c r="D72" s="272">
        <v>-20717</v>
      </c>
      <c r="E72" s="37">
        <v>-0.15847893271319727</v>
      </c>
      <c r="F72" s="272">
        <v>-246</v>
      </c>
      <c r="G72" s="37">
        <v>-2.2312318032162389E-3</v>
      </c>
    </row>
    <row r="73" spans="1:7" x14ac:dyDescent="0.2">
      <c r="A73" s="271"/>
      <c r="B73" s="24">
        <v>44044</v>
      </c>
      <c r="C73" s="73">
        <v>109718</v>
      </c>
      <c r="D73" s="272">
        <v>-19433</v>
      </c>
      <c r="E73" s="37">
        <v>-0.15046728248329475</v>
      </c>
      <c r="F73" s="272">
        <v>-289</v>
      </c>
      <c r="G73" s="37">
        <v>-2.6271055478287743E-3</v>
      </c>
    </row>
    <row r="74" spans="1:7" x14ac:dyDescent="0.2">
      <c r="A74" s="271"/>
      <c r="B74" s="24">
        <v>44075</v>
      </c>
      <c r="C74" s="73">
        <v>109645</v>
      </c>
      <c r="D74" s="272">
        <v>-19733</v>
      </c>
      <c r="E74" s="37">
        <v>-0.15252206712114888</v>
      </c>
      <c r="F74" s="272">
        <v>-73</v>
      </c>
      <c r="G74" s="37">
        <v>-6.6534205873238666E-4</v>
      </c>
    </row>
    <row r="75" spans="1:7" x14ac:dyDescent="0.2">
      <c r="A75" s="271"/>
      <c r="B75" s="24">
        <v>44105</v>
      </c>
      <c r="C75" s="73">
        <v>111091</v>
      </c>
      <c r="D75" s="272">
        <v>-19604</v>
      </c>
      <c r="E75" s="37">
        <v>-0.14999808714947013</v>
      </c>
      <c r="F75" s="272">
        <v>1446</v>
      </c>
      <c r="G75" s="37">
        <v>1.3188015869396689E-2</v>
      </c>
    </row>
    <row r="76" spans="1:7" x14ac:dyDescent="0.2">
      <c r="A76" s="271"/>
      <c r="B76" s="24">
        <v>44136</v>
      </c>
      <c r="C76" s="73">
        <v>112630</v>
      </c>
      <c r="D76" s="272">
        <v>-19273</v>
      </c>
      <c r="E76" s="37">
        <v>-0.14611494810580503</v>
      </c>
      <c r="F76" s="272">
        <v>1539</v>
      </c>
      <c r="G76" s="37">
        <v>1.3853507484854758E-2</v>
      </c>
    </row>
    <row r="77" spans="1:7" x14ac:dyDescent="0.2">
      <c r="A77" s="271"/>
      <c r="B77" s="24">
        <v>44166</v>
      </c>
      <c r="C77" s="73">
        <v>112226</v>
      </c>
      <c r="D77" s="272">
        <v>-18759</v>
      </c>
      <c r="E77" s="37">
        <v>-0.14321487193190061</v>
      </c>
      <c r="F77" s="272">
        <v>-404</v>
      </c>
      <c r="G77" s="37">
        <v>-3.5869661724229778E-3</v>
      </c>
    </row>
    <row r="78" spans="1:7" x14ac:dyDescent="0.2">
      <c r="A78" s="271">
        <v>44197</v>
      </c>
      <c r="B78" s="24">
        <v>44197</v>
      </c>
      <c r="C78" s="73">
        <v>110277</v>
      </c>
      <c r="D78" s="272">
        <v>-19978</v>
      </c>
      <c r="E78" s="37">
        <v>-0.15337607001650608</v>
      </c>
      <c r="F78" s="272">
        <v>-1949</v>
      </c>
      <c r="G78" s="37">
        <v>-1.7366742109671554E-2</v>
      </c>
    </row>
    <row r="79" spans="1:7" x14ac:dyDescent="0.2">
      <c r="A79" s="271"/>
      <c r="B79" s="24">
        <v>44228</v>
      </c>
      <c r="C79" s="73">
        <v>109926</v>
      </c>
      <c r="D79" s="272">
        <v>-22020</v>
      </c>
      <c r="E79" s="37">
        <v>-0.16688645354917922</v>
      </c>
      <c r="F79" s="272">
        <v>-351</v>
      </c>
      <c r="G79" s="37">
        <v>-3.1828939851464948E-3</v>
      </c>
    </row>
    <row r="80" spans="1:7" x14ac:dyDescent="0.2">
      <c r="A80" s="271"/>
      <c r="B80" s="24">
        <v>44256</v>
      </c>
      <c r="C80" s="73">
        <v>110564</v>
      </c>
      <c r="D80" s="272">
        <v>-17263</v>
      </c>
      <c r="E80" s="37">
        <v>-0.1350497156312829</v>
      </c>
      <c r="F80" s="272">
        <v>638</v>
      </c>
      <c r="G80" s="37">
        <v>5.8039044448083259E-3</v>
      </c>
    </row>
    <row r="81" spans="1:7" x14ac:dyDescent="0.2">
      <c r="A81" s="271"/>
      <c r="B81" s="24">
        <v>44287</v>
      </c>
      <c r="C81" s="73">
        <v>111454</v>
      </c>
      <c r="D81" s="272">
        <v>-6502</v>
      </c>
      <c r="E81" s="37">
        <v>-5.5122248974193766E-2</v>
      </c>
      <c r="F81" s="272">
        <v>890</v>
      </c>
      <c r="G81" s="37">
        <v>8.0496364096812704E-3</v>
      </c>
    </row>
    <row r="82" spans="1:7" x14ac:dyDescent="0.2">
      <c r="A82" s="271"/>
      <c r="B82" s="24">
        <v>44317</v>
      </c>
      <c r="C82" s="73">
        <v>112774</v>
      </c>
      <c r="D82" s="272">
        <v>-741</v>
      </c>
      <c r="E82" s="37">
        <v>-6.527771660133022E-3</v>
      </c>
      <c r="F82" s="272">
        <v>1320</v>
      </c>
      <c r="G82" s="37">
        <v>1.1843451109874926E-2</v>
      </c>
    </row>
    <row r="83" spans="1:7" x14ac:dyDescent="0.2">
      <c r="A83" s="271"/>
      <c r="B83" s="24">
        <v>44348</v>
      </c>
      <c r="C83" s="73">
        <v>117956</v>
      </c>
      <c r="D83" s="272">
        <v>7703</v>
      </c>
      <c r="E83" s="37">
        <v>6.9866579594206057E-2</v>
      </c>
      <c r="F83" s="272">
        <v>5182</v>
      </c>
      <c r="G83" s="37">
        <v>4.5950307695036087E-2</v>
      </c>
    </row>
    <row r="84" spans="1:7" x14ac:dyDescent="0.2">
      <c r="A84" s="271"/>
      <c r="B84" s="24">
        <v>44378</v>
      </c>
      <c r="C84" s="73">
        <v>123830</v>
      </c>
      <c r="D84" s="272">
        <v>13823</v>
      </c>
      <c r="E84" s="37">
        <v>0.12565564009563027</v>
      </c>
      <c r="F84" s="272">
        <v>5874</v>
      </c>
      <c r="G84" s="37">
        <v>4.9798229848418057E-2</v>
      </c>
    </row>
    <row r="85" spans="1:7" x14ac:dyDescent="0.2">
      <c r="A85" s="271"/>
      <c r="B85" s="24">
        <v>44409</v>
      </c>
      <c r="C85" s="73">
        <v>122663</v>
      </c>
      <c r="D85" s="272">
        <v>12945</v>
      </c>
      <c r="E85" s="37">
        <v>0.11798428699028418</v>
      </c>
      <c r="F85" s="272">
        <v>-1167</v>
      </c>
      <c r="G85" s="37">
        <v>-9.4242106113219745E-3</v>
      </c>
    </row>
    <row r="86" spans="1:7" x14ac:dyDescent="0.2">
      <c r="A86" s="271"/>
      <c r="B86" s="24">
        <v>44440</v>
      </c>
      <c r="C86" s="73">
        <v>121731</v>
      </c>
      <c r="D86" s="272">
        <v>12086</v>
      </c>
      <c r="E86" s="37">
        <v>0.1102284645902686</v>
      </c>
      <c r="F86" s="272">
        <v>-932</v>
      </c>
      <c r="G86" s="37">
        <v>-7.5980532026772539E-3</v>
      </c>
    </row>
    <row r="87" spans="1:7" x14ac:dyDescent="0.2">
      <c r="A87" s="271"/>
      <c r="B87" s="24">
        <v>44470</v>
      </c>
      <c r="C87" s="73">
        <v>123708</v>
      </c>
      <c r="D87" s="272">
        <v>12617</v>
      </c>
      <c r="E87" s="37">
        <v>0.1135735568137833</v>
      </c>
      <c r="F87" s="272">
        <v>1977</v>
      </c>
      <c r="G87" s="37">
        <v>1.6240727505729847E-2</v>
      </c>
    </row>
    <row r="88" spans="1:7" x14ac:dyDescent="0.2">
      <c r="A88" s="271"/>
      <c r="B88" s="24">
        <v>44501</v>
      </c>
      <c r="C88" s="73">
        <v>126082</v>
      </c>
      <c r="D88" s="272">
        <v>13452</v>
      </c>
      <c r="E88" s="37">
        <v>0.11943531918671757</v>
      </c>
      <c r="F88" s="272">
        <v>2374</v>
      </c>
      <c r="G88" s="37">
        <v>1.9190351472823098E-2</v>
      </c>
    </row>
    <row r="89" spans="1:7" x14ac:dyDescent="0.2">
      <c r="A89" s="271"/>
      <c r="B89" s="24">
        <v>44531</v>
      </c>
      <c r="C89" s="73">
        <v>126998</v>
      </c>
      <c r="D89" s="272">
        <v>14772</v>
      </c>
      <c r="E89" s="37">
        <v>0.13162725215190776</v>
      </c>
      <c r="F89" s="272">
        <v>916</v>
      </c>
      <c r="G89" s="37">
        <v>7.2651131803112261E-3</v>
      </c>
    </row>
    <row r="90" spans="1:7" x14ac:dyDescent="0.2">
      <c r="A90" s="271">
        <v>44562</v>
      </c>
      <c r="B90" s="24">
        <v>44562</v>
      </c>
      <c r="C90" s="73">
        <v>127062</v>
      </c>
      <c r="D90" s="272">
        <v>16785</v>
      </c>
      <c r="E90" s="37">
        <v>0.15220762262303109</v>
      </c>
      <c r="F90" s="272">
        <v>64</v>
      </c>
      <c r="G90" s="37">
        <v>5.0394494401486637E-4</v>
      </c>
    </row>
    <row r="91" spans="1:7" x14ac:dyDescent="0.2">
      <c r="A91" s="271"/>
      <c r="B91" s="24">
        <v>44593</v>
      </c>
      <c r="C91" s="73">
        <v>128939</v>
      </c>
      <c r="D91" s="272">
        <v>19013</v>
      </c>
      <c r="E91" s="37">
        <v>0.17296181067263433</v>
      </c>
      <c r="F91" s="272">
        <v>1877</v>
      </c>
      <c r="G91" s="37">
        <v>1.4772315877288254E-2</v>
      </c>
    </row>
    <row r="92" spans="1:7" x14ac:dyDescent="0.2">
      <c r="A92" s="271"/>
      <c r="B92" s="24">
        <v>44621</v>
      </c>
      <c r="C92" s="73">
        <v>129615</v>
      </c>
      <c r="D92" s="272">
        <v>19051</v>
      </c>
      <c r="E92" s="37">
        <v>0.17230744184363808</v>
      </c>
      <c r="F92" s="272">
        <v>676</v>
      </c>
      <c r="G92" s="37">
        <v>5.242789225913029E-3</v>
      </c>
    </row>
    <row r="93" spans="1:7" x14ac:dyDescent="0.2">
      <c r="B93" s="24">
        <v>44287</v>
      </c>
      <c r="C93" s="73">
        <v>130420</v>
      </c>
      <c r="D93" s="272">
        <v>18966</v>
      </c>
      <c r="E93" s="37">
        <v>0.17016885890143019</v>
      </c>
      <c r="F93" s="272">
        <v>805</v>
      </c>
      <c r="G93" s="37">
        <v>6.2107009219611927E-3</v>
      </c>
    </row>
    <row r="94" spans="1:7" x14ac:dyDescent="0.2">
      <c r="B94" s="24">
        <v>43952</v>
      </c>
      <c r="C94" s="73">
        <v>131075</v>
      </c>
      <c r="D94" s="269">
        <v>18301</v>
      </c>
      <c r="E94" s="37">
        <v>0.16228031283806552</v>
      </c>
      <c r="F94" s="269">
        <v>655</v>
      </c>
      <c r="G94" s="37">
        <v>5.0222358533967186E-3</v>
      </c>
    </row>
    <row r="95" spans="1:7" x14ac:dyDescent="0.2">
      <c r="B95" s="25" t="s">
        <v>683</v>
      </c>
      <c r="C95" s="73">
        <v>132748</v>
      </c>
      <c r="D95" s="269">
        <v>14792</v>
      </c>
      <c r="E95" s="37">
        <v>0.12540269252941774</v>
      </c>
      <c r="F95" s="269">
        <v>1673</v>
      </c>
      <c r="G95" s="37">
        <v>1.2763684913217624E-2</v>
      </c>
    </row>
    <row r="96" spans="1:7" x14ac:dyDescent="0.2">
      <c r="B96" s="26" t="s">
        <v>684</v>
      </c>
      <c r="C96" s="73">
        <v>133487</v>
      </c>
      <c r="D96" s="272">
        <v>9657</v>
      </c>
      <c r="E96" s="37">
        <v>7.7985948477751865E-2</v>
      </c>
      <c r="F96" s="272">
        <v>739</v>
      </c>
      <c r="G96" s="37">
        <v>5.5669388616024218E-3</v>
      </c>
    </row>
    <row r="97" spans="1:7" x14ac:dyDescent="0.2">
      <c r="B97" s="26" t="s">
        <v>685</v>
      </c>
      <c r="C97" s="73">
        <v>133842</v>
      </c>
      <c r="D97" s="272">
        <f t="shared" ref="D97:D102" si="0">C97-C85</f>
        <v>11179</v>
      </c>
      <c r="E97" s="37">
        <f t="shared" ref="E97:E102" si="1">C97/C85-1</f>
        <v>9.1135876344129896E-2</v>
      </c>
      <c r="F97" s="272">
        <f t="shared" ref="F97:F102" si="2">C97-C96</f>
        <v>355</v>
      </c>
      <c r="G97" s="37">
        <f t="shared" ref="G97:G102" si="3">C97/C96-1</f>
        <v>2.659435001161059E-3</v>
      </c>
    </row>
    <row r="98" spans="1:7" x14ac:dyDescent="0.2">
      <c r="B98" s="74">
        <v>44440</v>
      </c>
      <c r="C98" s="31">
        <v>135056</v>
      </c>
      <c r="D98" s="272">
        <f t="shared" si="0"/>
        <v>13325</v>
      </c>
      <c r="E98" s="37">
        <f t="shared" si="1"/>
        <v>0.1094626676853061</v>
      </c>
      <c r="F98" s="272">
        <f t="shared" si="2"/>
        <v>1214</v>
      </c>
      <c r="G98" s="37">
        <f t="shared" si="3"/>
        <v>9.0703964375906665E-3</v>
      </c>
    </row>
    <row r="99" spans="1:7" x14ac:dyDescent="0.2">
      <c r="B99" s="74">
        <v>44470</v>
      </c>
      <c r="C99" s="75">
        <v>137270</v>
      </c>
      <c r="D99" s="272">
        <f t="shared" si="0"/>
        <v>13562</v>
      </c>
      <c r="E99" s="37">
        <f t="shared" si="1"/>
        <v>0.10962912665308622</v>
      </c>
      <c r="F99" s="272">
        <f t="shared" si="2"/>
        <v>2214</v>
      </c>
      <c r="G99" s="37">
        <f t="shared" si="3"/>
        <v>1.6393199857836827E-2</v>
      </c>
    </row>
    <row r="100" spans="1:7" x14ac:dyDescent="0.2">
      <c r="B100" s="14" t="s">
        <v>691</v>
      </c>
      <c r="C100" s="73">
        <v>139180</v>
      </c>
      <c r="D100" s="272">
        <f t="shared" si="0"/>
        <v>13098</v>
      </c>
      <c r="E100" s="37">
        <f t="shared" si="1"/>
        <v>0.1038847734014372</v>
      </c>
      <c r="F100" s="272">
        <f t="shared" si="2"/>
        <v>1910</v>
      </c>
      <c r="G100" s="37">
        <f t="shared" si="3"/>
        <v>1.391418372550457E-2</v>
      </c>
    </row>
    <row r="101" spans="1:7" x14ac:dyDescent="0.2">
      <c r="B101" s="14" t="s">
        <v>693</v>
      </c>
      <c r="C101" s="73">
        <v>138762</v>
      </c>
      <c r="D101" s="272">
        <f t="shared" si="0"/>
        <v>11764</v>
      </c>
      <c r="E101" s="37">
        <f t="shared" si="1"/>
        <v>9.2631380021732657E-2</v>
      </c>
      <c r="F101" s="272">
        <f t="shared" si="2"/>
        <v>-418</v>
      </c>
      <c r="G101" s="37">
        <f t="shared" si="3"/>
        <v>-3.0033050725678523E-3</v>
      </c>
    </row>
    <row r="102" spans="1:7" x14ac:dyDescent="0.2">
      <c r="A102" s="269">
        <v>2023</v>
      </c>
      <c r="B102" s="14" t="s">
        <v>1139</v>
      </c>
      <c r="C102" s="73">
        <v>138891</v>
      </c>
      <c r="D102" s="272">
        <f t="shared" si="0"/>
        <v>11829</v>
      </c>
      <c r="E102" s="37">
        <f t="shared" si="1"/>
        <v>9.3096283704018568E-2</v>
      </c>
      <c r="F102" s="272">
        <f t="shared" si="2"/>
        <v>129</v>
      </c>
      <c r="G102" s="37">
        <f t="shared" si="3"/>
        <v>9.2964932762562569E-4</v>
      </c>
    </row>
    <row r="103" spans="1:7" x14ac:dyDescent="0.2">
      <c r="B103" s="14" t="s">
        <v>676</v>
      </c>
      <c r="C103" s="73">
        <v>140132</v>
      </c>
      <c r="D103" s="272">
        <f t="shared" ref="D103" si="4">C103-C91</f>
        <v>11193</v>
      </c>
      <c r="E103" s="37">
        <f t="shared" ref="E103" si="5">C103/C91-1</f>
        <v>8.680849083675235E-2</v>
      </c>
      <c r="F103" s="272">
        <f t="shared" ref="F103" si="6">C103-C102</f>
        <v>1241</v>
      </c>
      <c r="G103" s="37">
        <f t="shared" ref="G103" si="7">C103/C102-1</f>
        <v>8.9350641870242775E-3</v>
      </c>
    </row>
    <row r="104" spans="1:7" x14ac:dyDescent="0.2">
      <c r="B104" s="14" t="s">
        <v>678</v>
      </c>
      <c r="C104" s="73">
        <v>141747</v>
      </c>
      <c r="D104" s="272">
        <f t="shared" ref="D104" si="8">C104-C92</f>
        <v>12132</v>
      </c>
      <c r="E104" s="37">
        <f t="shared" ref="E104" si="9">C104/C92-1</f>
        <v>9.3600277745631288E-2</v>
      </c>
      <c r="F104" s="272">
        <f t="shared" ref="F104" si="10">C104-C103</f>
        <v>1615</v>
      </c>
      <c r="G104" s="37">
        <f t="shared" ref="G104" si="11">C104/C103-1</f>
        <v>1.1524848000456611E-2</v>
      </c>
    </row>
    <row r="105" spans="1:7" x14ac:dyDescent="0.2">
      <c r="B105" s="14"/>
    </row>
    <row r="106" spans="1:7" x14ac:dyDescent="0.2">
      <c r="B106" s="14"/>
    </row>
    <row r="107" spans="1:7" x14ac:dyDescent="0.2">
      <c r="B107" s="14"/>
    </row>
    <row r="108" spans="1:7" x14ac:dyDescent="0.2">
      <c r="B108" s="14"/>
    </row>
    <row r="109" spans="1:7" x14ac:dyDescent="0.2">
      <c r="B109" s="14"/>
    </row>
    <row r="110" spans="1:7" x14ac:dyDescent="0.2">
      <c r="B110" s="14"/>
    </row>
    <row r="111" spans="1:7" x14ac:dyDescent="0.2">
      <c r="B111" s="14"/>
    </row>
    <row r="112" spans="1:7"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5B00-000000000000}"/>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37"/>
  <dimension ref="A1:P217"/>
  <sheetViews>
    <sheetView zoomScaleNormal="100" workbookViewId="0">
      <pane xSplit="11" topLeftCell="L1" activePane="topRight" state="frozen"/>
      <selection activeCell="A3" sqref="A3"/>
      <selection pane="topRight" activeCell="A3" sqref="A3"/>
    </sheetView>
  </sheetViews>
  <sheetFormatPr baseColWidth="10" defaultColWidth="15.28515625" defaultRowHeight="12.75" x14ac:dyDescent="0.2"/>
  <cols>
    <col min="1" max="1" width="15.28515625" style="242"/>
    <col min="2" max="2" width="15.28515625" style="59"/>
    <col min="3" max="10" width="15.28515625" style="242"/>
    <col min="11" max="11" width="21.42578125" style="242" hidden="1" customWidth="1"/>
    <col min="12" max="12" width="13.85546875" style="242" hidden="1" customWidth="1"/>
    <col min="13" max="13" width="11.140625" style="242" hidden="1" customWidth="1"/>
    <col min="14" max="15" width="9.7109375" style="242" hidden="1" customWidth="1"/>
    <col min="16" max="17" width="14.5703125" style="242" customWidth="1"/>
    <col min="18" max="22" width="15.28515625" style="242" customWidth="1"/>
    <col min="23" max="16384" width="15.28515625" style="242"/>
  </cols>
  <sheetData>
    <row r="1" spans="1:16" x14ac:dyDescent="0.2">
      <c r="A1" s="120" t="s">
        <v>1734</v>
      </c>
      <c r="H1" s="202" t="s">
        <v>38</v>
      </c>
      <c r="I1" s="202"/>
      <c r="O1" s="258"/>
      <c r="P1" s="258"/>
    </row>
    <row r="2" spans="1:16" x14ac:dyDescent="0.2">
      <c r="A2" s="242" t="s">
        <v>1817</v>
      </c>
    </row>
    <row r="5" spans="1:16" x14ac:dyDescent="0.2">
      <c r="A5" s="242" t="s">
        <v>298</v>
      </c>
      <c r="B5" s="17" t="s">
        <v>299</v>
      </c>
      <c r="C5" s="255" t="s">
        <v>280</v>
      </c>
      <c r="D5" s="255" t="s">
        <v>300</v>
      </c>
      <c r="E5" s="255" t="s">
        <v>301</v>
      </c>
      <c r="F5" s="255" t="s">
        <v>302</v>
      </c>
      <c r="G5" s="255" t="s">
        <v>303</v>
      </c>
      <c r="H5" s="255" t="s">
        <v>285</v>
      </c>
      <c r="I5" s="255" t="s">
        <v>304</v>
      </c>
    </row>
    <row r="6" spans="1:16" x14ac:dyDescent="0.2">
      <c r="A6" s="242">
        <v>2013</v>
      </c>
      <c r="B6" s="15">
        <v>70246</v>
      </c>
      <c r="C6" s="256">
        <v>282499</v>
      </c>
      <c r="D6" s="256">
        <v>98394</v>
      </c>
      <c r="E6" s="256">
        <v>9369</v>
      </c>
      <c r="F6" s="256">
        <v>347298</v>
      </c>
      <c r="G6" s="256">
        <v>3034</v>
      </c>
      <c r="H6" s="256">
        <v>523456</v>
      </c>
      <c r="I6" s="256">
        <v>62952</v>
      </c>
      <c r="K6" s="262" t="s">
        <v>305</v>
      </c>
      <c r="L6" s="255" t="s">
        <v>1202</v>
      </c>
      <c r="M6" s="255" t="s">
        <v>1229</v>
      </c>
    </row>
    <row r="7" spans="1:16" x14ac:dyDescent="0.2">
      <c r="A7" s="242">
        <v>2014</v>
      </c>
      <c r="B7" s="15">
        <v>77509</v>
      </c>
      <c r="C7" s="256">
        <v>295797</v>
      </c>
      <c r="D7" s="256">
        <v>107248</v>
      </c>
      <c r="E7" s="256">
        <v>9548</v>
      </c>
      <c r="F7" s="256">
        <v>363344</v>
      </c>
      <c r="G7" s="256">
        <v>2860</v>
      </c>
      <c r="H7" s="256">
        <v>540644</v>
      </c>
      <c r="I7" s="256">
        <v>66390</v>
      </c>
      <c r="K7" s="262" t="s">
        <v>299</v>
      </c>
      <c r="L7" s="242">
        <v>118708</v>
      </c>
      <c r="M7" s="242">
        <v>125411</v>
      </c>
      <c r="N7" s="56">
        <f>M7/$M$15</f>
        <v>6.4271935614804002E-2</v>
      </c>
      <c r="O7" s="266"/>
    </row>
    <row r="8" spans="1:16" x14ac:dyDescent="0.2">
      <c r="A8" s="242">
        <v>2015</v>
      </c>
      <c r="B8" s="15">
        <v>82606</v>
      </c>
      <c r="C8" s="256">
        <v>312586</v>
      </c>
      <c r="D8" s="256">
        <v>119587</v>
      </c>
      <c r="E8" s="256">
        <v>9329</v>
      </c>
      <c r="F8" s="256">
        <v>385457</v>
      </c>
      <c r="G8" s="256">
        <v>2875</v>
      </c>
      <c r="H8" s="256">
        <v>551836</v>
      </c>
      <c r="I8" s="256">
        <v>70979</v>
      </c>
      <c r="K8" s="262" t="s">
        <v>280</v>
      </c>
      <c r="L8" s="242">
        <v>399607</v>
      </c>
      <c r="M8" s="242">
        <v>397405</v>
      </c>
      <c r="N8" s="56">
        <f t="shared" ref="N8:N14" si="0">M8/$M$15</f>
        <v>0.20366625394105131</v>
      </c>
      <c r="O8" s="266"/>
    </row>
    <row r="9" spans="1:16" x14ac:dyDescent="0.2">
      <c r="A9" s="242">
        <v>2016</v>
      </c>
      <c r="B9" s="15">
        <v>89558</v>
      </c>
      <c r="C9" s="256">
        <v>334254</v>
      </c>
      <c r="D9" s="256">
        <v>130890</v>
      </c>
      <c r="E9" s="256">
        <v>9329</v>
      </c>
      <c r="F9" s="256">
        <v>407270</v>
      </c>
      <c r="G9" s="256">
        <v>3040</v>
      </c>
      <c r="H9" s="256">
        <v>575641</v>
      </c>
      <c r="I9" s="256">
        <v>74255</v>
      </c>
      <c r="K9" s="262" t="s">
        <v>300</v>
      </c>
      <c r="L9" s="242">
        <v>145346</v>
      </c>
      <c r="M9" s="242">
        <v>148827</v>
      </c>
      <c r="N9" s="56">
        <f t="shared" si="0"/>
        <v>7.6272411205910454E-2</v>
      </c>
      <c r="O9" s="266"/>
    </row>
    <row r="10" spans="1:16" x14ac:dyDescent="0.2">
      <c r="A10" s="242">
        <v>2017</v>
      </c>
      <c r="B10" s="15">
        <v>96726</v>
      </c>
      <c r="C10" s="256">
        <v>343480</v>
      </c>
      <c r="D10" s="256">
        <v>144472</v>
      </c>
      <c r="E10" s="256">
        <v>9194</v>
      </c>
      <c r="F10" s="256">
        <v>435724</v>
      </c>
      <c r="G10" s="256">
        <v>3204</v>
      </c>
      <c r="H10" s="256">
        <v>605107</v>
      </c>
      <c r="I10" s="256">
        <v>79961</v>
      </c>
      <c r="K10" s="262" t="s">
        <v>301</v>
      </c>
      <c r="L10" s="242">
        <v>9814</v>
      </c>
      <c r="M10" s="242">
        <v>9847</v>
      </c>
      <c r="N10" s="56">
        <f t="shared" si="0"/>
        <v>5.0464931305784578E-3</v>
      </c>
      <c r="O10" s="266"/>
    </row>
    <row r="11" spans="1:16" x14ac:dyDescent="0.2">
      <c r="A11" s="242">
        <v>2018</v>
      </c>
      <c r="B11" s="15">
        <v>104065</v>
      </c>
      <c r="C11" s="256">
        <v>354114</v>
      </c>
      <c r="D11" s="256">
        <v>141254</v>
      </c>
      <c r="E11" s="256">
        <v>9458</v>
      </c>
      <c r="F11" s="256">
        <v>452017</v>
      </c>
      <c r="G11" s="256">
        <v>2703</v>
      </c>
      <c r="H11" s="256">
        <v>614655</v>
      </c>
      <c r="I11" s="256">
        <v>82734</v>
      </c>
      <c r="K11" s="262" t="s">
        <v>302</v>
      </c>
      <c r="L11" s="242">
        <v>508146</v>
      </c>
      <c r="M11" s="242">
        <v>512903</v>
      </c>
      <c r="N11" s="56">
        <f t="shared" si="0"/>
        <v>0.26285787205779254</v>
      </c>
      <c r="O11" s="266"/>
    </row>
    <row r="12" spans="1:16" x14ac:dyDescent="0.2">
      <c r="A12" s="242">
        <v>2019</v>
      </c>
      <c r="B12" s="15">
        <v>109333</v>
      </c>
      <c r="C12" s="256">
        <v>363625</v>
      </c>
      <c r="D12" s="256">
        <v>141943</v>
      </c>
      <c r="E12" s="256">
        <v>9697</v>
      </c>
      <c r="F12" s="256">
        <v>458198</v>
      </c>
      <c r="G12" s="256">
        <v>2683</v>
      </c>
      <c r="H12" s="256">
        <v>640252</v>
      </c>
      <c r="I12" s="256">
        <v>86968</v>
      </c>
      <c r="K12" s="262" t="s">
        <v>303</v>
      </c>
      <c r="L12" s="242">
        <v>2500</v>
      </c>
      <c r="M12" s="242">
        <v>2580</v>
      </c>
      <c r="N12" s="56">
        <f t="shared" si="0"/>
        <v>1.322225274387369E-3</v>
      </c>
      <c r="O12" s="266"/>
    </row>
    <row r="13" spans="1:16" x14ac:dyDescent="0.2">
      <c r="A13" s="242">
        <v>2020</v>
      </c>
      <c r="B13" s="15">
        <v>111767</v>
      </c>
      <c r="C13" s="256">
        <v>366999</v>
      </c>
      <c r="D13" s="256">
        <v>133149</v>
      </c>
      <c r="E13" s="256">
        <v>9984</v>
      </c>
      <c r="F13" s="256">
        <v>452541</v>
      </c>
      <c r="G13" s="256">
        <v>2738</v>
      </c>
      <c r="H13" s="256">
        <v>614772</v>
      </c>
      <c r="I13" s="256">
        <v>88417</v>
      </c>
      <c r="J13" s="256"/>
      <c r="K13" s="262" t="s">
        <v>285</v>
      </c>
      <c r="L13" s="242">
        <v>644397</v>
      </c>
      <c r="M13" s="242">
        <v>649778</v>
      </c>
      <c r="N13" s="56">
        <f t="shared" si="0"/>
        <v>0.33300499780654103</v>
      </c>
      <c r="O13" s="266"/>
    </row>
    <row r="14" spans="1:16" x14ac:dyDescent="0.2">
      <c r="A14" s="242">
        <v>2021</v>
      </c>
      <c r="B14" s="15">
        <v>116251</v>
      </c>
      <c r="C14" s="256">
        <v>388949</v>
      </c>
      <c r="D14" s="256">
        <v>134547</v>
      </c>
      <c r="E14" s="256">
        <v>9393</v>
      </c>
      <c r="F14" s="256">
        <v>480660</v>
      </c>
      <c r="G14" s="256">
        <v>2624</v>
      </c>
      <c r="H14" s="256">
        <v>620320</v>
      </c>
      <c r="I14" s="256">
        <v>97255</v>
      </c>
      <c r="J14" s="72"/>
      <c r="K14" s="262" t="s">
        <v>304</v>
      </c>
      <c r="L14" s="242">
        <v>104444</v>
      </c>
      <c r="M14" s="242">
        <v>104505</v>
      </c>
      <c r="N14" s="56">
        <f t="shared" si="0"/>
        <v>5.3557810968934881E-2</v>
      </c>
      <c r="O14" s="266"/>
    </row>
    <row r="15" spans="1:16" x14ac:dyDescent="0.2">
      <c r="A15" s="260">
        <v>2022</v>
      </c>
      <c r="B15" s="15">
        <v>118708</v>
      </c>
      <c r="C15" s="256">
        <v>399607</v>
      </c>
      <c r="D15" s="256">
        <v>145346</v>
      </c>
      <c r="E15" s="256">
        <v>9814</v>
      </c>
      <c r="F15" s="256">
        <v>508146</v>
      </c>
      <c r="G15" s="256">
        <v>2500</v>
      </c>
      <c r="H15" s="256">
        <v>644397</v>
      </c>
      <c r="I15" s="256">
        <v>104444</v>
      </c>
      <c r="K15" s="262" t="s">
        <v>306</v>
      </c>
      <c r="L15" s="242">
        <f>SUM(L7:L14)</f>
        <v>1932962</v>
      </c>
      <c r="M15" s="242">
        <f>SUM(M7:M14)</f>
        <v>1951256</v>
      </c>
      <c r="N15" s="56">
        <f>SUM(N7:N14)</f>
        <v>1.0000000000000002</v>
      </c>
    </row>
    <row r="16" spans="1:16" x14ac:dyDescent="0.2">
      <c r="A16" s="267">
        <v>44986</v>
      </c>
      <c r="B16" s="15">
        <v>126571</v>
      </c>
      <c r="C16" s="256">
        <v>402175</v>
      </c>
      <c r="D16" s="256">
        <v>150009</v>
      </c>
      <c r="E16" s="256">
        <v>10018</v>
      </c>
      <c r="F16" s="256">
        <v>519869</v>
      </c>
      <c r="G16" s="256">
        <v>2476</v>
      </c>
      <c r="H16" s="256">
        <v>656605</v>
      </c>
      <c r="I16" s="256">
        <v>104992</v>
      </c>
      <c r="J16" s="256">
        <f>SUM(B16:I16)</f>
        <v>1972715</v>
      </c>
      <c r="K16" s="262"/>
      <c r="N16" s="56"/>
    </row>
    <row r="17" spans="1:11" x14ac:dyDescent="0.2">
      <c r="B17" s="14"/>
    </row>
    <row r="18" spans="1:11" x14ac:dyDescent="0.2">
      <c r="A18" s="242" t="s">
        <v>1288</v>
      </c>
      <c r="B18" s="18">
        <f>B16/B15-1</f>
        <v>6.6238164234929453E-2</v>
      </c>
      <c r="C18" s="56">
        <f t="shared" ref="C18:I18" si="1">C16/C15-1</f>
        <v>6.4263138533608988E-3</v>
      </c>
      <c r="D18" s="56">
        <f t="shared" si="1"/>
        <v>3.2082066241932994E-2</v>
      </c>
      <c r="E18" s="56">
        <f t="shared" si="1"/>
        <v>2.0786631342979422E-2</v>
      </c>
      <c r="F18" s="56">
        <f t="shared" si="1"/>
        <v>2.3070141258614729E-2</v>
      </c>
      <c r="G18" s="56">
        <f t="shared" si="1"/>
        <v>-9.6000000000000529E-3</v>
      </c>
      <c r="H18" s="56">
        <f t="shared" si="1"/>
        <v>1.8944843008269707E-2</v>
      </c>
      <c r="I18" s="56">
        <f t="shared" si="1"/>
        <v>5.2468308375779316E-3</v>
      </c>
      <c r="J18" s="256"/>
    </row>
    <row r="19" spans="1:11" x14ac:dyDescent="0.2">
      <c r="A19" s="242" t="s">
        <v>1289</v>
      </c>
      <c r="B19" s="15">
        <f>B16-B15</f>
        <v>7863</v>
      </c>
      <c r="C19" s="256">
        <f t="shared" ref="C19:I19" si="2">C16-C15</f>
        <v>2568</v>
      </c>
      <c r="D19" s="256">
        <f t="shared" si="2"/>
        <v>4663</v>
      </c>
      <c r="E19" s="256">
        <f t="shared" si="2"/>
        <v>204</v>
      </c>
      <c r="F19" s="256">
        <f t="shared" si="2"/>
        <v>11723</v>
      </c>
      <c r="G19" s="256">
        <f t="shared" si="2"/>
        <v>-24</v>
      </c>
      <c r="H19" s="256">
        <f t="shared" si="2"/>
        <v>12208</v>
      </c>
      <c r="I19" s="256">
        <f t="shared" si="2"/>
        <v>548</v>
      </c>
    </row>
    <row r="20" spans="1:11" x14ac:dyDescent="0.2">
      <c r="B20" s="254">
        <f t="shared" ref="B20:G20" si="3">B16/$J$16</f>
        <v>6.4160813903680974E-2</v>
      </c>
      <c r="C20" s="254">
        <f t="shared" si="3"/>
        <v>0.2038687798288146</v>
      </c>
      <c r="D20" s="254">
        <f t="shared" si="3"/>
        <v>7.6041901643166904E-2</v>
      </c>
      <c r="E20" s="254">
        <f t="shared" si="3"/>
        <v>5.0782804409151856E-3</v>
      </c>
      <c r="F20" s="254">
        <f t="shared" si="3"/>
        <v>0.26352970398663772</v>
      </c>
      <c r="G20" s="254">
        <f t="shared" si="3"/>
        <v>1.2551230157422637E-3</v>
      </c>
      <c r="H20" s="254">
        <f>H16/$J$16</f>
        <v>0.33284331492384861</v>
      </c>
      <c r="I20" s="254">
        <f>I16/$J$16</f>
        <v>5.3222082257193763E-2</v>
      </c>
      <c r="K20" s="39"/>
    </row>
    <row r="21" spans="1:11" x14ac:dyDescent="0.2">
      <c r="B21" s="14"/>
      <c r="K21" s="39"/>
    </row>
    <row r="22" spans="1:11" x14ac:dyDescent="0.2">
      <c r="B22" s="14"/>
      <c r="K22" s="39"/>
    </row>
    <row r="23" spans="1:11" x14ac:dyDescent="0.2">
      <c r="B23" s="14"/>
      <c r="K23" s="39"/>
    </row>
    <row r="24" spans="1:11" x14ac:dyDescent="0.2">
      <c r="B24" s="14"/>
      <c r="K24" s="39"/>
    </row>
    <row r="25" spans="1:11" x14ac:dyDescent="0.2">
      <c r="B25" s="14"/>
      <c r="K25" s="39"/>
    </row>
    <row r="26" spans="1:11" x14ac:dyDescent="0.2">
      <c r="B26" s="14"/>
      <c r="K26" s="39"/>
    </row>
    <row r="27" spans="1:11" x14ac:dyDescent="0.2">
      <c r="B27" s="14"/>
      <c r="K27" s="39"/>
    </row>
    <row r="28" spans="1:11" x14ac:dyDescent="0.2">
      <c r="B28" s="14"/>
      <c r="K28" s="39"/>
    </row>
    <row r="29" spans="1:11" x14ac:dyDescent="0.2">
      <c r="B29" s="14"/>
      <c r="K29" s="39"/>
    </row>
    <row r="30" spans="1:11" x14ac:dyDescent="0.2">
      <c r="B30" s="14"/>
      <c r="K30" s="268"/>
    </row>
    <row r="31" spans="1:11" x14ac:dyDescent="0.2">
      <c r="B31" s="14"/>
      <c r="K31" s="268"/>
    </row>
    <row r="32" spans="1:11"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sheetData>
  <mergeCells count="2">
    <mergeCell ref="H1:I1"/>
    <mergeCell ref="O1:P1"/>
  </mergeCells>
  <hyperlinks>
    <hyperlink ref="H1:I1" location="Index!A1" display="Regresar al Índice" xr:uid="{00000000-0004-0000-5C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4"/>
  <dimension ref="A1:T216"/>
  <sheetViews>
    <sheetView zoomScaleNormal="100" workbookViewId="0">
      <selection activeCell="A3" sqref="A3"/>
    </sheetView>
  </sheetViews>
  <sheetFormatPr baseColWidth="10" defaultColWidth="11.42578125" defaultRowHeight="12.75" x14ac:dyDescent="0.2"/>
  <cols>
    <col min="1" max="1" width="27.85546875" style="302" customWidth="1"/>
    <col min="2" max="2" width="16.7109375" style="96" customWidth="1"/>
    <col min="3" max="3" width="14.140625" style="302" customWidth="1"/>
    <col min="4" max="4" width="11.85546875" style="302" customWidth="1"/>
    <col min="5" max="5" width="10.85546875" style="302" customWidth="1"/>
    <col min="6" max="16384" width="11.42578125" style="302"/>
  </cols>
  <sheetData>
    <row r="1" spans="1:20" x14ac:dyDescent="0.2">
      <c r="A1" s="120" t="s">
        <v>1641</v>
      </c>
      <c r="G1" s="39"/>
      <c r="H1" s="202" t="s">
        <v>38</v>
      </c>
      <c r="I1" s="202"/>
      <c r="J1" s="39"/>
      <c r="K1" s="39"/>
      <c r="L1" s="39"/>
      <c r="M1" s="39"/>
      <c r="N1" s="39"/>
      <c r="O1" s="39"/>
      <c r="P1" s="39"/>
      <c r="Q1" s="39"/>
      <c r="R1" s="39"/>
      <c r="S1" s="39"/>
      <c r="T1" s="39"/>
    </row>
    <row r="2" spans="1:20" x14ac:dyDescent="0.2">
      <c r="A2" s="302" t="s">
        <v>1817</v>
      </c>
    </row>
    <row r="4" spans="1:20" ht="45.75" customHeight="1" x14ac:dyDescent="0.2"/>
    <row r="6" spans="1:20" ht="26.25" thickBot="1" x14ac:dyDescent="0.25">
      <c r="A6" s="127" t="s">
        <v>277</v>
      </c>
      <c r="B6" s="105" t="s">
        <v>1235</v>
      </c>
      <c r="C6" s="105" t="s">
        <v>1271</v>
      </c>
      <c r="D6" s="162" t="s">
        <v>34</v>
      </c>
      <c r="E6" s="162" t="s">
        <v>278</v>
      </c>
    </row>
    <row r="7" spans="1:20" ht="26.25" thickBot="1" x14ac:dyDescent="0.25">
      <c r="A7" s="306" t="s">
        <v>279</v>
      </c>
      <c r="B7" s="307">
        <v>126199</v>
      </c>
      <c r="C7" s="307">
        <v>126571</v>
      </c>
      <c r="D7" s="307">
        <f t="shared" ref="D7:D14" si="0">C7-B7</f>
        <v>372</v>
      </c>
      <c r="E7" s="312">
        <f t="shared" ref="E7:E15" si="1">C7/B7-1</f>
        <v>2.9477254177925349E-3</v>
      </c>
    </row>
    <row r="8" spans="1:20" ht="13.5" thickBot="1" x14ac:dyDescent="0.25">
      <c r="A8" s="308" t="s">
        <v>280</v>
      </c>
      <c r="B8" s="309">
        <v>399812</v>
      </c>
      <c r="C8" s="309">
        <v>402175</v>
      </c>
      <c r="D8" s="307">
        <f t="shared" si="0"/>
        <v>2363</v>
      </c>
      <c r="E8" s="312">
        <f t="shared" si="1"/>
        <v>5.9102778305804016E-3</v>
      </c>
    </row>
    <row r="9" spans="1:20" ht="13.5" thickBot="1" x14ac:dyDescent="0.25">
      <c r="A9" s="308" t="s">
        <v>281</v>
      </c>
      <c r="B9" s="311">
        <v>150599</v>
      </c>
      <c r="C9" s="311">
        <v>150009</v>
      </c>
      <c r="D9" s="307">
        <f t="shared" si="0"/>
        <v>-590</v>
      </c>
      <c r="E9" s="312">
        <f t="shared" si="1"/>
        <v>-3.9176886964721325E-3</v>
      </c>
    </row>
    <row r="10" spans="1:20" ht="26.25" thickBot="1" x14ac:dyDescent="0.25">
      <c r="A10" s="310" t="s">
        <v>282</v>
      </c>
      <c r="B10" s="309">
        <v>9971</v>
      </c>
      <c r="C10" s="309">
        <v>10018</v>
      </c>
      <c r="D10" s="307">
        <f t="shared" si="0"/>
        <v>47</v>
      </c>
      <c r="E10" s="312">
        <f t="shared" si="1"/>
        <v>4.7136696419616264E-3</v>
      </c>
    </row>
    <row r="11" spans="1:20" ht="13.5" thickBot="1" x14ac:dyDescent="0.25">
      <c r="A11" s="308" t="s">
        <v>283</v>
      </c>
      <c r="B11" s="309">
        <v>517652</v>
      </c>
      <c r="C11" s="309">
        <v>519869</v>
      </c>
      <c r="D11" s="307">
        <f t="shared" si="0"/>
        <v>2217</v>
      </c>
      <c r="E11" s="312">
        <f t="shared" si="1"/>
        <v>4.2828000278178902E-3</v>
      </c>
    </row>
    <row r="12" spans="1:20" ht="13.5" thickBot="1" x14ac:dyDescent="0.25">
      <c r="A12" s="308" t="s">
        <v>284</v>
      </c>
      <c r="B12" s="309">
        <v>2633</v>
      </c>
      <c r="C12" s="309">
        <v>2476</v>
      </c>
      <c r="D12" s="307">
        <f t="shared" si="0"/>
        <v>-157</v>
      </c>
      <c r="E12" s="312">
        <f t="shared" si="1"/>
        <v>-5.9627800987466784E-2</v>
      </c>
    </row>
    <row r="13" spans="1:20" ht="13.5" thickBot="1" x14ac:dyDescent="0.25">
      <c r="A13" s="308" t="s">
        <v>285</v>
      </c>
      <c r="B13" s="309">
        <v>653050</v>
      </c>
      <c r="C13" s="309">
        <v>656605</v>
      </c>
      <c r="D13" s="307">
        <f t="shared" si="0"/>
        <v>3555</v>
      </c>
      <c r="E13" s="312">
        <f t="shared" si="1"/>
        <v>5.4436873133756336E-3</v>
      </c>
    </row>
    <row r="14" spans="1:20" ht="13.5" thickBot="1" x14ac:dyDescent="0.25">
      <c r="A14" s="308" t="s">
        <v>286</v>
      </c>
      <c r="B14" s="309">
        <v>104603</v>
      </c>
      <c r="C14" s="309">
        <v>104992</v>
      </c>
      <c r="D14" s="307">
        <f t="shared" si="0"/>
        <v>389</v>
      </c>
      <c r="E14" s="312">
        <f t="shared" si="1"/>
        <v>3.7188225959101651E-3</v>
      </c>
    </row>
    <row r="15" spans="1:20" ht="13.5" thickBot="1" x14ac:dyDescent="0.25">
      <c r="A15" s="106" t="s">
        <v>53</v>
      </c>
      <c r="B15" s="107">
        <f>SUM(B7:B14)</f>
        <v>1964519</v>
      </c>
      <c r="C15" s="107">
        <f>SUM(C7:C14)</f>
        <v>1972715</v>
      </c>
      <c r="D15" s="108">
        <f>C15-B15</f>
        <v>8196</v>
      </c>
      <c r="E15" s="137">
        <f t="shared" si="1"/>
        <v>4.1720136074021585E-3</v>
      </c>
    </row>
    <row r="16" spans="1:20" x14ac:dyDescent="0.2">
      <c r="B16" s="29"/>
    </row>
    <row r="17" spans="2:2" x14ac:dyDescent="0.2">
      <c r="B17" s="29"/>
    </row>
    <row r="18" spans="2:2" x14ac:dyDescent="0.2">
      <c r="B18" s="29"/>
    </row>
    <row r="20" spans="2:2" x14ac:dyDescent="0.2">
      <c r="B20" s="29"/>
    </row>
    <row r="21" spans="2:2" x14ac:dyDescent="0.2">
      <c r="B21" s="29"/>
    </row>
    <row r="22" spans="2:2" x14ac:dyDescent="0.2">
      <c r="B22" s="29"/>
    </row>
    <row r="23" spans="2:2" x14ac:dyDescent="0.2">
      <c r="B23" s="29"/>
    </row>
    <row r="24" spans="2:2" x14ac:dyDescent="0.2">
      <c r="B24" s="29"/>
    </row>
    <row r="25" spans="2:2" x14ac:dyDescent="0.2">
      <c r="B25" s="29"/>
    </row>
    <row r="26" spans="2:2" x14ac:dyDescent="0.2">
      <c r="B26" s="29"/>
    </row>
    <row r="27" spans="2:2" x14ac:dyDescent="0.2">
      <c r="B27" s="29"/>
    </row>
    <row r="28" spans="2:2" x14ac:dyDescent="0.2">
      <c r="B28" s="29"/>
    </row>
    <row r="29" spans="2:2" x14ac:dyDescent="0.2">
      <c r="B29" s="29"/>
    </row>
    <row r="30" spans="2:2" x14ac:dyDescent="0.2">
      <c r="B30" s="29"/>
    </row>
    <row r="31" spans="2:2" x14ac:dyDescent="0.2">
      <c r="B31" s="29"/>
    </row>
    <row r="32" spans="2:2" x14ac:dyDescent="0.2">
      <c r="B32"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00000000-0004-0000-0600-000000000000}"/>
  </hyperlink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38"/>
  <dimension ref="A1:P216"/>
  <sheetViews>
    <sheetView zoomScaleNormal="100" workbookViewId="0">
      <selection activeCell="A3" sqref="A3"/>
    </sheetView>
  </sheetViews>
  <sheetFormatPr baseColWidth="10" defaultColWidth="11.42578125" defaultRowHeight="12.75" x14ac:dyDescent="0.2"/>
  <cols>
    <col min="1" max="1" width="34.85546875" style="242" customWidth="1"/>
    <col min="2" max="2" width="15.28515625" style="59" customWidth="1"/>
    <col min="3" max="12" width="11.42578125" style="242"/>
    <col min="13" max="13" width="0" style="242" hidden="1" customWidth="1"/>
    <col min="14" max="14" width="26.28515625" style="242" hidden="1" customWidth="1"/>
    <col min="15" max="16" width="11.42578125" style="242" hidden="1" customWidth="1"/>
    <col min="17" max="17" width="11.42578125" style="242" customWidth="1"/>
    <col min="18" max="16384" width="11.42578125" style="242"/>
  </cols>
  <sheetData>
    <row r="1" spans="1:14" ht="15" customHeight="1" x14ac:dyDescent="0.2">
      <c r="A1" s="120" t="s">
        <v>1735</v>
      </c>
      <c r="H1" s="202" t="s">
        <v>38</v>
      </c>
      <c r="I1" s="202"/>
      <c r="J1" s="202"/>
    </row>
    <row r="2" spans="1:14" x14ac:dyDescent="0.2">
      <c r="A2" s="242" t="s">
        <v>1817</v>
      </c>
    </row>
    <row r="4" spans="1:14" x14ac:dyDescent="0.2">
      <c r="A4" s="242" t="s">
        <v>292</v>
      </c>
      <c r="B4" s="64" t="s">
        <v>1230</v>
      </c>
      <c r="C4" s="255" t="s">
        <v>294</v>
      </c>
      <c r="N4" s="242" t="s">
        <v>307</v>
      </c>
    </row>
    <row r="5" spans="1:14" x14ac:dyDescent="0.2">
      <c r="A5" s="242" t="s">
        <v>299</v>
      </c>
      <c r="B5" s="15">
        <f>'F58'!B16</f>
        <v>126571</v>
      </c>
      <c r="C5" s="56">
        <f>B5/$B$13</f>
        <v>6.4160813903680974E-2</v>
      </c>
      <c r="D5" s="265"/>
      <c r="N5" s="242">
        <v>108770</v>
      </c>
    </row>
    <row r="6" spans="1:14" x14ac:dyDescent="0.2">
      <c r="A6" s="242" t="s">
        <v>280</v>
      </c>
      <c r="B6" s="256">
        <f>'F58'!C16</f>
        <v>402175</v>
      </c>
      <c r="C6" s="56">
        <f t="shared" ref="C6:C12" si="0">B6/$B$13</f>
        <v>0.2038687798288146</v>
      </c>
      <c r="D6" s="265"/>
      <c r="N6" s="242">
        <v>364270</v>
      </c>
    </row>
    <row r="7" spans="1:14" x14ac:dyDescent="0.2">
      <c r="A7" s="242" t="s">
        <v>300</v>
      </c>
      <c r="B7" s="256">
        <f>'F58'!D16</f>
        <v>150009</v>
      </c>
      <c r="C7" s="56">
        <f t="shared" si="0"/>
        <v>7.6041901643166904E-2</v>
      </c>
      <c r="D7" s="265"/>
      <c r="N7" s="242">
        <v>150933</v>
      </c>
    </row>
    <row r="8" spans="1:14" x14ac:dyDescent="0.2">
      <c r="A8" s="242" t="s">
        <v>301</v>
      </c>
      <c r="B8" s="256">
        <f>'F58'!E16</f>
        <v>10018</v>
      </c>
      <c r="C8" s="56">
        <f>B8/$B$13</f>
        <v>5.0782804409151856E-3</v>
      </c>
      <c r="D8" s="265"/>
      <c r="N8" s="242">
        <v>9755</v>
      </c>
    </row>
    <row r="9" spans="1:14" x14ac:dyDescent="0.2">
      <c r="A9" s="242" t="s">
        <v>302</v>
      </c>
      <c r="B9" s="256">
        <f>'F58'!F16</f>
        <v>519869</v>
      </c>
      <c r="C9" s="56">
        <f t="shared" si="0"/>
        <v>0.26352970398663772</v>
      </c>
      <c r="D9" s="265"/>
      <c r="N9" s="242">
        <v>464598</v>
      </c>
    </row>
    <row r="10" spans="1:14" x14ac:dyDescent="0.2">
      <c r="A10" s="242" t="s">
        <v>303</v>
      </c>
      <c r="B10" s="256">
        <f>'F58'!G16</f>
        <v>2476</v>
      </c>
      <c r="C10" s="56">
        <f>B10/$B$13</f>
        <v>1.2551230157422637E-3</v>
      </c>
      <c r="D10" s="265"/>
      <c r="N10" s="242">
        <v>2733</v>
      </c>
    </row>
    <row r="11" spans="1:14" x14ac:dyDescent="0.2">
      <c r="A11" s="242" t="s">
        <v>285</v>
      </c>
      <c r="B11" s="256">
        <f>'F58'!H16</f>
        <v>656605</v>
      </c>
      <c r="C11" s="56">
        <f t="shared" si="0"/>
        <v>0.33284331492384861</v>
      </c>
      <c r="D11" s="265"/>
      <c r="N11" s="242">
        <v>641445</v>
      </c>
    </row>
    <row r="12" spans="1:14" x14ac:dyDescent="0.2">
      <c r="A12" s="242" t="s">
        <v>304</v>
      </c>
      <c r="B12" s="256">
        <f>'F58'!I16</f>
        <v>104992</v>
      </c>
      <c r="C12" s="56">
        <f t="shared" si="0"/>
        <v>5.3222082257193763E-2</v>
      </c>
      <c r="D12" s="265"/>
      <c r="N12" s="242">
        <v>86187</v>
      </c>
    </row>
    <row r="13" spans="1:14" x14ac:dyDescent="0.2">
      <c r="A13" s="57" t="s">
        <v>53</v>
      </c>
      <c r="B13" s="22">
        <f>SUM(B5:B12)</f>
        <v>1972715</v>
      </c>
      <c r="C13" s="71">
        <f>SUM(C5:C12)</f>
        <v>0.99999999999999989</v>
      </c>
      <c r="D13" s="265"/>
      <c r="N13" s="242">
        <v>1828691</v>
      </c>
    </row>
    <row r="14" spans="1:14" x14ac:dyDescent="0.2">
      <c r="B14" s="14"/>
    </row>
    <row r="15" spans="1:14" x14ac:dyDescent="0.2">
      <c r="B15" s="14"/>
    </row>
    <row r="16" spans="1:14" x14ac:dyDescent="0.2">
      <c r="B16" s="14"/>
      <c r="C16" s="265"/>
    </row>
    <row r="17" spans="1:3" x14ac:dyDescent="0.2">
      <c r="A17" s="262"/>
      <c r="B17" s="14"/>
      <c r="C17" s="265"/>
    </row>
    <row r="18" spans="1:3" x14ac:dyDescent="0.2">
      <c r="A18" s="262"/>
      <c r="B18" s="14"/>
      <c r="C18" s="265"/>
    </row>
    <row r="19" spans="1:3" x14ac:dyDescent="0.2">
      <c r="A19" s="262"/>
      <c r="B19" s="14"/>
      <c r="C19" s="265"/>
    </row>
    <row r="20" spans="1:3" x14ac:dyDescent="0.2">
      <c r="A20" s="262"/>
      <c r="B20" s="14"/>
      <c r="C20" s="265"/>
    </row>
    <row r="21" spans="1:3" x14ac:dyDescent="0.2">
      <c r="A21" s="262"/>
      <c r="B21" s="14"/>
      <c r="C21" s="265"/>
    </row>
    <row r="22" spans="1:3" x14ac:dyDescent="0.2">
      <c r="A22" s="262"/>
      <c r="B22" s="14"/>
      <c r="C22" s="265"/>
    </row>
    <row r="23" spans="1:3" x14ac:dyDescent="0.2">
      <c r="A23" s="262"/>
      <c r="B23" s="14"/>
      <c r="C23" s="265"/>
    </row>
    <row r="24" spans="1:3" x14ac:dyDescent="0.2">
      <c r="A24" s="262"/>
      <c r="B24" s="14"/>
      <c r="C24" s="61"/>
    </row>
    <row r="25" spans="1:3" x14ac:dyDescent="0.2">
      <c r="B25" s="14"/>
      <c r="C25" s="61"/>
    </row>
    <row r="26" spans="1:3" x14ac:dyDescent="0.2">
      <c r="B26" s="14"/>
    </row>
    <row r="27" spans="1:3" x14ac:dyDescent="0.2">
      <c r="B27" s="14"/>
    </row>
    <row r="28" spans="1:3" x14ac:dyDescent="0.2">
      <c r="B28" s="14"/>
    </row>
    <row r="29" spans="1:3" x14ac:dyDescent="0.2">
      <c r="B29" s="14"/>
    </row>
    <row r="30" spans="1:3" x14ac:dyDescent="0.2">
      <c r="B30" s="14"/>
    </row>
    <row r="31" spans="1:3" x14ac:dyDescent="0.2">
      <c r="B31" s="14"/>
    </row>
    <row r="32" spans="1:3"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J1"/>
  </mergeCells>
  <hyperlinks>
    <hyperlink ref="H1" location="Index!A1" display="Regresar al Índice" xr:uid="{00000000-0004-0000-5D00-000000000000}"/>
    <hyperlink ref="H1:I1" location="Index!A1" display="Regresar al Índice" xr:uid="{00000000-0004-0000-5D00-000001000000}"/>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39"/>
  <dimension ref="A1:P217"/>
  <sheetViews>
    <sheetView zoomScaleNormal="100" workbookViewId="0">
      <selection activeCell="A3" sqref="A3"/>
    </sheetView>
  </sheetViews>
  <sheetFormatPr baseColWidth="10" defaultColWidth="11.42578125" defaultRowHeight="12.75" x14ac:dyDescent="0.2"/>
  <cols>
    <col min="1" max="1" width="15.140625" style="242" customWidth="1"/>
    <col min="2" max="2" width="11.42578125" style="59"/>
    <col min="3" max="16384" width="11.42578125" style="242"/>
  </cols>
  <sheetData>
    <row r="1" spans="1:16" ht="15" customHeight="1" x14ac:dyDescent="0.2">
      <c r="A1" s="120" t="s">
        <v>1736</v>
      </c>
      <c r="B1" s="69"/>
      <c r="C1" s="69"/>
      <c r="D1" s="69"/>
      <c r="E1" s="69"/>
      <c r="F1" s="69"/>
      <c r="G1" s="69"/>
      <c r="H1" s="202" t="s">
        <v>38</v>
      </c>
      <c r="I1" s="202"/>
      <c r="J1" s="264"/>
      <c r="K1" s="70"/>
      <c r="L1" s="70"/>
      <c r="O1" s="258"/>
      <c r="P1" s="258"/>
    </row>
    <row r="2" spans="1:16" x14ac:dyDescent="0.2">
      <c r="A2" s="242" t="s">
        <v>1817</v>
      </c>
    </row>
    <row r="5" spans="1:16" x14ac:dyDescent="0.2">
      <c r="A5" s="242" t="s">
        <v>298</v>
      </c>
      <c r="B5" s="14" t="s">
        <v>308</v>
      </c>
    </row>
    <row r="6" spans="1:16" x14ac:dyDescent="0.2">
      <c r="A6" s="242">
        <v>2013</v>
      </c>
      <c r="B6" s="15">
        <v>70246</v>
      </c>
    </row>
    <row r="7" spans="1:16" x14ac:dyDescent="0.2">
      <c r="A7" s="242">
        <v>2014</v>
      </c>
      <c r="B7" s="15">
        <v>77509</v>
      </c>
    </row>
    <row r="8" spans="1:16" x14ac:dyDescent="0.2">
      <c r="A8" s="242">
        <v>2015</v>
      </c>
      <c r="B8" s="15">
        <v>82606</v>
      </c>
    </row>
    <row r="9" spans="1:16" x14ac:dyDescent="0.2">
      <c r="A9" s="242">
        <v>2016</v>
      </c>
      <c r="B9" s="15">
        <v>89558</v>
      </c>
    </row>
    <row r="10" spans="1:16" x14ac:dyDescent="0.2">
      <c r="A10" s="242">
        <v>2017</v>
      </c>
      <c r="B10" s="15">
        <v>96726</v>
      </c>
    </row>
    <row r="11" spans="1:16" x14ac:dyDescent="0.2">
      <c r="A11" s="242">
        <v>2018</v>
      </c>
      <c r="B11" s="15">
        <v>104065</v>
      </c>
    </row>
    <row r="12" spans="1:16" x14ac:dyDescent="0.2">
      <c r="A12" s="242">
        <v>2019</v>
      </c>
      <c r="B12" s="15">
        <v>109333</v>
      </c>
    </row>
    <row r="13" spans="1:16" x14ac:dyDescent="0.2">
      <c r="A13" s="242">
        <v>2020</v>
      </c>
      <c r="B13" s="15">
        <v>111767</v>
      </c>
      <c r="C13" s="56"/>
    </row>
    <row r="14" spans="1:16" x14ac:dyDescent="0.2">
      <c r="A14" s="242">
        <v>2021</v>
      </c>
      <c r="B14" s="15">
        <v>116251</v>
      </c>
      <c r="C14" s="256"/>
    </row>
    <row r="15" spans="1:16" x14ac:dyDescent="0.2">
      <c r="A15" s="260">
        <v>2022</v>
      </c>
      <c r="B15" s="15">
        <v>118708</v>
      </c>
    </row>
    <row r="16" spans="1:16" x14ac:dyDescent="0.2">
      <c r="A16" s="261">
        <v>44986</v>
      </c>
      <c r="B16" s="15">
        <f>'F59'!$B$5</f>
        <v>126571</v>
      </c>
    </row>
    <row r="17" spans="1:2" x14ac:dyDescent="0.2">
      <c r="B17" s="14"/>
    </row>
    <row r="18" spans="1:2" x14ac:dyDescent="0.2">
      <c r="A18" s="242" t="s">
        <v>1261</v>
      </c>
      <c r="B18" s="18">
        <f>B16/B15-1</f>
        <v>6.6238164234929453E-2</v>
      </c>
    </row>
    <row r="19" spans="1:2" x14ac:dyDescent="0.2">
      <c r="A19" s="242" t="s">
        <v>1260</v>
      </c>
      <c r="B19" s="15">
        <f>B16-B15</f>
        <v>7863</v>
      </c>
    </row>
    <row r="20" spans="1:2" x14ac:dyDescent="0.2">
      <c r="B20" s="14"/>
    </row>
    <row r="21" spans="1:2" x14ac:dyDescent="0.2">
      <c r="B21" s="14"/>
    </row>
    <row r="22" spans="1:2" x14ac:dyDescent="0.2">
      <c r="B22" s="14"/>
    </row>
    <row r="23" spans="1:2" x14ac:dyDescent="0.2">
      <c r="B23" s="14"/>
    </row>
    <row r="24" spans="1:2" x14ac:dyDescent="0.2">
      <c r="B24" s="14"/>
    </row>
    <row r="25" spans="1:2" x14ac:dyDescent="0.2">
      <c r="B25" s="14"/>
    </row>
    <row r="26" spans="1:2" x14ac:dyDescent="0.2">
      <c r="B26" s="14"/>
    </row>
    <row r="27" spans="1:2" x14ac:dyDescent="0.2">
      <c r="B27" s="14"/>
    </row>
    <row r="28" spans="1:2" x14ac:dyDescent="0.2">
      <c r="B28" s="14"/>
    </row>
    <row r="29" spans="1:2" x14ac:dyDescent="0.2">
      <c r="B29" s="14"/>
    </row>
    <row r="30" spans="1:2" x14ac:dyDescent="0.2">
      <c r="B30" s="14"/>
    </row>
    <row r="31" spans="1:2" x14ac:dyDescent="0.2">
      <c r="B31" s="14"/>
    </row>
    <row r="32" spans="1:2"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sheetData>
  <mergeCells count="2">
    <mergeCell ref="H1:I1"/>
    <mergeCell ref="O1:P1"/>
  </mergeCells>
  <hyperlinks>
    <hyperlink ref="H1:I1" location="Index!A1" display="Regresar al Índice" xr:uid="{00000000-0004-0000-5E00-000000000000}"/>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40"/>
  <dimension ref="A1:P216"/>
  <sheetViews>
    <sheetView zoomScaleNormal="100" workbookViewId="0">
      <selection activeCell="A3" sqref="A3"/>
    </sheetView>
  </sheetViews>
  <sheetFormatPr baseColWidth="10" defaultColWidth="11.42578125" defaultRowHeight="12.75" x14ac:dyDescent="0.2"/>
  <cols>
    <col min="1" max="1" width="22.7109375" style="242" customWidth="1"/>
    <col min="2" max="2" width="11.42578125" style="59"/>
    <col min="3" max="10" width="11.42578125" style="242"/>
    <col min="11" max="11" width="11.42578125" style="242" customWidth="1"/>
    <col min="12" max="12" width="25.5703125" style="242" customWidth="1"/>
    <col min="13" max="13" width="15.140625" style="242" customWidth="1"/>
    <col min="14" max="18" width="11.42578125" style="242" customWidth="1"/>
    <col min="19" max="16384" width="11.42578125" style="242"/>
  </cols>
  <sheetData>
    <row r="1" spans="1:16" x14ac:dyDescent="0.2">
      <c r="A1" s="120" t="s">
        <v>1737</v>
      </c>
      <c r="H1" s="202" t="s">
        <v>38</v>
      </c>
      <c r="I1" s="202"/>
      <c r="J1" s="11"/>
      <c r="K1" s="11"/>
      <c r="L1" s="11"/>
      <c r="M1" s="11"/>
      <c r="N1" s="11"/>
      <c r="O1" s="11"/>
      <c r="P1" s="11"/>
    </row>
    <row r="2" spans="1:16" x14ac:dyDescent="0.2">
      <c r="A2" s="242" t="s">
        <v>1817</v>
      </c>
    </row>
    <row r="3" spans="1:16" x14ac:dyDescent="0.2">
      <c r="L3" s="262" t="s">
        <v>413</v>
      </c>
      <c r="M3" s="66" t="s">
        <v>1290</v>
      </c>
    </row>
    <row r="4" spans="1:16" x14ac:dyDescent="0.2">
      <c r="L4" s="262" t="s">
        <v>310</v>
      </c>
      <c r="M4" s="67">
        <v>101871</v>
      </c>
    </row>
    <row r="5" spans="1:16" x14ac:dyDescent="0.2">
      <c r="A5" s="242" t="s">
        <v>292</v>
      </c>
      <c r="B5" s="14" t="s">
        <v>294</v>
      </c>
      <c r="L5" s="262" t="s">
        <v>309</v>
      </c>
      <c r="M5" s="67">
        <v>47</v>
      </c>
    </row>
    <row r="6" spans="1:16" x14ac:dyDescent="0.2">
      <c r="A6" s="242" t="s">
        <v>310</v>
      </c>
      <c r="B6" s="18">
        <f>M4/$M$9</f>
        <v>0.80485261236776195</v>
      </c>
      <c r="L6" s="262" t="s">
        <v>311</v>
      </c>
      <c r="M6" s="67">
        <v>23916</v>
      </c>
    </row>
    <row r="7" spans="1:16" x14ac:dyDescent="0.2">
      <c r="A7" s="242" t="s">
        <v>312</v>
      </c>
      <c r="B7" s="18">
        <f>M5/$M$9</f>
        <v>3.713330857779428E-4</v>
      </c>
      <c r="L7" s="262" t="s">
        <v>313</v>
      </c>
      <c r="M7" s="67">
        <v>256</v>
      </c>
    </row>
    <row r="8" spans="1:16" x14ac:dyDescent="0.2">
      <c r="A8" s="242" t="s">
        <v>314</v>
      </c>
      <c r="B8" s="18">
        <f>M6/$M$9</f>
        <v>0.18895323573330383</v>
      </c>
      <c r="L8" s="262" t="s">
        <v>315</v>
      </c>
      <c r="M8" s="67">
        <v>481</v>
      </c>
    </row>
    <row r="9" spans="1:16" x14ac:dyDescent="0.2">
      <c r="A9" s="242" t="s">
        <v>316</v>
      </c>
      <c r="B9" s="18">
        <f>M7/$M$9</f>
        <v>2.0225802118968802E-3</v>
      </c>
      <c r="L9" s="262" t="s">
        <v>299</v>
      </c>
      <c r="M9" s="67">
        <f>SUM(M4:M8)</f>
        <v>126571</v>
      </c>
    </row>
    <row r="10" spans="1:16" x14ac:dyDescent="0.2">
      <c r="A10" s="242" t="s">
        <v>317</v>
      </c>
      <c r="B10" s="18">
        <f>M8/$M$9</f>
        <v>3.8002386012593722E-3</v>
      </c>
    </row>
    <row r="11" spans="1:16" x14ac:dyDescent="0.2">
      <c r="A11" s="242" t="s">
        <v>53</v>
      </c>
      <c r="B11" s="18">
        <f>SUM(B6:B10)</f>
        <v>0.99999999999999989</v>
      </c>
      <c r="L11" s="242" t="s">
        <v>413</v>
      </c>
      <c r="M11" s="242" t="s">
        <v>1248</v>
      </c>
    </row>
    <row r="12" spans="1:16" x14ac:dyDescent="0.2">
      <c r="B12" s="14"/>
      <c r="L12" s="242" t="s">
        <v>310</v>
      </c>
      <c r="M12" s="242">
        <v>101439</v>
      </c>
    </row>
    <row r="13" spans="1:16" x14ac:dyDescent="0.2">
      <c r="B13" s="14"/>
      <c r="L13" s="242" t="s">
        <v>309</v>
      </c>
      <c r="M13" s="242">
        <v>48</v>
      </c>
    </row>
    <row r="14" spans="1:16" x14ac:dyDescent="0.2">
      <c r="B14" s="18">
        <f>B7+B9+B10</f>
        <v>6.1941518989341946E-3</v>
      </c>
      <c r="L14" s="242" t="s">
        <v>311</v>
      </c>
      <c r="M14" s="242">
        <v>23828</v>
      </c>
    </row>
    <row r="15" spans="1:16" x14ac:dyDescent="0.2">
      <c r="B15" s="14"/>
      <c r="L15" s="242" t="s">
        <v>313</v>
      </c>
      <c r="M15" s="242">
        <v>406</v>
      </c>
    </row>
    <row r="16" spans="1:16" x14ac:dyDescent="0.2">
      <c r="B16" s="14"/>
      <c r="L16" s="242" t="s">
        <v>315</v>
      </c>
      <c r="M16" s="242">
        <v>478</v>
      </c>
    </row>
    <row r="17" spans="1:13" x14ac:dyDescent="0.2">
      <c r="A17" s="39"/>
      <c r="B17" s="14"/>
      <c r="L17" s="242" t="s">
        <v>299</v>
      </c>
      <c r="M17" s="242">
        <v>126199</v>
      </c>
    </row>
    <row r="18" spans="1:13" x14ac:dyDescent="0.2">
      <c r="A18" s="68"/>
      <c r="B18" s="15"/>
    </row>
    <row r="19" spans="1:13" x14ac:dyDescent="0.2">
      <c r="A19" s="39"/>
      <c r="B19" s="14"/>
    </row>
    <row r="20" spans="1:13" x14ac:dyDescent="0.2">
      <c r="A20" s="68"/>
      <c r="B20" s="15"/>
    </row>
    <row r="21" spans="1:13" x14ac:dyDescent="0.2">
      <c r="A21" s="39"/>
      <c r="B21" s="14"/>
    </row>
    <row r="22" spans="1:13" x14ac:dyDescent="0.2">
      <c r="A22" s="39"/>
      <c r="B22" s="14"/>
    </row>
    <row r="23" spans="1:13" x14ac:dyDescent="0.2">
      <c r="A23" s="68"/>
      <c r="B23" s="15"/>
    </row>
    <row r="24" spans="1:13" x14ac:dyDescent="0.2">
      <c r="B24" s="14"/>
    </row>
    <row r="25" spans="1:13" x14ac:dyDescent="0.2">
      <c r="B25" s="14"/>
    </row>
    <row r="26" spans="1:13" x14ac:dyDescent="0.2">
      <c r="B26" s="14"/>
    </row>
    <row r="27" spans="1:13" x14ac:dyDescent="0.2">
      <c r="A27" s="120"/>
      <c r="B27" s="120"/>
      <c r="C27" s="120"/>
      <c r="D27" s="120"/>
      <c r="E27" s="120"/>
    </row>
    <row r="28" spans="1:13" x14ac:dyDescent="0.2">
      <c r="A28" s="120"/>
      <c r="B28" s="120"/>
      <c r="C28" s="120"/>
      <c r="D28" s="120"/>
      <c r="E28" s="120"/>
    </row>
    <row r="29" spans="1:13" x14ac:dyDescent="0.2">
      <c r="A29" s="120"/>
      <c r="B29" s="120"/>
      <c r="C29" s="120"/>
      <c r="D29" s="120"/>
      <c r="E29" s="120"/>
    </row>
    <row r="30" spans="1:13" x14ac:dyDescent="0.2">
      <c r="A30" s="120"/>
      <c r="B30" s="120"/>
      <c r="C30" s="120"/>
      <c r="D30" s="120"/>
      <c r="E30" s="120"/>
    </row>
    <row r="31" spans="1:13" x14ac:dyDescent="0.2">
      <c r="A31" s="120"/>
      <c r="B31" s="120"/>
      <c r="C31" s="120"/>
      <c r="D31" s="120"/>
      <c r="E31" s="120"/>
    </row>
    <row r="32" spans="1:13" x14ac:dyDescent="0.2">
      <c r="A32" s="120"/>
      <c r="B32" s="120"/>
      <c r="C32" s="120"/>
      <c r="D32" s="120"/>
      <c r="E32" s="120"/>
    </row>
    <row r="33" spans="1:5" x14ac:dyDescent="0.2">
      <c r="A33" s="120"/>
      <c r="B33" s="120"/>
      <c r="C33" s="120"/>
      <c r="D33" s="120"/>
      <c r="E33" s="120"/>
    </row>
    <row r="34" spans="1:5" x14ac:dyDescent="0.2">
      <c r="A34" s="120"/>
      <c r="B34" s="120"/>
      <c r="C34" s="120"/>
      <c r="D34" s="120"/>
      <c r="E34" s="120"/>
    </row>
    <row r="35" spans="1:5" x14ac:dyDescent="0.2">
      <c r="A35" s="120"/>
      <c r="B35" s="120"/>
      <c r="C35" s="120"/>
      <c r="D35" s="120"/>
      <c r="E35" s="120"/>
    </row>
    <row r="36" spans="1:5" x14ac:dyDescent="0.2">
      <c r="A36" s="120"/>
      <c r="B36" s="120"/>
      <c r="C36" s="120"/>
      <c r="D36" s="120"/>
      <c r="E36" s="120"/>
    </row>
    <row r="37" spans="1:5" x14ac:dyDescent="0.2">
      <c r="A37" s="120"/>
      <c r="B37" s="120"/>
      <c r="C37" s="120"/>
      <c r="D37" s="120"/>
      <c r="E37" s="120"/>
    </row>
    <row r="38" spans="1:5" x14ac:dyDescent="0.2">
      <c r="A38" s="120"/>
      <c r="B38" s="120"/>
      <c r="C38" s="120"/>
      <c r="D38" s="120"/>
      <c r="E38" s="120"/>
    </row>
    <row r="39" spans="1:5" x14ac:dyDescent="0.2">
      <c r="A39" s="120"/>
      <c r="B39" s="120"/>
      <c r="C39" s="120"/>
      <c r="D39" s="120"/>
      <c r="E39" s="120"/>
    </row>
    <row r="40" spans="1:5" x14ac:dyDescent="0.2">
      <c r="A40" s="120"/>
      <c r="B40" s="120"/>
      <c r="C40" s="120"/>
      <c r="D40" s="120"/>
      <c r="E40" s="120"/>
    </row>
    <row r="41" spans="1:5" x14ac:dyDescent="0.2">
      <c r="A41" s="120"/>
      <c r="B41" s="120"/>
      <c r="C41" s="120"/>
      <c r="D41" s="120"/>
      <c r="E41" s="120"/>
    </row>
    <row r="42" spans="1:5" x14ac:dyDescent="0.2">
      <c r="A42" s="120"/>
      <c r="B42" s="120"/>
      <c r="C42" s="120"/>
      <c r="D42" s="120"/>
      <c r="E42" s="120"/>
    </row>
    <row r="43" spans="1:5" x14ac:dyDescent="0.2">
      <c r="A43" s="120"/>
      <c r="B43" s="120"/>
      <c r="C43" s="120"/>
      <c r="D43" s="120"/>
      <c r="E43" s="120"/>
    </row>
    <row r="44" spans="1:5" x14ac:dyDescent="0.2">
      <c r="A44" s="120"/>
      <c r="B44" s="120"/>
      <c r="C44" s="120"/>
      <c r="D44" s="120"/>
      <c r="E44" s="120"/>
    </row>
    <row r="45" spans="1:5" x14ac:dyDescent="0.2">
      <c r="A45" s="120"/>
      <c r="B45" s="120"/>
      <c r="C45" s="120"/>
      <c r="D45" s="120"/>
      <c r="E45" s="120"/>
    </row>
    <row r="46" spans="1:5" x14ac:dyDescent="0.2">
      <c r="A46" s="120"/>
      <c r="B46" s="120"/>
      <c r="C46" s="120"/>
      <c r="D46" s="120"/>
      <c r="E46" s="120"/>
    </row>
    <row r="47" spans="1:5" x14ac:dyDescent="0.2">
      <c r="A47" s="120"/>
      <c r="B47" s="120"/>
      <c r="C47" s="120"/>
      <c r="D47" s="120"/>
      <c r="E47" s="120"/>
    </row>
    <row r="48" spans="1:5" x14ac:dyDescent="0.2">
      <c r="A48" s="120"/>
      <c r="B48" s="120"/>
      <c r="C48" s="120"/>
      <c r="D48" s="120"/>
      <c r="E48" s="120"/>
    </row>
    <row r="49" spans="1:5" x14ac:dyDescent="0.2">
      <c r="A49" s="120"/>
      <c r="B49" s="120"/>
      <c r="C49" s="120"/>
      <c r="D49" s="120"/>
      <c r="E49" s="120"/>
    </row>
    <row r="50" spans="1:5" x14ac:dyDescent="0.2">
      <c r="A50" s="120"/>
      <c r="B50" s="120"/>
      <c r="C50" s="120"/>
      <c r="D50" s="120"/>
      <c r="E50" s="120"/>
    </row>
    <row r="51" spans="1:5" x14ac:dyDescent="0.2">
      <c r="A51" s="120"/>
      <c r="B51" s="120"/>
      <c r="C51" s="120"/>
      <c r="D51" s="120"/>
      <c r="E51" s="120"/>
    </row>
    <row r="52" spans="1:5" x14ac:dyDescent="0.2">
      <c r="A52" s="120"/>
      <c r="B52" s="120"/>
      <c r="C52" s="120"/>
      <c r="D52" s="120"/>
      <c r="E52" s="120"/>
    </row>
    <row r="53" spans="1:5" x14ac:dyDescent="0.2">
      <c r="A53" s="120"/>
      <c r="B53" s="120"/>
      <c r="C53" s="120"/>
      <c r="D53" s="120"/>
      <c r="E53" s="120"/>
    </row>
    <row r="54" spans="1:5" x14ac:dyDescent="0.2">
      <c r="A54" s="120"/>
      <c r="B54" s="120"/>
      <c r="C54" s="120"/>
      <c r="D54" s="120"/>
      <c r="E54" s="120"/>
    </row>
    <row r="55" spans="1:5" x14ac:dyDescent="0.2">
      <c r="A55" s="120"/>
      <c r="B55" s="120"/>
      <c r="C55" s="120"/>
      <c r="D55" s="120"/>
      <c r="E55" s="120"/>
    </row>
    <row r="56" spans="1:5" x14ac:dyDescent="0.2">
      <c r="A56" s="120"/>
      <c r="B56" s="120"/>
      <c r="C56" s="120"/>
      <c r="D56" s="120"/>
      <c r="E56" s="120"/>
    </row>
    <row r="57" spans="1:5" x14ac:dyDescent="0.2">
      <c r="A57" s="120"/>
      <c r="B57" s="120"/>
      <c r="C57" s="120"/>
      <c r="D57" s="120"/>
      <c r="E57" s="120"/>
    </row>
    <row r="58" spans="1:5" x14ac:dyDescent="0.2">
      <c r="A58" s="120"/>
      <c r="B58" s="120"/>
      <c r="C58" s="120"/>
      <c r="D58" s="120"/>
      <c r="E58" s="120"/>
    </row>
    <row r="59" spans="1:5" x14ac:dyDescent="0.2">
      <c r="A59" s="120"/>
      <c r="B59" s="120"/>
      <c r="C59" s="120"/>
      <c r="D59" s="120"/>
      <c r="E59" s="120"/>
    </row>
    <row r="60" spans="1:5" x14ac:dyDescent="0.2">
      <c r="A60" s="120"/>
      <c r="B60" s="120"/>
      <c r="C60" s="120"/>
      <c r="D60" s="120"/>
      <c r="E60" s="120"/>
    </row>
    <row r="61" spans="1:5" x14ac:dyDescent="0.2">
      <c r="A61" s="120"/>
      <c r="B61" s="120"/>
      <c r="C61" s="120"/>
      <c r="D61" s="120"/>
      <c r="E61" s="120"/>
    </row>
    <row r="62" spans="1:5" x14ac:dyDescent="0.2">
      <c r="A62" s="120"/>
      <c r="B62" s="120"/>
      <c r="C62" s="120"/>
      <c r="D62" s="120"/>
      <c r="E62" s="120"/>
    </row>
    <row r="63" spans="1:5" x14ac:dyDescent="0.2">
      <c r="A63" s="120"/>
      <c r="B63" s="120"/>
      <c r="C63" s="120"/>
      <c r="D63" s="120"/>
      <c r="E63" s="120"/>
    </row>
    <row r="64" spans="1:5" x14ac:dyDescent="0.2">
      <c r="A64" s="120"/>
      <c r="B64" s="120"/>
      <c r="C64" s="120"/>
      <c r="D64" s="120"/>
      <c r="E64" s="120"/>
    </row>
    <row r="65" spans="1:5" x14ac:dyDescent="0.2">
      <c r="A65" s="120"/>
      <c r="B65" s="120"/>
      <c r="C65" s="120"/>
      <c r="D65" s="120"/>
      <c r="E65" s="120"/>
    </row>
    <row r="66" spans="1:5" x14ac:dyDescent="0.2">
      <c r="A66" s="120"/>
      <c r="B66" s="120"/>
      <c r="C66" s="120"/>
      <c r="D66" s="120"/>
      <c r="E66" s="120"/>
    </row>
    <row r="67" spans="1:5" x14ac:dyDescent="0.2">
      <c r="A67" s="120"/>
      <c r="B67" s="120"/>
      <c r="C67" s="120"/>
      <c r="D67" s="120"/>
      <c r="E67" s="120"/>
    </row>
    <row r="68" spans="1:5" x14ac:dyDescent="0.2">
      <c r="A68" s="120"/>
      <c r="B68" s="120"/>
      <c r="C68" s="120"/>
      <c r="D68" s="120"/>
      <c r="E68" s="120"/>
    </row>
    <row r="69" spans="1:5" x14ac:dyDescent="0.2">
      <c r="A69" s="120"/>
      <c r="B69" s="120"/>
      <c r="C69" s="120"/>
      <c r="D69" s="120"/>
      <c r="E69" s="120"/>
    </row>
    <row r="70" spans="1:5" x14ac:dyDescent="0.2">
      <c r="A70" s="120"/>
      <c r="B70" s="120"/>
      <c r="C70" s="120"/>
      <c r="D70" s="120"/>
      <c r="E70" s="120"/>
    </row>
    <row r="71" spans="1:5" x14ac:dyDescent="0.2">
      <c r="A71" s="120"/>
      <c r="B71" s="120"/>
      <c r="C71" s="120"/>
      <c r="D71" s="120"/>
      <c r="E71" s="120"/>
    </row>
    <row r="72" spans="1:5" x14ac:dyDescent="0.2">
      <c r="A72" s="120"/>
      <c r="B72" s="120"/>
      <c r="C72" s="120"/>
      <c r="D72" s="120"/>
      <c r="E72" s="120"/>
    </row>
    <row r="73" spans="1:5" x14ac:dyDescent="0.2">
      <c r="A73" s="120"/>
      <c r="B73" s="120"/>
      <c r="C73" s="120"/>
      <c r="D73" s="120"/>
      <c r="E73" s="120"/>
    </row>
    <row r="74" spans="1:5" x14ac:dyDescent="0.2">
      <c r="A74" s="120"/>
      <c r="B74" s="120"/>
      <c r="C74" s="120"/>
      <c r="D74" s="120"/>
      <c r="E74" s="120"/>
    </row>
    <row r="75" spans="1:5" x14ac:dyDescent="0.2">
      <c r="A75" s="120"/>
      <c r="B75" s="120"/>
      <c r="C75" s="120"/>
      <c r="D75" s="120"/>
      <c r="E75" s="120"/>
    </row>
    <row r="76" spans="1:5" x14ac:dyDescent="0.2">
      <c r="A76" s="120"/>
      <c r="B76" s="120"/>
      <c r="C76" s="120"/>
      <c r="D76" s="120"/>
      <c r="E76" s="120"/>
    </row>
    <row r="77" spans="1:5" x14ac:dyDescent="0.2">
      <c r="A77" s="120"/>
      <c r="B77" s="120"/>
      <c r="C77" s="120"/>
      <c r="D77" s="120"/>
      <c r="E77" s="120"/>
    </row>
    <row r="78" spans="1:5" x14ac:dyDescent="0.2">
      <c r="A78" s="120"/>
      <c r="B78" s="120"/>
      <c r="C78" s="120"/>
      <c r="D78" s="120"/>
      <c r="E78" s="120"/>
    </row>
    <row r="79" spans="1:5" x14ac:dyDescent="0.2">
      <c r="A79" s="120"/>
      <c r="B79" s="120"/>
      <c r="C79" s="120"/>
      <c r="D79" s="120"/>
      <c r="E79" s="120"/>
    </row>
    <row r="80" spans="1:5" x14ac:dyDescent="0.2">
      <c r="A80" s="120"/>
      <c r="B80" s="120"/>
      <c r="C80" s="120"/>
      <c r="D80" s="120"/>
      <c r="E80" s="120"/>
    </row>
    <row r="81" spans="1:5" x14ac:dyDescent="0.2">
      <c r="A81" s="120"/>
      <c r="B81" s="120"/>
      <c r="C81" s="120"/>
      <c r="D81" s="120"/>
      <c r="E81" s="120"/>
    </row>
    <row r="82" spans="1:5" x14ac:dyDescent="0.2">
      <c r="A82" s="120"/>
      <c r="B82" s="120"/>
      <c r="C82" s="120"/>
      <c r="D82" s="120"/>
      <c r="E82" s="120"/>
    </row>
    <row r="83" spans="1:5" x14ac:dyDescent="0.2">
      <c r="A83" s="120"/>
      <c r="B83" s="120"/>
      <c r="C83" s="120"/>
      <c r="D83" s="120"/>
      <c r="E83" s="120"/>
    </row>
    <row r="84" spans="1:5" x14ac:dyDescent="0.2">
      <c r="A84" s="120"/>
      <c r="B84" s="120"/>
      <c r="C84" s="120"/>
      <c r="D84" s="120"/>
      <c r="E84" s="120"/>
    </row>
    <row r="85" spans="1:5" x14ac:dyDescent="0.2">
      <c r="A85" s="120"/>
      <c r="B85" s="120"/>
      <c r="C85" s="120"/>
      <c r="D85" s="120"/>
      <c r="E85" s="120"/>
    </row>
    <row r="86" spans="1:5" x14ac:dyDescent="0.2">
      <c r="A86" s="120"/>
      <c r="B86" s="120"/>
      <c r="C86" s="120"/>
      <c r="D86" s="120"/>
      <c r="E86" s="120"/>
    </row>
    <row r="87" spans="1:5" x14ac:dyDescent="0.2">
      <c r="A87" s="120"/>
      <c r="B87" s="120"/>
      <c r="C87" s="120"/>
      <c r="D87" s="120"/>
      <c r="E87" s="120"/>
    </row>
    <row r="88" spans="1:5" x14ac:dyDescent="0.2">
      <c r="A88" s="120"/>
      <c r="B88" s="120"/>
      <c r="C88" s="120"/>
      <c r="D88" s="120"/>
      <c r="E88" s="120"/>
    </row>
    <row r="89" spans="1:5" x14ac:dyDescent="0.2">
      <c r="A89" s="120"/>
      <c r="B89" s="120"/>
      <c r="C89" s="120"/>
      <c r="D89" s="120"/>
      <c r="E89" s="120"/>
    </row>
    <row r="90" spans="1:5" x14ac:dyDescent="0.2">
      <c r="A90" s="120"/>
      <c r="B90" s="120"/>
      <c r="C90" s="120"/>
      <c r="D90" s="120"/>
      <c r="E90" s="120"/>
    </row>
    <row r="91" spans="1:5" x14ac:dyDescent="0.2">
      <c r="A91" s="120"/>
      <c r="B91" s="120"/>
      <c r="C91" s="120"/>
      <c r="D91" s="120"/>
      <c r="E91" s="120"/>
    </row>
    <row r="92" spans="1:5" x14ac:dyDescent="0.2">
      <c r="A92" s="120"/>
      <c r="B92" s="120"/>
      <c r="C92" s="120"/>
      <c r="D92" s="120"/>
      <c r="E92" s="120"/>
    </row>
    <row r="93" spans="1:5" x14ac:dyDescent="0.2">
      <c r="A93" s="120"/>
      <c r="B93" s="120"/>
      <c r="C93" s="120"/>
      <c r="D93" s="120"/>
      <c r="E93" s="120"/>
    </row>
    <row r="94" spans="1:5" x14ac:dyDescent="0.2">
      <c r="A94" s="120"/>
      <c r="B94" s="120"/>
      <c r="C94" s="120"/>
      <c r="D94" s="120"/>
      <c r="E94" s="120"/>
    </row>
    <row r="95" spans="1:5" x14ac:dyDescent="0.2">
      <c r="A95" s="120"/>
      <c r="B95" s="120"/>
      <c r="C95" s="120"/>
      <c r="D95" s="120"/>
      <c r="E95" s="120"/>
    </row>
    <row r="96" spans="1:5" x14ac:dyDescent="0.2">
      <c r="A96" s="120"/>
      <c r="B96" s="120"/>
      <c r="C96" s="120"/>
      <c r="D96" s="120"/>
      <c r="E96" s="120"/>
    </row>
    <row r="97" spans="1:5" x14ac:dyDescent="0.2">
      <c r="A97" s="120"/>
      <c r="B97" s="120"/>
      <c r="C97" s="120"/>
      <c r="D97" s="120"/>
      <c r="E97" s="120"/>
    </row>
    <row r="98" spans="1:5" x14ac:dyDescent="0.2">
      <c r="A98" s="120"/>
      <c r="B98" s="120"/>
      <c r="C98" s="120"/>
      <c r="D98" s="120"/>
      <c r="E98" s="120"/>
    </row>
    <row r="99" spans="1:5" x14ac:dyDescent="0.2">
      <c r="B99" s="14"/>
    </row>
    <row r="100" spans="1:5" x14ac:dyDescent="0.2">
      <c r="B100" s="14"/>
    </row>
    <row r="101" spans="1:5" x14ac:dyDescent="0.2">
      <c r="B101" s="14"/>
    </row>
    <row r="102" spans="1:5" x14ac:dyDescent="0.2">
      <c r="B102" s="14"/>
    </row>
    <row r="103" spans="1:5" x14ac:dyDescent="0.2">
      <c r="B103" s="14"/>
    </row>
    <row r="104" spans="1:5" x14ac:dyDescent="0.2">
      <c r="B104" s="14"/>
    </row>
    <row r="105" spans="1:5" x14ac:dyDescent="0.2">
      <c r="B105" s="14"/>
    </row>
    <row r="106" spans="1:5" x14ac:dyDescent="0.2">
      <c r="B106" s="14"/>
    </row>
    <row r="107" spans="1:5" x14ac:dyDescent="0.2">
      <c r="B107" s="14"/>
    </row>
    <row r="108" spans="1:5" x14ac:dyDescent="0.2">
      <c r="B108" s="14"/>
    </row>
    <row r="109" spans="1:5" x14ac:dyDescent="0.2">
      <c r="B109" s="14"/>
    </row>
    <row r="110" spans="1:5" x14ac:dyDescent="0.2">
      <c r="B110" s="14"/>
    </row>
    <row r="111" spans="1:5" x14ac:dyDescent="0.2">
      <c r="B111" s="14"/>
    </row>
    <row r="112" spans="1:5"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5F00-000000000000}"/>
  </hyperlinks>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41"/>
  <dimension ref="A1:P217"/>
  <sheetViews>
    <sheetView zoomScaleNormal="100" workbookViewId="0">
      <selection activeCell="A3" sqref="A3"/>
    </sheetView>
  </sheetViews>
  <sheetFormatPr baseColWidth="10" defaultColWidth="11.42578125" defaultRowHeight="12.75" x14ac:dyDescent="0.2"/>
  <cols>
    <col min="1" max="1" width="11.5703125" style="242" bestFit="1" customWidth="1"/>
    <col min="2" max="2" width="14.28515625" style="59" customWidth="1"/>
    <col min="3" max="16384" width="11.42578125" style="242"/>
  </cols>
  <sheetData>
    <row r="1" spans="1:16" x14ac:dyDescent="0.2">
      <c r="A1" s="120" t="s">
        <v>1738</v>
      </c>
      <c r="B1" s="65"/>
      <c r="C1" s="264"/>
      <c r="D1" s="264"/>
      <c r="E1" s="264"/>
      <c r="F1" s="264"/>
      <c r="G1" s="264"/>
      <c r="H1" s="202" t="s">
        <v>38</v>
      </c>
      <c r="I1" s="202"/>
      <c r="J1" s="221"/>
      <c r="K1" s="221"/>
      <c r="O1" s="258"/>
      <c r="P1" s="258"/>
    </row>
    <row r="2" spans="1:16" x14ac:dyDescent="0.2">
      <c r="A2" s="242" t="s">
        <v>1817</v>
      </c>
    </row>
    <row r="5" spans="1:16" x14ac:dyDescent="0.2">
      <c r="A5" s="242" t="s">
        <v>298</v>
      </c>
      <c r="B5" s="14" t="s">
        <v>308</v>
      </c>
    </row>
    <row r="6" spans="1:16" x14ac:dyDescent="0.2">
      <c r="A6" s="242">
        <v>2013</v>
      </c>
      <c r="B6" s="15">
        <v>347298</v>
      </c>
    </row>
    <row r="7" spans="1:16" x14ac:dyDescent="0.2">
      <c r="A7" s="242">
        <v>2014</v>
      </c>
      <c r="B7" s="15">
        <v>363344</v>
      </c>
    </row>
    <row r="8" spans="1:16" x14ac:dyDescent="0.2">
      <c r="A8" s="242">
        <v>2015</v>
      </c>
      <c r="B8" s="15">
        <v>385457</v>
      </c>
    </row>
    <row r="9" spans="1:16" x14ac:dyDescent="0.2">
      <c r="A9" s="242">
        <v>2016</v>
      </c>
      <c r="B9" s="15">
        <v>407270</v>
      </c>
    </row>
    <row r="10" spans="1:16" x14ac:dyDescent="0.2">
      <c r="A10" s="242">
        <v>2017</v>
      </c>
      <c r="B10" s="15">
        <v>435724</v>
      </c>
    </row>
    <row r="11" spans="1:16" x14ac:dyDescent="0.2">
      <c r="A11" s="242">
        <v>2018</v>
      </c>
      <c r="B11" s="15">
        <v>452017</v>
      </c>
    </row>
    <row r="12" spans="1:16" x14ac:dyDescent="0.2">
      <c r="A12" s="242">
        <v>2019</v>
      </c>
      <c r="B12" s="15">
        <v>458198</v>
      </c>
    </row>
    <row r="13" spans="1:16" x14ac:dyDescent="0.2">
      <c r="A13" s="242">
        <v>2020</v>
      </c>
      <c r="B13" s="15">
        <v>452541</v>
      </c>
    </row>
    <row r="14" spans="1:16" x14ac:dyDescent="0.2">
      <c r="A14" s="242">
        <v>2021</v>
      </c>
      <c r="B14" s="15">
        <v>480660</v>
      </c>
    </row>
    <row r="15" spans="1:16" x14ac:dyDescent="0.2">
      <c r="A15" s="260">
        <v>2022</v>
      </c>
      <c r="B15" s="15">
        <v>508146</v>
      </c>
    </row>
    <row r="16" spans="1:16" x14ac:dyDescent="0.2">
      <c r="A16" s="261">
        <v>44986</v>
      </c>
      <c r="B16" s="15">
        <f>'F58'!F16</f>
        <v>519869</v>
      </c>
    </row>
    <row r="17" spans="1:2" x14ac:dyDescent="0.2">
      <c r="B17" s="14"/>
    </row>
    <row r="18" spans="1:2" x14ac:dyDescent="0.2">
      <c r="A18" s="242" t="s">
        <v>1291</v>
      </c>
      <c r="B18" s="18">
        <f>B16/B15-1</f>
        <v>2.3070141258614729E-2</v>
      </c>
    </row>
    <row r="19" spans="1:2" x14ac:dyDescent="0.2">
      <c r="A19" s="242" t="s">
        <v>1292</v>
      </c>
      <c r="B19" s="15">
        <f>B16-B15</f>
        <v>11723</v>
      </c>
    </row>
    <row r="20" spans="1:2" x14ac:dyDescent="0.2">
      <c r="B20" s="14"/>
    </row>
    <row r="21" spans="1:2" x14ac:dyDescent="0.2">
      <c r="B21" s="14"/>
    </row>
    <row r="22" spans="1:2" x14ac:dyDescent="0.2">
      <c r="B22" s="14"/>
    </row>
    <row r="23" spans="1:2" x14ac:dyDescent="0.2">
      <c r="B23" s="14"/>
    </row>
    <row r="24" spans="1:2" x14ac:dyDescent="0.2">
      <c r="B24" s="14"/>
    </row>
    <row r="25" spans="1:2" x14ac:dyDescent="0.2">
      <c r="B25" s="14"/>
    </row>
    <row r="26" spans="1:2" x14ac:dyDescent="0.2">
      <c r="B26" s="14"/>
    </row>
    <row r="27" spans="1:2" x14ac:dyDescent="0.2">
      <c r="B27" s="14"/>
    </row>
    <row r="28" spans="1:2" x14ac:dyDescent="0.2">
      <c r="B28" s="14"/>
    </row>
    <row r="29" spans="1:2" x14ac:dyDescent="0.2">
      <c r="B29" s="14"/>
    </row>
    <row r="30" spans="1:2" x14ac:dyDescent="0.2">
      <c r="B30" s="14"/>
    </row>
    <row r="31" spans="1:2" x14ac:dyDescent="0.2">
      <c r="B31" s="14"/>
    </row>
    <row r="32" spans="1:2"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sheetData>
  <mergeCells count="3">
    <mergeCell ref="H1:I1"/>
    <mergeCell ref="J1:K1"/>
    <mergeCell ref="O1:P1"/>
  </mergeCells>
  <hyperlinks>
    <hyperlink ref="H1:I1" location="Index!A1" display="Regresar al Índice" xr:uid="{00000000-0004-0000-6000-00000000000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42"/>
  <dimension ref="A1:P216"/>
  <sheetViews>
    <sheetView topLeftCell="A7" zoomScaleNormal="100" workbookViewId="0">
      <selection activeCell="A3" sqref="A3"/>
    </sheetView>
  </sheetViews>
  <sheetFormatPr baseColWidth="10" defaultColWidth="11.42578125" defaultRowHeight="12.75" x14ac:dyDescent="0.2"/>
  <cols>
    <col min="1" max="1" width="57.42578125" style="242" customWidth="1"/>
    <col min="2" max="2" width="11.7109375" style="59" bestFit="1" customWidth="1"/>
    <col min="3" max="3" width="12.28515625" style="242" bestFit="1" customWidth="1"/>
    <col min="4" max="12" width="11.42578125" style="242"/>
    <col min="13" max="13" width="42.42578125" style="242" customWidth="1"/>
    <col min="14" max="14" width="20" style="242" customWidth="1"/>
    <col min="15" max="16384" width="11.42578125" style="242"/>
  </cols>
  <sheetData>
    <row r="1" spans="1:16" x14ac:dyDescent="0.2">
      <c r="A1" s="120" t="s">
        <v>1739</v>
      </c>
      <c r="H1" s="202" t="s">
        <v>38</v>
      </c>
      <c r="I1" s="202"/>
      <c r="O1" s="258" t="s">
        <v>276</v>
      </c>
      <c r="P1" s="258"/>
    </row>
    <row r="2" spans="1:16" x14ac:dyDescent="0.2">
      <c r="A2" s="242" t="s">
        <v>1817</v>
      </c>
    </row>
    <row r="4" spans="1:16" x14ac:dyDescent="0.2">
      <c r="A4" s="63" t="s">
        <v>318</v>
      </c>
      <c r="B4" s="64" t="s">
        <v>294</v>
      </c>
    </row>
    <row r="5" spans="1:16" x14ac:dyDescent="0.2">
      <c r="A5" s="39" t="s">
        <v>1264</v>
      </c>
      <c r="B5" s="18">
        <f t="shared" ref="B5:B14" si="0">B27/$B$37</f>
        <v>0.20654049385518275</v>
      </c>
      <c r="C5" s="61"/>
    </row>
    <row r="6" spans="1:16" x14ac:dyDescent="0.2">
      <c r="A6" s="39" t="s">
        <v>1267</v>
      </c>
      <c r="B6" s="18">
        <f t="shared" si="0"/>
        <v>0.15170744937666988</v>
      </c>
      <c r="C6" s="61"/>
    </row>
    <row r="7" spans="1:16" x14ac:dyDescent="0.2">
      <c r="A7" s="39" t="s">
        <v>1266</v>
      </c>
      <c r="B7" s="18">
        <f t="shared" si="0"/>
        <v>0.10315098611380943</v>
      </c>
      <c r="C7" s="61"/>
    </row>
    <row r="8" spans="1:16" x14ac:dyDescent="0.2">
      <c r="A8" s="39" t="s">
        <v>1270</v>
      </c>
      <c r="B8" s="18">
        <f t="shared" si="0"/>
        <v>8.6262116033077568E-2</v>
      </c>
      <c r="C8" s="61"/>
    </row>
    <row r="9" spans="1:16" x14ac:dyDescent="0.2">
      <c r="A9" s="39" t="s">
        <v>1265</v>
      </c>
      <c r="B9" s="18">
        <f t="shared" si="0"/>
        <v>8.6096689742992949E-2</v>
      </c>
      <c r="C9" s="61"/>
    </row>
    <row r="10" spans="1:16" x14ac:dyDescent="0.2">
      <c r="A10" s="39" t="s">
        <v>1262</v>
      </c>
      <c r="B10" s="18">
        <f t="shared" si="0"/>
        <v>5.2859470366573118E-2</v>
      </c>
      <c r="C10" s="61"/>
    </row>
    <row r="11" spans="1:16" x14ac:dyDescent="0.2">
      <c r="A11" s="39" t="s">
        <v>1263</v>
      </c>
      <c r="B11" s="18">
        <f t="shared" si="0"/>
        <v>5.2451675325899408E-2</v>
      </c>
      <c r="C11" s="61"/>
    </row>
    <row r="12" spans="1:16" x14ac:dyDescent="0.2">
      <c r="A12" s="39" t="s">
        <v>1269</v>
      </c>
      <c r="B12" s="18">
        <f t="shared" si="0"/>
        <v>4.671946201831615E-2</v>
      </c>
      <c r="C12" s="61"/>
    </row>
    <row r="13" spans="1:16" x14ac:dyDescent="0.2">
      <c r="A13" s="39" t="s">
        <v>1268</v>
      </c>
      <c r="B13" s="18">
        <f t="shared" si="0"/>
        <v>4.1223846776784152E-2</v>
      </c>
      <c r="C13" s="61"/>
    </row>
    <row r="14" spans="1:16" x14ac:dyDescent="0.2">
      <c r="A14" s="39" t="s">
        <v>319</v>
      </c>
      <c r="B14" s="18">
        <f t="shared" si="0"/>
        <v>0.17298781039069458</v>
      </c>
    </row>
    <row r="15" spans="1:16" x14ac:dyDescent="0.2">
      <c r="A15" s="57" t="s">
        <v>302</v>
      </c>
      <c r="B15" s="18">
        <f>SUM(B5:B14)</f>
        <v>0.99999999999999989</v>
      </c>
    </row>
    <row r="16" spans="1:16" x14ac:dyDescent="0.2">
      <c r="B16" s="14"/>
    </row>
    <row r="17" spans="1:3" x14ac:dyDescent="0.2">
      <c r="B17" s="14"/>
    </row>
    <row r="18" spans="1:3" x14ac:dyDescent="0.2">
      <c r="B18" s="14"/>
    </row>
    <row r="19" spans="1:3" x14ac:dyDescent="0.2">
      <c r="B19" s="14"/>
    </row>
    <row r="20" spans="1:3" x14ac:dyDescent="0.2">
      <c r="B20" s="14"/>
    </row>
    <row r="21" spans="1:3" x14ac:dyDescent="0.2">
      <c r="B21" s="14"/>
    </row>
    <row r="22" spans="1:3" x14ac:dyDescent="0.2">
      <c r="B22" s="14"/>
    </row>
    <row r="23" spans="1:3" x14ac:dyDescent="0.2">
      <c r="B23" s="14"/>
    </row>
    <row r="24" spans="1:3" x14ac:dyDescent="0.2">
      <c r="B24" s="14"/>
    </row>
    <row r="25" spans="1:3" x14ac:dyDescent="0.2">
      <c r="B25" s="14"/>
    </row>
    <row r="26" spans="1:3" hidden="1" x14ac:dyDescent="0.2">
      <c r="A26" s="63" t="s">
        <v>318</v>
      </c>
      <c r="B26" s="21"/>
    </row>
    <row r="27" spans="1:3" hidden="1" x14ac:dyDescent="0.2">
      <c r="A27" s="39" t="s">
        <v>1264</v>
      </c>
      <c r="B27" s="15">
        <v>107374</v>
      </c>
      <c r="C27" s="259"/>
    </row>
    <row r="28" spans="1:3" hidden="1" x14ac:dyDescent="0.2">
      <c r="A28" s="39" t="s">
        <v>1267</v>
      </c>
      <c r="B28" s="15">
        <v>78868</v>
      </c>
      <c r="C28" s="259"/>
    </row>
    <row r="29" spans="1:3" hidden="1" x14ac:dyDescent="0.2">
      <c r="A29" s="39" t="s">
        <v>1266</v>
      </c>
      <c r="B29" s="15">
        <v>53625</v>
      </c>
      <c r="C29" s="259"/>
    </row>
    <row r="30" spans="1:3" hidden="1" x14ac:dyDescent="0.2">
      <c r="A30" s="39" t="s">
        <v>1270</v>
      </c>
      <c r="B30" s="15">
        <v>44845</v>
      </c>
      <c r="C30" s="259"/>
    </row>
    <row r="31" spans="1:3" hidden="1" x14ac:dyDescent="0.2">
      <c r="A31" s="39" t="s">
        <v>1265</v>
      </c>
      <c r="B31" s="15">
        <v>44759</v>
      </c>
      <c r="C31" s="259"/>
    </row>
    <row r="32" spans="1:3" hidden="1" x14ac:dyDescent="0.2">
      <c r="A32" s="39" t="s">
        <v>1262</v>
      </c>
      <c r="B32" s="15">
        <v>27480</v>
      </c>
      <c r="C32" s="259"/>
    </row>
    <row r="33" spans="1:3" hidden="1" x14ac:dyDescent="0.2">
      <c r="A33" s="39" t="s">
        <v>1263</v>
      </c>
      <c r="B33" s="15">
        <v>27268</v>
      </c>
      <c r="C33" s="259"/>
    </row>
    <row r="34" spans="1:3" hidden="1" x14ac:dyDescent="0.2">
      <c r="A34" s="39" t="s">
        <v>1269</v>
      </c>
      <c r="B34" s="15">
        <v>24288</v>
      </c>
      <c r="C34" s="259"/>
    </row>
    <row r="35" spans="1:3" hidden="1" x14ac:dyDescent="0.2">
      <c r="A35" s="39" t="s">
        <v>1268</v>
      </c>
      <c r="B35" s="15">
        <v>21431</v>
      </c>
      <c r="C35" s="259"/>
    </row>
    <row r="36" spans="1:3" hidden="1" x14ac:dyDescent="0.2">
      <c r="A36" s="39" t="s">
        <v>319</v>
      </c>
      <c r="B36" s="15">
        <v>89931</v>
      </c>
      <c r="C36" s="259"/>
    </row>
    <row r="37" spans="1:3" hidden="1" x14ac:dyDescent="0.2">
      <c r="A37" s="57" t="s">
        <v>302</v>
      </c>
      <c r="B37" s="22">
        <f>SUM(B27:B36)</f>
        <v>519869</v>
      </c>
    </row>
    <row r="38" spans="1:3" x14ac:dyDescent="0.2">
      <c r="B38" s="14"/>
    </row>
    <row r="39" spans="1:3" ht="12.75" customHeight="1" x14ac:dyDescent="0.2">
      <c r="A39" s="32"/>
      <c r="B39" s="32"/>
    </row>
    <row r="40" spans="1:3" x14ac:dyDescent="0.2">
      <c r="A40" s="120"/>
      <c r="B40" s="120"/>
      <c r="C40" s="120"/>
    </row>
    <row r="41" spans="1:3" x14ac:dyDescent="0.2">
      <c r="A41" s="120"/>
      <c r="B41" s="120"/>
      <c r="C41" s="120"/>
    </row>
    <row r="42" spans="1:3" x14ac:dyDescent="0.2">
      <c r="A42" s="120"/>
      <c r="B42" s="120"/>
      <c r="C42" s="120"/>
    </row>
    <row r="43" spans="1:3" x14ac:dyDescent="0.2">
      <c r="A43" s="120"/>
      <c r="B43" s="120"/>
      <c r="C43" s="120"/>
    </row>
    <row r="44" spans="1:3" ht="16.5" customHeight="1" x14ac:dyDescent="0.2">
      <c r="A44" s="120"/>
      <c r="B44" s="120"/>
      <c r="C44" s="120"/>
    </row>
    <row r="45" spans="1:3" x14ac:dyDescent="0.2">
      <c r="A45" s="120"/>
      <c r="B45" s="120"/>
      <c r="C45" s="120"/>
    </row>
    <row r="46" spans="1:3" x14ac:dyDescent="0.2">
      <c r="A46" s="120"/>
      <c r="B46" s="120"/>
      <c r="C46" s="120"/>
    </row>
    <row r="47" spans="1:3" x14ac:dyDescent="0.2">
      <c r="A47" s="120"/>
      <c r="B47" s="120"/>
      <c r="C47" s="120"/>
    </row>
    <row r="48" spans="1:3" x14ac:dyDescent="0.2">
      <c r="A48" s="120"/>
      <c r="B48" s="120"/>
      <c r="C48" s="120"/>
    </row>
    <row r="49" spans="1:3" x14ac:dyDescent="0.2">
      <c r="A49" s="120"/>
      <c r="B49" s="120"/>
      <c r="C49" s="120"/>
    </row>
    <row r="50" spans="1:3" x14ac:dyDescent="0.2">
      <c r="A50" s="120"/>
      <c r="B50" s="120"/>
      <c r="C50" s="120"/>
    </row>
    <row r="51" spans="1:3" x14ac:dyDescent="0.2">
      <c r="A51" s="120"/>
      <c r="B51" s="120"/>
      <c r="C51" s="120"/>
    </row>
    <row r="52" spans="1:3" x14ac:dyDescent="0.2">
      <c r="A52" s="120"/>
      <c r="B52" s="120"/>
      <c r="C52" s="120"/>
    </row>
    <row r="53" spans="1:3" x14ac:dyDescent="0.2">
      <c r="A53" s="120"/>
      <c r="B53" s="120"/>
      <c r="C53" s="120"/>
    </row>
    <row r="54" spans="1:3" x14ac:dyDescent="0.2">
      <c r="A54" s="120"/>
      <c r="B54" s="120"/>
      <c r="C54" s="120"/>
    </row>
    <row r="55" spans="1:3" x14ac:dyDescent="0.2">
      <c r="A55" s="120"/>
      <c r="B55" s="120"/>
      <c r="C55" s="120"/>
    </row>
    <row r="56" spans="1:3" x14ac:dyDescent="0.2">
      <c r="A56" s="120"/>
      <c r="B56" s="120"/>
      <c r="C56" s="120"/>
    </row>
    <row r="57" spans="1:3" x14ac:dyDescent="0.2">
      <c r="A57" s="120"/>
      <c r="B57" s="120"/>
      <c r="C57" s="120"/>
    </row>
    <row r="58" spans="1:3" x14ac:dyDescent="0.2">
      <c r="A58" s="263"/>
      <c r="B58" s="160"/>
      <c r="C58" s="120"/>
    </row>
    <row r="59" spans="1:3" x14ac:dyDescent="0.2">
      <c r="A59" s="120"/>
      <c r="B59" s="120"/>
      <c r="C59" s="120"/>
    </row>
    <row r="60" spans="1:3" x14ac:dyDescent="0.2">
      <c r="A60" s="120"/>
      <c r="B60" s="120"/>
      <c r="C60" s="120"/>
    </row>
    <row r="61" spans="1:3" x14ac:dyDescent="0.2">
      <c r="A61" s="120"/>
      <c r="B61" s="120"/>
      <c r="C61" s="120"/>
    </row>
    <row r="62" spans="1:3" x14ac:dyDescent="0.2">
      <c r="A62" s="120"/>
      <c r="B62" s="120"/>
      <c r="C62" s="120"/>
    </row>
    <row r="63" spans="1:3" x14ac:dyDescent="0.2">
      <c r="A63" s="120"/>
      <c r="B63" s="120"/>
      <c r="C63" s="120"/>
    </row>
    <row r="64" spans="1:3"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sortState ref="A39:B58">
    <sortCondition descending="1" ref="B39:B58"/>
  </sortState>
  <mergeCells count="2">
    <mergeCell ref="H1:I1"/>
    <mergeCell ref="O1:P1"/>
  </mergeCells>
  <hyperlinks>
    <hyperlink ref="H1:I1" location="Index!A1" display="Regresar al Índice" xr:uid="{00000000-0004-0000-6100-000000000000}"/>
    <hyperlink ref="O1:P1" location="Index!B2" display="Regresar al índice" xr:uid="{00000000-0004-0000-6100-000001000000}"/>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3"/>
  <dimension ref="A1:P217"/>
  <sheetViews>
    <sheetView zoomScaleNormal="100" workbookViewId="0">
      <selection activeCell="A3" sqref="A3"/>
    </sheetView>
  </sheetViews>
  <sheetFormatPr baseColWidth="10" defaultColWidth="11.42578125" defaultRowHeight="12.75" x14ac:dyDescent="0.2"/>
  <cols>
    <col min="1" max="1" width="11.42578125" style="242"/>
    <col min="2" max="2" width="11.42578125" style="59"/>
    <col min="3" max="16384" width="11.42578125" style="242"/>
  </cols>
  <sheetData>
    <row r="1" spans="1:16" x14ac:dyDescent="0.2">
      <c r="A1" s="120" t="s">
        <v>1740</v>
      </c>
      <c r="H1" s="202" t="s">
        <v>38</v>
      </c>
      <c r="I1" s="202"/>
      <c r="J1" s="11"/>
      <c r="K1" s="11"/>
      <c r="O1" s="258"/>
      <c r="P1" s="258"/>
    </row>
    <row r="2" spans="1:16" x14ac:dyDescent="0.2">
      <c r="A2" s="242" t="s">
        <v>1817</v>
      </c>
    </row>
    <row r="5" spans="1:16" x14ac:dyDescent="0.2">
      <c r="A5" s="242" t="s">
        <v>298</v>
      </c>
      <c r="B5" s="14" t="s">
        <v>308</v>
      </c>
    </row>
    <row r="6" spans="1:16" x14ac:dyDescent="0.2">
      <c r="A6" s="242">
        <v>2013</v>
      </c>
      <c r="B6" s="15">
        <v>282499</v>
      </c>
    </row>
    <row r="7" spans="1:16" x14ac:dyDescent="0.2">
      <c r="A7" s="242">
        <v>2014</v>
      </c>
      <c r="B7" s="15">
        <v>295797</v>
      </c>
    </row>
    <row r="8" spans="1:16" x14ac:dyDescent="0.2">
      <c r="A8" s="242">
        <v>2015</v>
      </c>
      <c r="B8" s="15">
        <v>312586</v>
      </c>
    </row>
    <row r="9" spans="1:16" x14ac:dyDescent="0.2">
      <c r="A9" s="242">
        <v>2016</v>
      </c>
      <c r="B9" s="15">
        <v>334254</v>
      </c>
    </row>
    <row r="10" spans="1:16" x14ac:dyDescent="0.2">
      <c r="A10" s="242">
        <v>2017</v>
      </c>
      <c r="B10" s="15">
        <v>343480</v>
      </c>
    </row>
    <row r="11" spans="1:16" x14ac:dyDescent="0.2">
      <c r="A11" s="242">
        <v>2018</v>
      </c>
      <c r="B11" s="15">
        <v>354114</v>
      </c>
    </row>
    <row r="12" spans="1:16" x14ac:dyDescent="0.2">
      <c r="A12" s="242">
        <v>2019</v>
      </c>
      <c r="B12" s="15">
        <v>363625</v>
      </c>
    </row>
    <row r="13" spans="1:16" x14ac:dyDescent="0.2">
      <c r="A13" s="242">
        <v>2020</v>
      </c>
      <c r="B13" s="15">
        <v>366999</v>
      </c>
    </row>
    <row r="14" spans="1:16" x14ac:dyDescent="0.2">
      <c r="A14" s="242">
        <v>2021</v>
      </c>
      <c r="B14" s="15">
        <v>388949</v>
      </c>
    </row>
    <row r="15" spans="1:16" x14ac:dyDescent="0.2">
      <c r="A15" s="260">
        <v>2022</v>
      </c>
      <c r="B15" s="15">
        <v>399607</v>
      </c>
    </row>
    <row r="16" spans="1:16" x14ac:dyDescent="0.2">
      <c r="A16" s="261">
        <v>44958</v>
      </c>
      <c r="B16" s="15">
        <f>'F58'!C16</f>
        <v>402175</v>
      </c>
    </row>
    <row r="17" spans="1:2" x14ac:dyDescent="0.2">
      <c r="B17" s="14"/>
    </row>
    <row r="18" spans="1:2" x14ac:dyDescent="0.2">
      <c r="B18" s="14"/>
    </row>
    <row r="19" spans="1:2" x14ac:dyDescent="0.2">
      <c r="A19" s="242" t="s">
        <v>1261</v>
      </c>
      <c r="B19" s="18">
        <f>B16/B15-1</f>
        <v>6.4263138533608988E-3</v>
      </c>
    </row>
    <row r="20" spans="1:2" x14ac:dyDescent="0.2">
      <c r="A20" s="242" t="s">
        <v>1260</v>
      </c>
      <c r="B20" s="15">
        <f>B16-B15</f>
        <v>2568</v>
      </c>
    </row>
    <row r="21" spans="1:2" x14ac:dyDescent="0.2">
      <c r="B21" s="14"/>
    </row>
    <row r="22" spans="1:2" x14ac:dyDescent="0.2">
      <c r="B22" s="14"/>
    </row>
    <row r="23" spans="1:2" ht="12.75" hidden="1" customHeight="1" x14ac:dyDescent="0.2">
      <c r="A23" s="242" t="s">
        <v>320</v>
      </c>
      <c r="B23" s="14">
        <f>B12/B11-1</f>
        <v>2.6858582264468467E-2</v>
      </c>
    </row>
    <row r="24" spans="1:2" ht="12.75" hidden="1" customHeight="1" x14ac:dyDescent="0.2">
      <c r="A24" s="242" t="s">
        <v>321</v>
      </c>
      <c r="B24" s="14">
        <f>B12-B11</f>
        <v>9511</v>
      </c>
    </row>
    <row r="25" spans="1:2" ht="12.75" hidden="1" customHeight="1" x14ac:dyDescent="0.2">
      <c r="B25" s="14"/>
    </row>
    <row r="26" spans="1:2" ht="14.25" hidden="1" customHeight="1" x14ac:dyDescent="0.2">
      <c r="A26" s="242">
        <v>43770</v>
      </c>
      <c r="B26" s="14">
        <v>368314</v>
      </c>
    </row>
    <row r="27" spans="1:2" ht="12.75" hidden="1" customHeight="1" x14ac:dyDescent="0.2">
      <c r="A27" s="242" t="s">
        <v>322</v>
      </c>
      <c r="B27" s="14">
        <f>B12/B26-1</f>
        <v>-1.2730984974776982E-2</v>
      </c>
    </row>
    <row r="28" spans="1:2" ht="12.75" hidden="1" customHeight="1" x14ac:dyDescent="0.2">
      <c r="A28" s="242" t="s">
        <v>321</v>
      </c>
      <c r="B28" s="14">
        <f>B12-B26</f>
        <v>-4689</v>
      </c>
    </row>
    <row r="29" spans="1:2" ht="12.75" hidden="1" customHeight="1" x14ac:dyDescent="0.2">
      <c r="B29" s="14"/>
    </row>
    <row r="30" spans="1:2" x14ac:dyDescent="0.2">
      <c r="B30" s="14"/>
    </row>
    <row r="31" spans="1:2" x14ac:dyDescent="0.2">
      <c r="B31" s="14"/>
    </row>
    <row r="32" spans="1:2"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sheetData>
  <mergeCells count="2">
    <mergeCell ref="H1:I1"/>
    <mergeCell ref="O1:P1"/>
  </mergeCells>
  <hyperlinks>
    <hyperlink ref="H1:I1" location="Index!A1" display="Regresar al Índice" xr:uid="{00000000-0004-0000-6200-000000000000}"/>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4"/>
  <dimension ref="A1:P216"/>
  <sheetViews>
    <sheetView topLeftCell="A8" zoomScaleNormal="100" workbookViewId="0">
      <selection activeCell="A3" sqref="A3"/>
    </sheetView>
  </sheetViews>
  <sheetFormatPr baseColWidth="10" defaultColWidth="11.42578125" defaultRowHeight="12.75" x14ac:dyDescent="0.2"/>
  <cols>
    <col min="1" max="1" width="68.140625" style="242" customWidth="1"/>
    <col min="2" max="2" width="11.42578125" style="59"/>
    <col min="3" max="16384" width="11.42578125" style="242"/>
  </cols>
  <sheetData>
    <row r="1" spans="1:16" x14ac:dyDescent="0.2">
      <c r="A1" s="120" t="s">
        <v>1741</v>
      </c>
      <c r="H1" s="202" t="s">
        <v>38</v>
      </c>
      <c r="I1" s="202"/>
      <c r="O1" s="258"/>
      <c r="P1" s="258"/>
    </row>
    <row r="2" spans="1:16" x14ac:dyDescent="0.2">
      <c r="A2" s="242" t="s">
        <v>1817</v>
      </c>
    </row>
    <row r="5" spans="1:16" x14ac:dyDescent="0.2">
      <c r="A5" s="63" t="s">
        <v>318</v>
      </c>
      <c r="B5" s="17" t="s">
        <v>294</v>
      </c>
    </row>
    <row r="6" spans="1:16" x14ac:dyDescent="0.2">
      <c r="A6" s="242" t="s">
        <v>323</v>
      </c>
      <c r="B6" s="18">
        <f>B27/$B$36</f>
        <v>0.19881146267172251</v>
      </c>
      <c r="C6" s="61"/>
    </row>
    <row r="7" spans="1:16" x14ac:dyDescent="0.2">
      <c r="A7" s="242" t="s">
        <v>330</v>
      </c>
      <c r="B7" s="18">
        <f t="shared" ref="B7:B13" si="0">B28/$B$36</f>
        <v>0.17478709517001306</v>
      </c>
      <c r="C7" s="61"/>
    </row>
    <row r="8" spans="1:16" x14ac:dyDescent="0.2">
      <c r="A8" s="242" t="s">
        <v>329</v>
      </c>
      <c r="B8" s="18">
        <f t="shared" si="0"/>
        <v>0.15337601790265432</v>
      </c>
      <c r="C8" s="61"/>
    </row>
    <row r="9" spans="1:16" x14ac:dyDescent="0.2">
      <c r="A9" s="242" t="s">
        <v>328</v>
      </c>
      <c r="B9" s="18">
        <f t="shared" si="0"/>
        <v>0.12747933113694287</v>
      </c>
      <c r="C9" s="61"/>
    </row>
    <row r="10" spans="1:16" x14ac:dyDescent="0.2">
      <c r="A10" s="242" t="s">
        <v>331</v>
      </c>
      <c r="B10" s="18">
        <f>B31/$B$36</f>
        <v>0.11735687200845403</v>
      </c>
      <c r="C10" s="61"/>
    </row>
    <row r="11" spans="1:16" x14ac:dyDescent="0.2">
      <c r="A11" s="242" t="s">
        <v>325</v>
      </c>
      <c r="B11" s="18">
        <f>B32/$B$36</f>
        <v>8.6974575744389881E-2</v>
      </c>
      <c r="C11" s="61"/>
    </row>
    <row r="12" spans="1:16" x14ac:dyDescent="0.2">
      <c r="A12" s="242" t="s">
        <v>326</v>
      </c>
      <c r="B12" s="18">
        <f t="shared" si="0"/>
        <v>5.6246658792814076E-2</v>
      </c>
      <c r="C12" s="61"/>
    </row>
    <row r="13" spans="1:16" x14ac:dyDescent="0.2">
      <c r="A13" s="242" t="s">
        <v>324</v>
      </c>
      <c r="B13" s="18">
        <f t="shared" si="0"/>
        <v>5.0308945110959159E-2</v>
      </c>
      <c r="C13" s="61"/>
    </row>
    <row r="14" spans="1:16" x14ac:dyDescent="0.2">
      <c r="A14" s="242" t="s">
        <v>327</v>
      </c>
      <c r="B14" s="18">
        <f>B35/$B$36</f>
        <v>3.4659041462050101E-2</v>
      </c>
      <c r="C14" s="61"/>
    </row>
    <row r="15" spans="1:16" x14ac:dyDescent="0.2">
      <c r="A15" s="242" t="s">
        <v>280</v>
      </c>
      <c r="B15" s="18">
        <f>SUM(B6:B14)</f>
        <v>1</v>
      </c>
      <c r="C15" s="61"/>
    </row>
    <row r="16" spans="1:16" x14ac:dyDescent="0.2">
      <c r="B16" s="14"/>
    </row>
    <row r="17" spans="1:3" x14ac:dyDescent="0.2">
      <c r="B17" s="14"/>
    </row>
    <row r="18" spans="1:3" x14ac:dyDescent="0.2">
      <c r="B18" s="14"/>
    </row>
    <row r="19" spans="1:3" x14ac:dyDescent="0.2">
      <c r="B19" s="14"/>
    </row>
    <row r="20" spans="1:3" x14ac:dyDescent="0.2">
      <c r="B20" s="14"/>
    </row>
    <row r="21" spans="1:3" x14ac:dyDescent="0.2">
      <c r="B21" s="14"/>
    </row>
    <row r="22" spans="1:3" x14ac:dyDescent="0.2">
      <c r="B22" s="14"/>
    </row>
    <row r="23" spans="1:3" x14ac:dyDescent="0.2">
      <c r="B23" s="14"/>
    </row>
    <row r="24" spans="1:3" x14ac:dyDescent="0.2">
      <c r="B24" s="14"/>
    </row>
    <row r="25" spans="1:3" x14ac:dyDescent="0.2">
      <c r="B25" s="14"/>
    </row>
    <row r="26" spans="1:3" ht="12.6" hidden="1" customHeight="1" x14ac:dyDescent="0.2">
      <c r="A26" s="262" t="s">
        <v>305</v>
      </c>
      <c r="B26" s="17" t="s">
        <v>1290</v>
      </c>
    </row>
    <row r="27" spans="1:3" ht="12.6" hidden="1" customHeight="1" x14ac:dyDescent="0.2">
      <c r="A27" s="242" t="s">
        <v>323</v>
      </c>
      <c r="B27" s="14">
        <v>79957</v>
      </c>
      <c r="C27" s="259"/>
    </row>
    <row r="28" spans="1:3" ht="12.6" hidden="1" customHeight="1" x14ac:dyDescent="0.2">
      <c r="A28" s="242" t="s">
        <v>330</v>
      </c>
      <c r="B28" s="14">
        <v>70295</v>
      </c>
      <c r="C28" s="259"/>
    </row>
    <row r="29" spans="1:3" ht="12.6" hidden="1" customHeight="1" x14ac:dyDescent="0.2">
      <c r="A29" s="242" t="s">
        <v>329</v>
      </c>
      <c r="B29" s="14">
        <v>61684</v>
      </c>
      <c r="C29" s="259"/>
    </row>
    <row r="30" spans="1:3" ht="12.6" hidden="1" customHeight="1" x14ac:dyDescent="0.2">
      <c r="A30" s="242" t="s">
        <v>328</v>
      </c>
      <c r="B30" s="14">
        <v>51269</v>
      </c>
      <c r="C30" s="259"/>
    </row>
    <row r="31" spans="1:3" ht="12.6" hidden="1" customHeight="1" x14ac:dyDescent="0.2">
      <c r="A31" s="242" t="s">
        <v>331</v>
      </c>
      <c r="B31" s="14">
        <v>47198</v>
      </c>
      <c r="C31" s="259"/>
    </row>
    <row r="32" spans="1:3" ht="12.6" hidden="1" customHeight="1" x14ac:dyDescent="0.2">
      <c r="A32" s="242" t="s">
        <v>325</v>
      </c>
      <c r="B32" s="14">
        <v>34979</v>
      </c>
      <c r="C32" s="259"/>
    </row>
    <row r="33" spans="1:3" ht="12.6" hidden="1" customHeight="1" x14ac:dyDescent="0.2">
      <c r="A33" s="242" t="s">
        <v>326</v>
      </c>
      <c r="B33" s="14">
        <v>22621</v>
      </c>
      <c r="C33" s="259"/>
    </row>
    <row r="34" spans="1:3" hidden="1" x14ac:dyDescent="0.2">
      <c r="A34" s="242" t="s">
        <v>324</v>
      </c>
      <c r="B34" s="14">
        <v>20233</v>
      </c>
      <c r="C34" s="259"/>
    </row>
    <row r="35" spans="1:3" hidden="1" x14ac:dyDescent="0.2">
      <c r="A35" s="242" t="s">
        <v>327</v>
      </c>
      <c r="B35" s="14">
        <v>13939</v>
      </c>
      <c r="C35" s="259"/>
    </row>
    <row r="36" spans="1:3" hidden="1" x14ac:dyDescent="0.2">
      <c r="A36" s="57" t="s">
        <v>280</v>
      </c>
      <c r="B36" s="148">
        <f>SUM(B27:B35)</f>
        <v>402175</v>
      </c>
      <c r="C36" s="259"/>
    </row>
    <row r="37" spans="1:3" x14ac:dyDescent="0.2">
      <c r="B37" s="14"/>
    </row>
    <row r="38" spans="1:3" x14ac:dyDescent="0.2">
      <c r="B38" s="14"/>
    </row>
    <row r="39" spans="1:3" x14ac:dyDescent="0.2">
      <c r="B39" s="14"/>
    </row>
    <row r="40" spans="1:3" x14ac:dyDescent="0.2">
      <c r="B40" s="14"/>
    </row>
    <row r="41" spans="1:3" x14ac:dyDescent="0.2">
      <c r="B41" s="14"/>
    </row>
    <row r="42" spans="1:3" x14ac:dyDescent="0.2">
      <c r="B42" s="14"/>
    </row>
    <row r="43" spans="1:3" x14ac:dyDescent="0.2">
      <c r="B43" s="14"/>
    </row>
    <row r="44" spans="1:3" x14ac:dyDescent="0.2">
      <c r="B44" s="14"/>
    </row>
    <row r="45" spans="1:3" x14ac:dyDescent="0.2">
      <c r="B45" s="14"/>
    </row>
    <row r="46" spans="1:3" x14ac:dyDescent="0.2">
      <c r="B46" s="14"/>
    </row>
    <row r="47" spans="1:3" x14ac:dyDescent="0.2">
      <c r="B47" s="14"/>
    </row>
    <row r="48" spans="1:3"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sortState ref="A38:B46">
    <sortCondition descending="1" ref="B38:B46"/>
  </sortState>
  <mergeCells count="2">
    <mergeCell ref="H1:I1"/>
    <mergeCell ref="O1:P1"/>
  </mergeCells>
  <hyperlinks>
    <hyperlink ref="H1:I1" location="Index!A1" display="Regresar al Índice" xr:uid="{00000000-0004-0000-6300-000000000000}"/>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45"/>
  <dimension ref="A1:P217"/>
  <sheetViews>
    <sheetView zoomScaleNormal="100" workbookViewId="0">
      <selection activeCell="A3" sqref="A3"/>
    </sheetView>
  </sheetViews>
  <sheetFormatPr baseColWidth="10" defaultColWidth="11.42578125" defaultRowHeight="12.75" x14ac:dyDescent="0.2"/>
  <cols>
    <col min="1" max="1" width="14.7109375" style="242" customWidth="1"/>
    <col min="2" max="2" width="11.42578125" style="59"/>
    <col min="3" max="3" width="12.85546875" style="242" bestFit="1" customWidth="1"/>
    <col min="4" max="16384" width="11.42578125" style="242"/>
  </cols>
  <sheetData>
    <row r="1" spans="1:16" x14ac:dyDescent="0.2">
      <c r="A1" s="120" t="s">
        <v>1742</v>
      </c>
      <c r="H1" s="202" t="s">
        <v>38</v>
      </c>
      <c r="I1" s="202"/>
      <c r="J1" s="222"/>
      <c r="K1" s="222"/>
      <c r="O1" s="258"/>
      <c r="P1" s="258"/>
    </row>
    <row r="2" spans="1:16" x14ac:dyDescent="0.2">
      <c r="A2" s="242" t="s">
        <v>1817</v>
      </c>
    </row>
    <row r="5" spans="1:16" x14ac:dyDescent="0.2">
      <c r="A5" s="242" t="s">
        <v>298</v>
      </c>
      <c r="B5" s="14" t="s">
        <v>308</v>
      </c>
    </row>
    <row r="6" spans="1:16" x14ac:dyDescent="0.2">
      <c r="A6" s="242">
        <v>2013</v>
      </c>
      <c r="B6" s="15">
        <v>523456</v>
      </c>
    </row>
    <row r="7" spans="1:16" x14ac:dyDescent="0.2">
      <c r="A7" s="242">
        <v>2014</v>
      </c>
      <c r="B7" s="15">
        <v>540644</v>
      </c>
    </row>
    <row r="8" spans="1:16" x14ac:dyDescent="0.2">
      <c r="A8" s="242">
        <v>2015</v>
      </c>
      <c r="B8" s="15">
        <v>551836</v>
      </c>
    </row>
    <row r="9" spans="1:16" x14ac:dyDescent="0.2">
      <c r="A9" s="242">
        <v>2016</v>
      </c>
      <c r="B9" s="15">
        <v>575641</v>
      </c>
    </row>
    <row r="10" spans="1:16" x14ac:dyDescent="0.2">
      <c r="A10" s="242">
        <v>2017</v>
      </c>
      <c r="B10" s="15">
        <v>605107</v>
      </c>
    </row>
    <row r="11" spans="1:16" x14ac:dyDescent="0.2">
      <c r="A11" s="242">
        <v>2018</v>
      </c>
      <c r="B11" s="15">
        <v>614655</v>
      </c>
    </row>
    <row r="12" spans="1:16" x14ac:dyDescent="0.2">
      <c r="A12" s="242">
        <v>2019</v>
      </c>
      <c r="B12" s="15">
        <v>640252</v>
      </c>
    </row>
    <row r="13" spans="1:16" x14ac:dyDescent="0.2">
      <c r="A13" s="242">
        <v>2020</v>
      </c>
      <c r="B13" s="15">
        <v>614772</v>
      </c>
      <c r="C13" s="56"/>
    </row>
    <row r="14" spans="1:16" x14ac:dyDescent="0.2">
      <c r="A14" s="242">
        <v>2021</v>
      </c>
      <c r="B14" s="15">
        <v>620320</v>
      </c>
    </row>
    <row r="15" spans="1:16" x14ac:dyDescent="0.2">
      <c r="A15" s="260">
        <v>2022</v>
      </c>
      <c r="B15" s="15">
        <v>644397</v>
      </c>
    </row>
    <row r="16" spans="1:16" x14ac:dyDescent="0.2">
      <c r="A16" s="261">
        <v>44986</v>
      </c>
      <c r="B16" s="15">
        <f>'F58'!H16</f>
        <v>656605</v>
      </c>
    </row>
    <row r="17" spans="1:2" x14ac:dyDescent="0.2">
      <c r="B17" s="14"/>
    </row>
    <row r="19" spans="1:2" x14ac:dyDescent="0.2">
      <c r="A19" s="242" t="s">
        <v>1291</v>
      </c>
      <c r="B19" s="18">
        <f>B16/B15-1</f>
        <v>1.8944843008269707E-2</v>
      </c>
    </row>
    <row r="20" spans="1:2" x14ac:dyDescent="0.2">
      <c r="A20" s="242" t="s">
        <v>1292</v>
      </c>
      <c r="B20" s="15">
        <f>B16-B15</f>
        <v>12208</v>
      </c>
    </row>
    <row r="21" spans="1:2" x14ac:dyDescent="0.2">
      <c r="B21" s="14"/>
    </row>
    <row r="22" spans="1:2" x14ac:dyDescent="0.2">
      <c r="B22" s="14"/>
    </row>
    <row r="23" spans="1:2" x14ac:dyDescent="0.2">
      <c r="B23" s="14"/>
    </row>
    <row r="24" spans="1:2" x14ac:dyDescent="0.2">
      <c r="B24" s="14"/>
    </row>
    <row r="25" spans="1:2" x14ac:dyDescent="0.2">
      <c r="B25" s="14"/>
    </row>
    <row r="26" spans="1:2" x14ac:dyDescent="0.2">
      <c r="B26" s="14"/>
    </row>
    <row r="27" spans="1:2" x14ac:dyDescent="0.2">
      <c r="B27" s="14"/>
    </row>
    <row r="28" spans="1:2" x14ac:dyDescent="0.2">
      <c r="B28" s="14"/>
    </row>
    <row r="29" spans="1:2" x14ac:dyDescent="0.2">
      <c r="B29" s="14"/>
    </row>
    <row r="30" spans="1:2" x14ac:dyDescent="0.2">
      <c r="B30" s="14"/>
    </row>
    <row r="31" spans="1:2" x14ac:dyDescent="0.2">
      <c r="B31" s="14"/>
    </row>
    <row r="32" spans="1:2"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sheetData>
  <mergeCells count="3">
    <mergeCell ref="H1:I1"/>
    <mergeCell ref="J1:K1"/>
    <mergeCell ref="O1:P1"/>
  </mergeCells>
  <hyperlinks>
    <hyperlink ref="H1:I1" location="Index!A1" display="Regresar al Índice" xr:uid="{00000000-0004-0000-6400-000000000000}"/>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46"/>
  <dimension ref="A1:N216"/>
  <sheetViews>
    <sheetView topLeftCell="A10" zoomScaleNormal="100" workbookViewId="0">
      <selection activeCell="A3" sqref="A3"/>
    </sheetView>
  </sheetViews>
  <sheetFormatPr baseColWidth="10" defaultColWidth="11.42578125" defaultRowHeight="12.75" x14ac:dyDescent="0.2"/>
  <cols>
    <col min="1" max="1" width="61.42578125" style="242" customWidth="1"/>
    <col min="2" max="2" width="9.42578125" style="59" customWidth="1"/>
    <col min="3" max="16384" width="11.42578125" style="242"/>
  </cols>
  <sheetData>
    <row r="1" spans="1:14" ht="14.45" customHeight="1" x14ac:dyDescent="0.2">
      <c r="A1" s="120" t="s">
        <v>1743</v>
      </c>
      <c r="F1" s="257"/>
      <c r="G1" s="257"/>
      <c r="H1" s="202" t="s">
        <v>38</v>
      </c>
      <c r="I1" s="202"/>
      <c r="M1" s="258"/>
      <c r="N1" s="258"/>
    </row>
    <row r="2" spans="1:14" x14ac:dyDescent="0.2">
      <c r="A2" s="242" t="s">
        <v>1817</v>
      </c>
    </row>
    <row r="5" spans="1:14" x14ac:dyDescent="0.2">
      <c r="A5" s="242" t="s">
        <v>318</v>
      </c>
      <c r="B5" s="17" t="s">
        <v>294</v>
      </c>
    </row>
    <row r="6" spans="1:14" x14ac:dyDescent="0.2">
      <c r="A6" s="32" t="s">
        <v>332</v>
      </c>
      <c r="B6" s="18">
        <f>B28/$B$38</f>
        <v>0.29316255587453643</v>
      </c>
      <c r="C6" s="61"/>
    </row>
    <row r="7" spans="1:14" x14ac:dyDescent="0.2">
      <c r="A7" s="32" t="s">
        <v>333</v>
      </c>
      <c r="B7" s="18">
        <f t="shared" ref="B7:B15" si="0">B29/$B$38</f>
        <v>0.25944365333800384</v>
      </c>
      <c r="C7" s="61"/>
    </row>
    <row r="8" spans="1:14" x14ac:dyDescent="0.2">
      <c r="A8" s="32" t="s">
        <v>336</v>
      </c>
      <c r="B8" s="18">
        <f>B30/$B$38</f>
        <v>8.4626221244126984E-2</v>
      </c>
      <c r="C8" s="61"/>
    </row>
    <row r="9" spans="1:14" x14ac:dyDescent="0.2">
      <c r="A9" s="32" t="s">
        <v>334</v>
      </c>
      <c r="B9" s="18">
        <f t="shared" si="0"/>
        <v>7.7049367580204225E-2</v>
      </c>
      <c r="C9" s="61"/>
    </row>
    <row r="10" spans="1:14" x14ac:dyDescent="0.2">
      <c r="A10" s="32" t="s">
        <v>335</v>
      </c>
      <c r="B10" s="18">
        <f>B32/$B$38</f>
        <v>7.6217817409249086E-2</v>
      </c>
      <c r="C10" s="61"/>
    </row>
    <row r="11" spans="1:14" x14ac:dyDescent="0.2">
      <c r="A11" s="32" t="s">
        <v>338</v>
      </c>
      <c r="B11" s="18">
        <f t="shared" si="0"/>
        <v>5.4113203524188823E-2</v>
      </c>
      <c r="C11" s="61"/>
    </row>
    <row r="12" spans="1:14" x14ac:dyDescent="0.2">
      <c r="A12" s="32" t="s">
        <v>337</v>
      </c>
      <c r="B12" s="18">
        <f>B34/$B$38</f>
        <v>5.3199412127534818E-2</v>
      </c>
      <c r="C12" s="61"/>
    </row>
    <row r="13" spans="1:14" x14ac:dyDescent="0.2">
      <c r="A13" s="32" t="s">
        <v>340</v>
      </c>
      <c r="B13" s="18">
        <f t="shared" si="0"/>
        <v>3.1253188751227907E-2</v>
      </c>
      <c r="C13" s="61"/>
    </row>
    <row r="14" spans="1:14" x14ac:dyDescent="0.2">
      <c r="A14" s="32" t="s">
        <v>339</v>
      </c>
      <c r="B14" s="18">
        <f t="shared" si="0"/>
        <v>3.0750603483068208E-2</v>
      </c>
      <c r="C14" s="61"/>
    </row>
    <row r="15" spans="1:14" x14ac:dyDescent="0.2">
      <c r="A15" s="39" t="s">
        <v>319</v>
      </c>
      <c r="B15" s="18">
        <f t="shared" si="0"/>
        <v>4.0183976667859674E-2</v>
      </c>
      <c r="C15" s="61"/>
    </row>
    <row r="16" spans="1:14" x14ac:dyDescent="0.2">
      <c r="A16" s="242" t="s">
        <v>285</v>
      </c>
      <c r="B16" s="18">
        <f>SUM(B6:B15)</f>
        <v>1.0000000000000002</v>
      </c>
    </row>
    <row r="17" spans="1:3" x14ac:dyDescent="0.2">
      <c r="B17" s="14"/>
    </row>
    <row r="18" spans="1:3" x14ac:dyDescent="0.2">
      <c r="B18" s="14"/>
    </row>
    <row r="19" spans="1:3" x14ac:dyDescent="0.2">
      <c r="B19" s="14"/>
    </row>
    <row r="20" spans="1:3" x14ac:dyDescent="0.2">
      <c r="B20" s="14"/>
    </row>
    <row r="21" spans="1:3" x14ac:dyDescent="0.2">
      <c r="B21" s="14"/>
    </row>
    <row r="22" spans="1:3" ht="14.25" customHeight="1" x14ac:dyDescent="0.2">
      <c r="B22" s="14"/>
    </row>
    <row r="23" spans="1:3" x14ac:dyDescent="0.2">
      <c r="B23" s="14"/>
    </row>
    <row r="24" spans="1:3" x14ac:dyDescent="0.2">
      <c r="B24" s="14"/>
    </row>
    <row r="25" spans="1:3" x14ac:dyDescent="0.2">
      <c r="B25" s="14"/>
    </row>
    <row r="26" spans="1:3" x14ac:dyDescent="0.2">
      <c r="B26" s="14"/>
    </row>
    <row r="27" spans="1:3" hidden="1" x14ac:dyDescent="0.2">
      <c r="A27" s="242" t="s">
        <v>318</v>
      </c>
      <c r="B27" s="14" t="s">
        <v>1290</v>
      </c>
    </row>
    <row r="28" spans="1:3" hidden="1" x14ac:dyDescent="0.2">
      <c r="A28" s="32" t="s">
        <v>332</v>
      </c>
      <c r="B28" s="14">
        <v>192492</v>
      </c>
      <c r="C28" s="259"/>
    </row>
    <row r="29" spans="1:3" hidden="1" x14ac:dyDescent="0.2">
      <c r="A29" s="32" t="s">
        <v>333</v>
      </c>
      <c r="B29" s="14">
        <v>170352</v>
      </c>
      <c r="C29" s="259"/>
    </row>
    <row r="30" spans="1:3" hidden="1" x14ac:dyDescent="0.2">
      <c r="A30" s="32" t="s">
        <v>336</v>
      </c>
      <c r="B30" s="14">
        <v>55566</v>
      </c>
      <c r="C30" s="259"/>
    </row>
    <row r="31" spans="1:3" hidden="1" x14ac:dyDescent="0.2">
      <c r="A31" s="32" t="s">
        <v>334</v>
      </c>
      <c r="B31" s="14">
        <v>50591</v>
      </c>
      <c r="C31" s="259"/>
    </row>
    <row r="32" spans="1:3" hidden="1" x14ac:dyDescent="0.2">
      <c r="A32" s="32" t="s">
        <v>335</v>
      </c>
      <c r="B32" s="14">
        <v>50045</v>
      </c>
      <c r="C32" s="259"/>
    </row>
    <row r="33" spans="1:4" hidden="1" x14ac:dyDescent="0.2">
      <c r="A33" s="32" t="s">
        <v>338</v>
      </c>
      <c r="B33" s="14">
        <v>35531</v>
      </c>
      <c r="C33" s="259"/>
    </row>
    <row r="34" spans="1:4" hidden="1" x14ac:dyDescent="0.2">
      <c r="A34" s="32" t="s">
        <v>337</v>
      </c>
      <c r="B34" s="14">
        <v>34931</v>
      </c>
      <c r="C34" s="259"/>
    </row>
    <row r="35" spans="1:4" hidden="1" x14ac:dyDescent="0.2">
      <c r="A35" s="32" t="s">
        <v>340</v>
      </c>
      <c r="B35" s="14">
        <v>20521</v>
      </c>
      <c r="C35" s="259"/>
    </row>
    <row r="36" spans="1:4" hidden="1" x14ac:dyDescent="0.2">
      <c r="A36" s="32" t="s">
        <v>339</v>
      </c>
      <c r="B36" s="14">
        <v>20191</v>
      </c>
      <c r="C36" s="259"/>
    </row>
    <row r="37" spans="1:4" hidden="1" x14ac:dyDescent="0.2">
      <c r="A37" s="32" t="s">
        <v>319</v>
      </c>
      <c r="B37" s="14">
        <v>26385</v>
      </c>
      <c r="C37" s="259"/>
    </row>
    <row r="38" spans="1:4" hidden="1" x14ac:dyDescent="0.2">
      <c r="A38" s="62" t="s">
        <v>285</v>
      </c>
      <c r="B38" s="15">
        <f>SUM(B28:B37)</f>
        <v>656605</v>
      </c>
      <c r="C38" s="259"/>
    </row>
    <row r="39" spans="1:4" x14ac:dyDescent="0.2">
      <c r="B39" s="14"/>
    </row>
    <row r="40" spans="1:4" x14ac:dyDescent="0.2">
      <c r="A40" s="120"/>
      <c r="B40" s="120"/>
      <c r="C40" s="120"/>
      <c r="D40" s="120"/>
    </row>
    <row r="41" spans="1:4" x14ac:dyDescent="0.2">
      <c r="A41" s="120"/>
      <c r="B41" s="120"/>
      <c r="C41" s="120"/>
      <c r="D41" s="120"/>
    </row>
    <row r="42" spans="1:4" x14ac:dyDescent="0.2">
      <c r="A42" s="120"/>
      <c r="B42" s="120"/>
      <c r="C42" s="120"/>
      <c r="D42" s="120"/>
    </row>
    <row r="43" spans="1:4" x14ac:dyDescent="0.2">
      <c r="A43" s="120"/>
      <c r="B43" s="120"/>
      <c r="C43" s="120"/>
      <c r="D43" s="120"/>
    </row>
    <row r="44" spans="1:4" x14ac:dyDescent="0.2">
      <c r="A44" s="120"/>
      <c r="B44" s="120"/>
      <c r="C44" s="120"/>
      <c r="D44" s="120"/>
    </row>
    <row r="45" spans="1:4" x14ac:dyDescent="0.2">
      <c r="A45" s="120"/>
      <c r="B45" s="120"/>
      <c r="C45" s="120"/>
      <c r="D45" s="120"/>
    </row>
    <row r="46" spans="1:4" x14ac:dyDescent="0.2">
      <c r="A46" s="120"/>
      <c r="B46" s="120"/>
      <c r="C46" s="120"/>
      <c r="D46" s="120"/>
    </row>
    <row r="47" spans="1:4" x14ac:dyDescent="0.2">
      <c r="A47" s="120"/>
      <c r="B47" s="120"/>
      <c r="C47" s="120"/>
      <c r="D47" s="120"/>
    </row>
    <row r="48" spans="1:4" x14ac:dyDescent="0.2">
      <c r="A48" s="120"/>
      <c r="B48" s="120"/>
      <c r="C48" s="120"/>
      <c r="D48" s="120"/>
    </row>
    <row r="49" spans="1:4" x14ac:dyDescent="0.2">
      <c r="A49" s="120"/>
      <c r="B49" s="120"/>
      <c r="C49" s="120"/>
      <c r="D49" s="120"/>
    </row>
    <row r="50" spans="1:4" x14ac:dyDescent="0.2">
      <c r="A50" s="120"/>
      <c r="B50" s="120"/>
      <c r="C50" s="120"/>
      <c r="D50" s="120"/>
    </row>
    <row r="51" spans="1:4" x14ac:dyDescent="0.2">
      <c r="A51" s="120"/>
      <c r="B51" s="120"/>
      <c r="C51" s="120"/>
      <c r="D51" s="120"/>
    </row>
    <row r="52" spans="1:4" x14ac:dyDescent="0.2">
      <c r="A52" s="120"/>
      <c r="B52" s="120"/>
      <c r="C52" s="120"/>
      <c r="D52" s="120"/>
    </row>
    <row r="53" spans="1:4" x14ac:dyDescent="0.2">
      <c r="A53" s="120"/>
      <c r="B53" s="120"/>
      <c r="C53" s="120"/>
      <c r="D53" s="120"/>
    </row>
    <row r="54" spans="1:4" x14ac:dyDescent="0.2">
      <c r="A54" s="120"/>
      <c r="B54" s="120"/>
      <c r="C54" s="120"/>
      <c r="D54" s="120"/>
    </row>
    <row r="55" spans="1:4" x14ac:dyDescent="0.2">
      <c r="A55" s="120"/>
      <c r="B55" s="120"/>
      <c r="C55" s="120"/>
      <c r="D55" s="120"/>
    </row>
    <row r="56" spans="1:4" x14ac:dyDescent="0.2">
      <c r="A56" s="120"/>
      <c r="B56" s="120"/>
      <c r="C56" s="120"/>
      <c r="D56" s="120"/>
    </row>
    <row r="57" spans="1:4" x14ac:dyDescent="0.2">
      <c r="B57" s="14"/>
    </row>
    <row r="58" spans="1:4" x14ac:dyDescent="0.2">
      <c r="B58" s="14"/>
    </row>
    <row r="59" spans="1:4" x14ac:dyDescent="0.2">
      <c r="B59" s="14"/>
    </row>
    <row r="60" spans="1:4" x14ac:dyDescent="0.2">
      <c r="B60" s="14"/>
    </row>
    <row r="61" spans="1:4" x14ac:dyDescent="0.2">
      <c r="B61" s="14"/>
    </row>
    <row r="62" spans="1:4" x14ac:dyDescent="0.2">
      <c r="B62" s="14"/>
    </row>
    <row r="63" spans="1:4" x14ac:dyDescent="0.2">
      <c r="B63" s="14"/>
    </row>
    <row r="64" spans="1:4"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sortState ref="A40:B53">
    <sortCondition descending="1" ref="B40:B53"/>
  </sortState>
  <mergeCells count="3">
    <mergeCell ref="F1:G1"/>
    <mergeCell ref="H1:I1"/>
    <mergeCell ref="M1:N1"/>
  </mergeCells>
  <hyperlinks>
    <hyperlink ref="H1:I1" location="Index!A1" display="Regresar al Índice" xr:uid="{00000000-0004-0000-6500-000000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47"/>
  <dimension ref="A1:I216"/>
  <sheetViews>
    <sheetView zoomScaleNormal="100" workbookViewId="0">
      <selection activeCell="A3" sqref="A3"/>
    </sheetView>
  </sheetViews>
  <sheetFormatPr baseColWidth="10" defaultColWidth="10.85546875" defaultRowHeight="12.75" x14ac:dyDescent="0.2"/>
  <cols>
    <col min="1" max="1" width="8.140625" style="242" customWidth="1"/>
    <col min="2" max="2" width="45.7109375" style="59" customWidth="1"/>
    <col min="3" max="3" width="14.7109375" style="242" customWidth="1"/>
    <col min="4" max="16384" width="10.85546875" style="242"/>
  </cols>
  <sheetData>
    <row r="1" spans="1:9" x14ac:dyDescent="0.2">
      <c r="A1" s="120" t="s">
        <v>1744</v>
      </c>
      <c r="H1" s="202" t="s">
        <v>38</v>
      </c>
      <c r="I1" s="202"/>
    </row>
    <row r="2" spans="1:9" x14ac:dyDescent="0.2">
      <c r="A2" s="242" t="s">
        <v>1817</v>
      </c>
    </row>
    <row r="3" spans="1:9" x14ac:dyDescent="0.2">
      <c r="H3" s="57"/>
    </row>
    <row r="4" spans="1:9" x14ac:dyDescent="0.2">
      <c r="B4" s="59" t="s">
        <v>292</v>
      </c>
      <c r="C4" s="255" t="s">
        <v>288</v>
      </c>
      <c r="D4" s="255" t="s">
        <v>289</v>
      </c>
      <c r="E4" s="255" t="s">
        <v>53</v>
      </c>
    </row>
    <row r="5" spans="1:9" x14ac:dyDescent="0.2">
      <c r="B5" s="14" t="s">
        <v>279</v>
      </c>
      <c r="C5" s="256">
        <v>88139</v>
      </c>
      <c r="D5" s="256">
        <v>38432</v>
      </c>
      <c r="E5" s="256">
        <f>SUM(C5:D5)</f>
        <v>126571</v>
      </c>
    </row>
    <row r="6" spans="1:9" x14ac:dyDescent="0.2">
      <c r="B6" s="14" t="s">
        <v>280</v>
      </c>
      <c r="C6" s="256">
        <v>230934</v>
      </c>
      <c r="D6" s="256">
        <v>171241</v>
      </c>
      <c r="E6" s="256">
        <f t="shared" ref="E6:E13" si="0">SUM(C6:D6)</f>
        <v>402175</v>
      </c>
    </row>
    <row r="7" spans="1:9" x14ac:dyDescent="0.2">
      <c r="B7" s="14" t="s">
        <v>281</v>
      </c>
      <c r="C7" s="256">
        <v>125934</v>
      </c>
      <c r="D7" s="256">
        <v>24075</v>
      </c>
      <c r="E7" s="256">
        <f t="shared" si="0"/>
        <v>150009</v>
      </c>
    </row>
    <row r="8" spans="1:9" x14ac:dyDescent="0.2">
      <c r="B8" s="14" t="s">
        <v>282</v>
      </c>
      <c r="C8" s="256">
        <v>7533</v>
      </c>
      <c r="D8" s="256">
        <v>2485</v>
      </c>
      <c r="E8" s="256">
        <f t="shared" si="0"/>
        <v>10018</v>
      </c>
    </row>
    <row r="9" spans="1:9" x14ac:dyDescent="0.2">
      <c r="B9" s="14" t="s">
        <v>283</v>
      </c>
      <c r="C9" s="256">
        <v>304225</v>
      </c>
      <c r="D9" s="256">
        <v>215644</v>
      </c>
      <c r="E9" s="256">
        <f t="shared" si="0"/>
        <v>519869</v>
      </c>
    </row>
    <row r="10" spans="1:9" x14ac:dyDescent="0.2">
      <c r="B10" s="14" t="s">
        <v>284</v>
      </c>
      <c r="C10" s="256">
        <v>2109</v>
      </c>
      <c r="D10" s="256">
        <v>367</v>
      </c>
      <c r="E10" s="256">
        <f t="shared" si="0"/>
        <v>2476</v>
      </c>
    </row>
    <row r="11" spans="1:9" x14ac:dyDescent="0.2">
      <c r="B11" s="14" t="s">
        <v>285</v>
      </c>
      <c r="C11" s="256">
        <v>334203</v>
      </c>
      <c r="D11" s="256">
        <v>322402</v>
      </c>
      <c r="E11" s="256">
        <f t="shared" si="0"/>
        <v>656605</v>
      </c>
    </row>
    <row r="12" spans="1:9" x14ac:dyDescent="0.2">
      <c r="B12" s="14" t="s">
        <v>286</v>
      </c>
      <c r="C12" s="256">
        <v>78399</v>
      </c>
      <c r="D12" s="256">
        <v>26593</v>
      </c>
      <c r="E12" s="256">
        <f t="shared" si="0"/>
        <v>104992</v>
      </c>
    </row>
    <row r="13" spans="1:9" x14ac:dyDescent="0.2">
      <c r="B13" s="14" t="s">
        <v>53</v>
      </c>
      <c r="C13" s="256">
        <f>SUM(C5:C12)</f>
        <v>1171476</v>
      </c>
      <c r="D13" s="256">
        <f>SUM(D5:D12)</f>
        <v>801239</v>
      </c>
      <c r="E13" s="256">
        <f t="shared" si="0"/>
        <v>1972715</v>
      </c>
    </row>
    <row r="14" spans="1:9" x14ac:dyDescent="0.2">
      <c r="B14" s="14"/>
    </row>
    <row r="15" spans="1:9" x14ac:dyDescent="0.2">
      <c r="B15" s="14"/>
      <c r="C15" s="255"/>
    </row>
    <row r="16" spans="1:9" x14ac:dyDescent="0.2">
      <c r="B16" s="14" t="s">
        <v>292</v>
      </c>
      <c r="C16" s="60" t="s">
        <v>288</v>
      </c>
      <c r="D16" s="242" t="s">
        <v>289</v>
      </c>
    </row>
    <row r="17" spans="2:6" x14ac:dyDescent="0.2">
      <c r="B17" s="14" t="s">
        <v>279</v>
      </c>
      <c r="C17" s="56">
        <f>C5/$C$13</f>
        <v>7.5237563552304959E-2</v>
      </c>
      <c r="D17" s="56">
        <f>D5/$D$13</f>
        <v>4.7965713101833535E-2</v>
      </c>
      <c r="E17" s="61"/>
    </row>
    <row r="18" spans="2:6" x14ac:dyDescent="0.2">
      <c r="B18" s="14" t="s">
        <v>280</v>
      </c>
      <c r="C18" s="56">
        <f t="shared" ref="C18:C24" si="1">C6/$C$13</f>
        <v>0.1971307990944757</v>
      </c>
      <c r="D18" s="56">
        <f t="shared" ref="D18:D24" si="2">D6/$D$13</f>
        <v>0.21372025076163292</v>
      </c>
      <c r="E18" s="56">
        <f>C17+C19+C20+C22+C24</f>
        <v>0.25789175365094974</v>
      </c>
      <c r="F18" s="56">
        <f>D17+D19+D20+D22+D24</f>
        <v>0.11476226194680987</v>
      </c>
    </row>
    <row r="19" spans="2:6" x14ac:dyDescent="0.2">
      <c r="B19" s="14" t="s">
        <v>281</v>
      </c>
      <c r="C19" s="56">
        <f t="shared" si="1"/>
        <v>0.10750028169591182</v>
      </c>
      <c r="D19" s="56">
        <f t="shared" si="2"/>
        <v>3.0047214376734032E-2</v>
      </c>
      <c r="E19" s="61"/>
    </row>
    <row r="20" spans="2:6" x14ac:dyDescent="0.2">
      <c r="B20" s="14" t="s">
        <v>282</v>
      </c>
      <c r="C20" s="56">
        <f t="shared" si="1"/>
        <v>6.430349405365539E-3</v>
      </c>
      <c r="D20" s="56">
        <f t="shared" si="2"/>
        <v>3.1014466345247798E-3</v>
      </c>
      <c r="E20" s="61"/>
    </row>
    <row r="21" spans="2:6" x14ac:dyDescent="0.2">
      <c r="B21" s="14" t="s">
        <v>283</v>
      </c>
      <c r="C21" s="56">
        <f t="shared" si="1"/>
        <v>0.25969375386264848</v>
      </c>
      <c r="D21" s="56">
        <f t="shared" si="2"/>
        <v>0.26913817225571895</v>
      </c>
      <c r="E21" s="61"/>
    </row>
    <row r="22" spans="2:6" x14ac:dyDescent="0.2">
      <c r="B22" s="14" t="s">
        <v>284</v>
      </c>
      <c r="C22" s="56">
        <f t="shared" si="1"/>
        <v>1.8002929637482971E-3</v>
      </c>
      <c r="D22" s="56">
        <f t="shared" si="2"/>
        <v>4.5804060960587289E-4</v>
      </c>
      <c r="E22" s="61"/>
    </row>
    <row r="23" spans="2:6" x14ac:dyDescent="0.2">
      <c r="B23" s="14" t="s">
        <v>285</v>
      </c>
      <c r="C23" s="56">
        <f t="shared" si="1"/>
        <v>0.28528369339192611</v>
      </c>
      <c r="D23" s="56">
        <f t="shared" si="2"/>
        <v>0.40237931503583824</v>
      </c>
      <c r="E23" s="61"/>
    </row>
    <row r="24" spans="2:6" x14ac:dyDescent="0.2">
      <c r="B24" s="14" t="s">
        <v>286</v>
      </c>
      <c r="C24" s="56">
        <f t="shared" si="1"/>
        <v>6.692326603361913E-2</v>
      </c>
      <c r="D24" s="56">
        <f t="shared" si="2"/>
        <v>3.3189847224111654E-2</v>
      </c>
      <c r="E24" s="61"/>
    </row>
    <row r="25" spans="2:6" x14ac:dyDescent="0.2">
      <c r="B25" s="14" t="s">
        <v>53</v>
      </c>
      <c r="C25" s="56">
        <f>SUM(C17:C24)</f>
        <v>0.99999999999999989</v>
      </c>
      <c r="D25" s="56">
        <f>SUM(D17:D24)</f>
        <v>1</v>
      </c>
      <c r="E25" s="61"/>
    </row>
    <row r="26" spans="2:6" x14ac:dyDescent="0.2">
      <c r="B26" s="14"/>
      <c r="C26" s="56"/>
      <c r="D26" s="56"/>
      <c r="E26" s="61"/>
    </row>
    <row r="27" spans="2:6" x14ac:dyDescent="0.2">
      <c r="B27" s="14"/>
      <c r="C27" s="56"/>
      <c r="D27" s="56"/>
      <c r="E27" s="61"/>
    </row>
    <row r="28" spans="2:6" x14ac:dyDescent="0.2">
      <c r="B28" s="14"/>
    </row>
    <row r="29" spans="2:6" x14ac:dyDescent="0.2">
      <c r="B29" s="14"/>
    </row>
    <row r="30" spans="2:6" x14ac:dyDescent="0.2">
      <c r="B30" s="14"/>
    </row>
    <row r="31" spans="2:6" x14ac:dyDescent="0.2">
      <c r="B31" s="14"/>
    </row>
    <row r="32" spans="2:6" x14ac:dyDescent="0.2">
      <c r="B32" s="14"/>
    </row>
    <row r="33" spans="2:6" x14ac:dyDescent="0.2">
      <c r="B33" s="14"/>
    </row>
    <row r="34" spans="2:6" x14ac:dyDescent="0.2">
      <c r="B34" s="14"/>
    </row>
    <row r="35" spans="2:6" x14ac:dyDescent="0.2">
      <c r="B35" s="14"/>
    </row>
    <row r="36" spans="2:6" x14ac:dyDescent="0.2">
      <c r="B36" s="14" t="s">
        <v>1238</v>
      </c>
      <c r="C36" s="242" t="s">
        <v>1236</v>
      </c>
      <c r="D36" s="242" t="s">
        <v>1237</v>
      </c>
      <c r="E36" s="242" t="s">
        <v>1273</v>
      </c>
      <c r="F36" s="242" t="s">
        <v>1234</v>
      </c>
    </row>
    <row r="37" spans="2:6" x14ac:dyDescent="0.2">
      <c r="B37" s="14" t="s">
        <v>299</v>
      </c>
      <c r="C37" s="242">
        <v>88139</v>
      </c>
      <c r="D37" s="242">
        <v>38432</v>
      </c>
      <c r="F37" s="242">
        <v>126571</v>
      </c>
    </row>
    <row r="38" spans="2:6" x14ac:dyDescent="0.2">
      <c r="B38" s="14" t="s">
        <v>280</v>
      </c>
      <c r="C38" s="242">
        <v>230934</v>
      </c>
      <c r="D38" s="242">
        <v>171241</v>
      </c>
      <c r="F38" s="242">
        <v>402175</v>
      </c>
    </row>
    <row r="39" spans="2:6" x14ac:dyDescent="0.2">
      <c r="B39" s="14" t="s">
        <v>300</v>
      </c>
      <c r="C39" s="242">
        <v>125934</v>
      </c>
      <c r="D39" s="242">
        <v>24075</v>
      </c>
      <c r="F39" s="242">
        <v>150009</v>
      </c>
    </row>
    <row r="40" spans="2:6" x14ac:dyDescent="0.2">
      <c r="B40" s="14" t="s">
        <v>1274</v>
      </c>
      <c r="C40" s="242">
        <v>7533</v>
      </c>
      <c r="D40" s="242">
        <v>2485</v>
      </c>
      <c r="F40" s="242">
        <v>10018</v>
      </c>
    </row>
    <row r="41" spans="2:6" x14ac:dyDescent="0.2">
      <c r="B41" s="14" t="s">
        <v>302</v>
      </c>
      <c r="C41" s="242">
        <v>304225</v>
      </c>
      <c r="D41" s="242">
        <v>215644</v>
      </c>
      <c r="F41" s="242">
        <v>519869</v>
      </c>
    </row>
    <row r="42" spans="2:6" x14ac:dyDescent="0.2">
      <c r="B42" s="14" t="s">
        <v>303</v>
      </c>
      <c r="C42" s="242">
        <v>2109</v>
      </c>
      <c r="D42" s="242">
        <v>367</v>
      </c>
      <c r="F42" s="242">
        <v>2476</v>
      </c>
    </row>
    <row r="43" spans="2:6" x14ac:dyDescent="0.2">
      <c r="B43" s="14" t="s">
        <v>1258</v>
      </c>
      <c r="C43" s="242">
        <v>334203</v>
      </c>
      <c r="D43" s="242">
        <v>322402</v>
      </c>
      <c r="E43" s="242">
        <v>0</v>
      </c>
      <c r="F43" s="242">
        <v>656605</v>
      </c>
    </row>
    <row r="44" spans="2:6" x14ac:dyDescent="0.2">
      <c r="B44" s="14" t="s">
        <v>304</v>
      </c>
      <c r="C44" s="242">
        <v>78399</v>
      </c>
      <c r="D44" s="242">
        <v>26593</v>
      </c>
      <c r="F44" s="242">
        <v>104992</v>
      </c>
    </row>
    <row r="46" spans="2:6" x14ac:dyDescent="0.2">
      <c r="B46" s="14"/>
      <c r="C46" s="242">
        <f>SUM(C43:C44)</f>
        <v>412602</v>
      </c>
      <c r="D46" s="242">
        <f>SUM(D43:D44)</f>
        <v>348995</v>
      </c>
      <c r="E46" s="242">
        <f>SUM(E43:E44)</f>
        <v>0</v>
      </c>
      <c r="F46" s="242">
        <f>SUM(F43:F44)</f>
        <v>761597</v>
      </c>
    </row>
    <row r="47" spans="2:6" x14ac:dyDescent="0.2">
      <c r="B47" s="14"/>
    </row>
    <row r="48" spans="2:6"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1">
    <mergeCell ref="H1:I1"/>
  </mergeCells>
  <hyperlinks>
    <hyperlink ref="H1:I1" location="Index!A1" display="Regresar al Índice" xr:uid="{00000000-0004-0000-66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6"/>
  <dimension ref="A1:T216"/>
  <sheetViews>
    <sheetView zoomScaleNormal="100" workbookViewId="0">
      <selection activeCell="A3" sqref="A3"/>
    </sheetView>
  </sheetViews>
  <sheetFormatPr baseColWidth="10" defaultColWidth="11.42578125" defaultRowHeight="12.75" x14ac:dyDescent="0.2"/>
  <cols>
    <col min="1" max="1" width="27.140625" style="302" customWidth="1"/>
    <col min="2" max="2" width="16" style="96" customWidth="1"/>
    <col min="3" max="3" width="13.42578125" style="302" customWidth="1"/>
    <col min="4" max="4" width="11.85546875" style="302" customWidth="1"/>
    <col min="5" max="5" width="12.85546875" style="302" customWidth="1"/>
    <col min="6" max="16384" width="11.42578125" style="302"/>
  </cols>
  <sheetData>
    <row r="1" spans="1:20" x14ac:dyDescent="0.2">
      <c r="A1" s="120" t="s">
        <v>1642</v>
      </c>
      <c r="G1" s="39"/>
      <c r="H1" s="202" t="s">
        <v>38</v>
      </c>
      <c r="I1" s="202"/>
      <c r="J1" s="39"/>
      <c r="K1" s="39"/>
      <c r="L1" s="39"/>
      <c r="M1" s="39"/>
      <c r="N1" s="39"/>
      <c r="O1" s="39"/>
      <c r="P1" s="39"/>
      <c r="Q1" s="39"/>
      <c r="R1" s="39"/>
      <c r="S1" s="39"/>
      <c r="T1" s="39"/>
    </row>
    <row r="2" spans="1:20" x14ac:dyDescent="0.2">
      <c r="A2" s="302" t="s">
        <v>1817</v>
      </c>
    </row>
    <row r="4" spans="1:20" ht="50.25" customHeight="1" x14ac:dyDescent="0.2"/>
    <row r="6" spans="1:20" ht="39" thickBot="1" x14ac:dyDescent="0.25">
      <c r="A6" s="127" t="s">
        <v>277</v>
      </c>
      <c r="B6" s="105" t="s">
        <v>1272</v>
      </c>
      <c r="C6" s="105" t="s">
        <v>1271</v>
      </c>
      <c r="D6" s="127" t="s">
        <v>34</v>
      </c>
      <c r="E6" s="127" t="s">
        <v>1162</v>
      </c>
    </row>
    <row r="7" spans="1:20" ht="26.25" thickBot="1" x14ac:dyDescent="0.25">
      <c r="A7" s="128" t="s">
        <v>279</v>
      </c>
      <c r="B7" s="307">
        <v>124917</v>
      </c>
      <c r="C7" s="307">
        <v>126571</v>
      </c>
      <c r="D7" s="129">
        <f>C7-B7</f>
        <v>1654</v>
      </c>
      <c r="E7" s="130">
        <f>C7/B7-1</f>
        <v>1.3240791885812175E-2</v>
      </c>
    </row>
    <row r="8" spans="1:20" ht="13.5" thickBot="1" x14ac:dyDescent="0.25">
      <c r="A8" s="131" t="s">
        <v>280</v>
      </c>
      <c r="B8" s="309">
        <v>389036</v>
      </c>
      <c r="C8" s="309">
        <v>402175</v>
      </c>
      <c r="D8" s="129">
        <f t="shared" ref="D8:D14" si="0">C8-B8</f>
        <v>13139</v>
      </c>
      <c r="E8" s="130">
        <f t="shared" ref="E8:E15" si="1">C8/B8-1</f>
        <v>3.3773224071808272E-2</v>
      </c>
    </row>
    <row r="9" spans="1:20" ht="13.5" thickBot="1" x14ac:dyDescent="0.25">
      <c r="A9" s="131" t="s">
        <v>281</v>
      </c>
      <c r="B9" s="311">
        <v>137344</v>
      </c>
      <c r="C9" s="311">
        <v>150009</v>
      </c>
      <c r="D9" s="129">
        <f t="shared" si="0"/>
        <v>12665</v>
      </c>
      <c r="E9" s="130">
        <f t="shared" si="1"/>
        <v>9.2213711556383915E-2</v>
      </c>
    </row>
    <row r="10" spans="1:20" ht="26.25" thickBot="1" x14ac:dyDescent="0.25">
      <c r="A10" s="132" t="s">
        <v>282</v>
      </c>
      <c r="B10" s="309">
        <v>9619</v>
      </c>
      <c r="C10" s="309">
        <v>10018</v>
      </c>
      <c r="D10" s="129">
        <f t="shared" si="0"/>
        <v>399</v>
      </c>
      <c r="E10" s="130">
        <f t="shared" si="1"/>
        <v>4.1480403368333585E-2</v>
      </c>
    </row>
    <row r="11" spans="1:20" ht="13.5" thickBot="1" x14ac:dyDescent="0.25">
      <c r="A11" s="131" t="s">
        <v>283</v>
      </c>
      <c r="B11" s="309">
        <v>493413</v>
      </c>
      <c r="C11" s="309">
        <v>519869</v>
      </c>
      <c r="D11" s="129">
        <f t="shared" si="0"/>
        <v>26456</v>
      </c>
      <c r="E11" s="130">
        <f t="shared" si="1"/>
        <v>5.3618368385105475E-2</v>
      </c>
    </row>
    <row r="12" spans="1:20" ht="13.5" thickBot="1" x14ac:dyDescent="0.25">
      <c r="A12" s="131" t="s">
        <v>284</v>
      </c>
      <c r="B12" s="309">
        <v>2577</v>
      </c>
      <c r="C12" s="309">
        <v>2476</v>
      </c>
      <c r="D12" s="129">
        <f t="shared" si="0"/>
        <v>-101</v>
      </c>
      <c r="E12" s="130">
        <f t="shared" si="1"/>
        <v>-3.9192859914629397E-2</v>
      </c>
    </row>
    <row r="13" spans="1:20" ht="13.5" thickBot="1" x14ac:dyDescent="0.25">
      <c r="A13" s="131" t="s">
        <v>285</v>
      </c>
      <c r="B13" s="309">
        <v>630046</v>
      </c>
      <c r="C13" s="309">
        <v>656605</v>
      </c>
      <c r="D13" s="129">
        <f t="shared" si="0"/>
        <v>26559</v>
      </c>
      <c r="E13" s="130">
        <f>C13/B13-1</f>
        <v>4.2154064941289926E-2</v>
      </c>
    </row>
    <row r="14" spans="1:20" ht="13.5" thickBot="1" x14ac:dyDescent="0.25">
      <c r="A14" s="131" t="s">
        <v>286</v>
      </c>
      <c r="B14" s="309">
        <v>99824</v>
      </c>
      <c r="C14" s="309">
        <v>104992</v>
      </c>
      <c r="D14" s="129">
        <f t="shared" si="0"/>
        <v>5168</v>
      </c>
      <c r="E14" s="130">
        <f t="shared" si="1"/>
        <v>5.1771117166212521E-2</v>
      </c>
    </row>
    <row r="15" spans="1:20" ht="13.5" thickBot="1" x14ac:dyDescent="0.25">
      <c r="A15" s="133" t="s">
        <v>53</v>
      </c>
      <c r="B15" s="134">
        <f>SUM(B7:B14)</f>
        <v>1886776</v>
      </c>
      <c r="C15" s="134">
        <f>SUM(C7:C14)</f>
        <v>1972715</v>
      </c>
      <c r="D15" s="135">
        <f>C15-B15</f>
        <v>85939</v>
      </c>
      <c r="E15" s="136">
        <f t="shared" si="1"/>
        <v>4.5548067179145724E-2</v>
      </c>
    </row>
    <row r="16" spans="1:20" x14ac:dyDescent="0.2">
      <c r="B16" s="29"/>
    </row>
    <row r="17" spans="2:2" x14ac:dyDescent="0.2">
      <c r="B17" s="29"/>
    </row>
    <row r="19" spans="2:2" x14ac:dyDescent="0.2">
      <c r="B19" s="29"/>
    </row>
    <row r="20" spans="2:2" x14ac:dyDescent="0.2">
      <c r="B20" s="29"/>
    </row>
    <row r="21" spans="2:2" x14ac:dyDescent="0.2">
      <c r="B21" s="29"/>
    </row>
    <row r="22" spans="2:2" x14ac:dyDescent="0.2">
      <c r="B22" s="29"/>
    </row>
    <row r="24" spans="2:2" x14ac:dyDescent="0.2">
      <c r="B24" s="29"/>
    </row>
    <row r="25" spans="2:2" x14ac:dyDescent="0.2">
      <c r="B25" s="29"/>
    </row>
    <row r="26" spans="2:2" x14ac:dyDescent="0.2">
      <c r="B26" s="29"/>
    </row>
    <row r="27" spans="2:2" x14ac:dyDescent="0.2">
      <c r="B27" s="29"/>
    </row>
    <row r="29" spans="2:2" x14ac:dyDescent="0.2">
      <c r="B29" s="29"/>
    </row>
    <row r="30" spans="2:2" x14ac:dyDescent="0.2">
      <c r="B30" s="29"/>
    </row>
    <row r="31" spans="2:2" x14ac:dyDescent="0.2">
      <c r="B31" s="29"/>
    </row>
    <row r="32" spans="2:2" x14ac:dyDescent="0.2">
      <c r="B32" s="29"/>
    </row>
    <row r="33" spans="2:2" x14ac:dyDescent="0.2">
      <c r="B33" s="29"/>
    </row>
    <row r="34" spans="2:2" x14ac:dyDescent="0.2">
      <c r="B34" s="29"/>
    </row>
    <row r="35" spans="2:2" x14ac:dyDescent="0.2">
      <c r="B35" s="29"/>
    </row>
    <row r="36" spans="2:2" x14ac:dyDescent="0.2">
      <c r="B36" s="29"/>
    </row>
    <row r="37" spans="2:2" x14ac:dyDescent="0.2">
      <c r="B37" s="29"/>
    </row>
    <row r="38" spans="2:2" x14ac:dyDescent="0.2">
      <c r="B38" s="29"/>
    </row>
    <row r="39" spans="2:2" x14ac:dyDescent="0.2">
      <c r="B39" s="29"/>
    </row>
    <row r="40" spans="2:2" x14ac:dyDescent="0.2">
      <c r="B40" s="29"/>
    </row>
    <row r="41" spans="2:2" x14ac:dyDescent="0.2">
      <c r="B41" s="29"/>
    </row>
    <row r="42" spans="2:2" x14ac:dyDescent="0.2">
      <c r="B42" s="29"/>
    </row>
    <row r="43" spans="2:2" x14ac:dyDescent="0.2">
      <c r="B43" s="29"/>
    </row>
    <row r="44" spans="2:2" x14ac:dyDescent="0.2">
      <c r="B44" s="29"/>
    </row>
    <row r="45" spans="2:2" x14ac:dyDescent="0.2">
      <c r="B45" s="29"/>
    </row>
    <row r="46" spans="2:2" x14ac:dyDescent="0.2">
      <c r="B46" s="29"/>
    </row>
    <row r="47" spans="2:2" x14ac:dyDescent="0.2">
      <c r="B47" s="29"/>
    </row>
    <row r="48" spans="2:2" x14ac:dyDescent="0.2">
      <c r="B48" s="29"/>
    </row>
    <row r="49" spans="2:2" x14ac:dyDescent="0.2">
      <c r="B49" s="29"/>
    </row>
    <row r="50" spans="2:2" x14ac:dyDescent="0.2">
      <c r="B50" s="29"/>
    </row>
    <row r="51" spans="2:2" x14ac:dyDescent="0.2">
      <c r="B51" s="29"/>
    </row>
    <row r="52" spans="2:2" x14ac:dyDescent="0.2">
      <c r="B52" s="29"/>
    </row>
    <row r="53" spans="2:2" x14ac:dyDescent="0.2">
      <c r="B53" s="29"/>
    </row>
    <row r="54" spans="2:2" x14ac:dyDescent="0.2">
      <c r="B54" s="29"/>
    </row>
    <row r="55" spans="2:2" x14ac:dyDescent="0.2">
      <c r="B55" s="29"/>
    </row>
    <row r="56" spans="2:2" x14ac:dyDescent="0.2">
      <c r="B56" s="29"/>
    </row>
    <row r="57" spans="2:2" x14ac:dyDescent="0.2">
      <c r="B57" s="29"/>
    </row>
    <row r="58" spans="2:2" x14ac:dyDescent="0.2">
      <c r="B58" s="29"/>
    </row>
    <row r="59" spans="2:2" x14ac:dyDescent="0.2">
      <c r="B59" s="29"/>
    </row>
    <row r="60" spans="2:2" x14ac:dyDescent="0.2">
      <c r="B60" s="29"/>
    </row>
    <row r="61" spans="2:2" x14ac:dyDescent="0.2">
      <c r="B61" s="29"/>
    </row>
    <row r="62" spans="2:2" x14ac:dyDescent="0.2">
      <c r="B62" s="29"/>
    </row>
    <row r="63" spans="2:2" x14ac:dyDescent="0.2">
      <c r="B63" s="29"/>
    </row>
    <row r="64" spans="2:2" x14ac:dyDescent="0.2">
      <c r="B64" s="29"/>
    </row>
    <row r="65" spans="2:2" x14ac:dyDescent="0.2">
      <c r="B65" s="29"/>
    </row>
    <row r="66" spans="2:2" x14ac:dyDescent="0.2">
      <c r="B66" s="29"/>
    </row>
    <row r="67" spans="2:2" x14ac:dyDescent="0.2">
      <c r="B67" s="29"/>
    </row>
    <row r="68" spans="2:2" x14ac:dyDescent="0.2">
      <c r="B68" s="29"/>
    </row>
    <row r="69" spans="2:2" x14ac:dyDescent="0.2">
      <c r="B69" s="29"/>
    </row>
    <row r="70" spans="2:2" x14ac:dyDescent="0.2">
      <c r="B70" s="29"/>
    </row>
    <row r="71" spans="2:2" x14ac:dyDescent="0.2">
      <c r="B71" s="29"/>
    </row>
    <row r="72" spans="2:2" x14ac:dyDescent="0.2">
      <c r="B72" s="29"/>
    </row>
    <row r="73" spans="2:2" x14ac:dyDescent="0.2">
      <c r="B73" s="29"/>
    </row>
    <row r="74" spans="2:2" x14ac:dyDescent="0.2">
      <c r="B74" s="29"/>
    </row>
    <row r="75" spans="2:2" x14ac:dyDescent="0.2">
      <c r="B75" s="29"/>
    </row>
    <row r="76" spans="2:2" x14ac:dyDescent="0.2">
      <c r="B76" s="29"/>
    </row>
    <row r="77" spans="2:2" x14ac:dyDescent="0.2">
      <c r="B77" s="29"/>
    </row>
    <row r="78" spans="2:2" x14ac:dyDescent="0.2">
      <c r="B78" s="29"/>
    </row>
    <row r="79" spans="2:2" x14ac:dyDescent="0.2">
      <c r="B79" s="29"/>
    </row>
    <row r="80" spans="2:2" x14ac:dyDescent="0.2">
      <c r="B80" s="29"/>
    </row>
    <row r="81" spans="2:2" x14ac:dyDescent="0.2">
      <c r="B81" s="29"/>
    </row>
    <row r="82" spans="2:2" x14ac:dyDescent="0.2">
      <c r="B82" s="29"/>
    </row>
    <row r="83" spans="2:2" x14ac:dyDescent="0.2">
      <c r="B83" s="29"/>
    </row>
    <row r="84" spans="2:2" x14ac:dyDescent="0.2">
      <c r="B84" s="29"/>
    </row>
    <row r="85" spans="2:2" x14ac:dyDescent="0.2">
      <c r="B85" s="29"/>
    </row>
    <row r="86" spans="2:2" x14ac:dyDescent="0.2">
      <c r="B86" s="29"/>
    </row>
    <row r="87" spans="2:2" x14ac:dyDescent="0.2">
      <c r="B87" s="29"/>
    </row>
    <row r="88" spans="2:2" x14ac:dyDescent="0.2">
      <c r="B88" s="29"/>
    </row>
    <row r="89" spans="2:2" x14ac:dyDescent="0.2">
      <c r="B89" s="29"/>
    </row>
    <row r="90" spans="2:2" x14ac:dyDescent="0.2">
      <c r="B90" s="29"/>
    </row>
    <row r="91" spans="2:2" x14ac:dyDescent="0.2">
      <c r="B91" s="29"/>
    </row>
    <row r="92" spans="2:2" x14ac:dyDescent="0.2">
      <c r="B92" s="29"/>
    </row>
    <row r="93" spans="2:2" x14ac:dyDescent="0.2">
      <c r="B93" s="29"/>
    </row>
    <row r="94" spans="2:2" x14ac:dyDescent="0.2">
      <c r="B94" s="29"/>
    </row>
    <row r="95" spans="2:2" x14ac:dyDescent="0.2">
      <c r="B95" s="29"/>
    </row>
    <row r="96" spans="2:2" x14ac:dyDescent="0.2">
      <c r="B96" s="29"/>
    </row>
    <row r="97" spans="2:2" x14ac:dyDescent="0.2">
      <c r="B97" s="29"/>
    </row>
    <row r="98" spans="2:2" x14ac:dyDescent="0.2">
      <c r="B98" s="29"/>
    </row>
    <row r="99" spans="2:2" x14ac:dyDescent="0.2">
      <c r="B99" s="29"/>
    </row>
    <row r="100" spans="2:2" x14ac:dyDescent="0.2">
      <c r="B100" s="29"/>
    </row>
    <row r="101" spans="2:2" x14ac:dyDescent="0.2">
      <c r="B101" s="29"/>
    </row>
    <row r="102" spans="2:2" x14ac:dyDescent="0.2">
      <c r="B102" s="29"/>
    </row>
    <row r="103" spans="2:2" x14ac:dyDescent="0.2">
      <c r="B103" s="29"/>
    </row>
    <row r="104" spans="2:2" x14ac:dyDescent="0.2">
      <c r="B104" s="29"/>
    </row>
    <row r="105" spans="2:2" x14ac:dyDescent="0.2">
      <c r="B105" s="29"/>
    </row>
    <row r="106" spans="2:2" x14ac:dyDescent="0.2">
      <c r="B106" s="29"/>
    </row>
    <row r="107" spans="2:2" x14ac:dyDescent="0.2">
      <c r="B107" s="29"/>
    </row>
    <row r="108" spans="2:2" x14ac:dyDescent="0.2">
      <c r="B108" s="29"/>
    </row>
    <row r="109" spans="2:2" x14ac:dyDescent="0.2">
      <c r="B109" s="29"/>
    </row>
    <row r="110" spans="2:2" x14ac:dyDescent="0.2">
      <c r="B110" s="29"/>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9"/>
    </row>
    <row r="117" spans="2:2" x14ac:dyDescent="0.2">
      <c r="B117" s="29"/>
    </row>
    <row r="118" spans="2:2" x14ac:dyDescent="0.2">
      <c r="B118" s="29"/>
    </row>
    <row r="119" spans="2:2" x14ac:dyDescent="0.2">
      <c r="B119" s="29"/>
    </row>
    <row r="120" spans="2:2" x14ac:dyDescent="0.2">
      <c r="B120" s="29"/>
    </row>
    <row r="121" spans="2:2" x14ac:dyDescent="0.2">
      <c r="B121" s="29"/>
    </row>
    <row r="122" spans="2:2" x14ac:dyDescent="0.2">
      <c r="B122" s="29"/>
    </row>
    <row r="123" spans="2:2" x14ac:dyDescent="0.2">
      <c r="B123" s="29"/>
    </row>
    <row r="124" spans="2:2" x14ac:dyDescent="0.2">
      <c r="B124" s="29"/>
    </row>
    <row r="125" spans="2:2" x14ac:dyDescent="0.2">
      <c r="B125" s="29"/>
    </row>
    <row r="126" spans="2:2" x14ac:dyDescent="0.2">
      <c r="B126" s="29"/>
    </row>
    <row r="127" spans="2:2" x14ac:dyDescent="0.2">
      <c r="B127" s="29"/>
    </row>
    <row r="128" spans="2:2" x14ac:dyDescent="0.2">
      <c r="B128" s="29"/>
    </row>
    <row r="129" spans="2:2" x14ac:dyDescent="0.2">
      <c r="B129" s="29"/>
    </row>
    <row r="130" spans="2:2" x14ac:dyDescent="0.2">
      <c r="B130" s="29"/>
    </row>
    <row r="131" spans="2:2" x14ac:dyDescent="0.2">
      <c r="B131" s="29"/>
    </row>
    <row r="132" spans="2:2" x14ac:dyDescent="0.2">
      <c r="B132" s="29"/>
    </row>
    <row r="133" spans="2:2" x14ac:dyDescent="0.2">
      <c r="B133" s="29"/>
    </row>
    <row r="134" spans="2:2" x14ac:dyDescent="0.2">
      <c r="B134" s="29"/>
    </row>
    <row r="135" spans="2:2" x14ac:dyDescent="0.2">
      <c r="B135" s="29"/>
    </row>
    <row r="136" spans="2:2" x14ac:dyDescent="0.2">
      <c r="B136" s="29"/>
    </row>
    <row r="137" spans="2:2" x14ac:dyDescent="0.2">
      <c r="B137" s="29"/>
    </row>
    <row r="138" spans="2:2" x14ac:dyDescent="0.2">
      <c r="B138" s="29"/>
    </row>
    <row r="139" spans="2:2" x14ac:dyDescent="0.2">
      <c r="B139" s="29"/>
    </row>
    <row r="140" spans="2:2" x14ac:dyDescent="0.2">
      <c r="B140" s="29"/>
    </row>
    <row r="141" spans="2:2" x14ac:dyDescent="0.2">
      <c r="B141" s="29"/>
    </row>
    <row r="142" spans="2:2" x14ac:dyDescent="0.2">
      <c r="B142" s="29"/>
    </row>
    <row r="143" spans="2:2" x14ac:dyDescent="0.2">
      <c r="B143" s="29"/>
    </row>
    <row r="144" spans="2:2" x14ac:dyDescent="0.2">
      <c r="B144" s="29"/>
    </row>
    <row r="145" spans="2:2" x14ac:dyDescent="0.2">
      <c r="B145" s="29"/>
    </row>
    <row r="146" spans="2:2" x14ac:dyDescent="0.2">
      <c r="B146" s="29"/>
    </row>
    <row r="147" spans="2:2" x14ac:dyDescent="0.2">
      <c r="B147" s="29"/>
    </row>
    <row r="148" spans="2:2" x14ac:dyDescent="0.2">
      <c r="B148" s="29"/>
    </row>
    <row r="149" spans="2:2" x14ac:dyDescent="0.2">
      <c r="B149" s="29"/>
    </row>
    <row r="150" spans="2:2" x14ac:dyDescent="0.2">
      <c r="B150" s="29"/>
    </row>
    <row r="151" spans="2:2" x14ac:dyDescent="0.2">
      <c r="B151" s="29"/>
    </row>
    <row r="152" spans="2:2" x14ac:dyDescent="0.2">
      <c r="B152" s="29"/>
    </row>
    <row r="153" spans="2:2" x14ac:dyDescent="0.2">
      <c r="B153" s="29"/>
    </row>
    <row r="154" spans="2:2" x14ac:dyDescent="0.2">
      <c r="B154" s="29"/>
    </row>
    <row r="155" spans="2:2" x14ac:dyDescent="0.2">
      <c r="B155" s="29"/>
    </row>
    <row r="156" spans="2:2" x14ac:dyDescent="0.2">
      <c r="B156" s="29"/>
    </row>
    <row r="157" spans="2:2" x14ac:dyDescent="0.2">
      <c r="B157" s="29"/>
    </row>
    <row r="158" spans="2:2" x14ac:dyDescent="0.2">
      <c r="B158" s="29"/>
    </row>
    <row r="159" spans="2:2" x14ac:dyDescent="0.2">
      <c r="B159" s="29"/>
    </row>
    <row r="160" spans="2:2" x14ac:dyDescent="0.2">
      <c r="B160" s="29"/>
    </row>
    <row r="161" spans="2:2" x14ac:dyDescent="0.2">
      <c r="B161" s="29"/>
    </row>
    <row r="162" spans="2:2" x14ac:dyDescent="0.2">
      <c r="B162" s="29"/>
    </row>
    <row r="163" spans="2:2" x14ac:dyDescent="0.2">
      <c r="B163" s="29"/>
    </row>
    <row r="164" spans="2:2" x14ac:dyDescent="0.2">
      <c r="B164" s="29"/>
    </row>
    <row r="165" spans="2:2" x14ac:dyDescent="0.2">
      <c r="B165" s="29"/>
    </row>
    <row r="166" spans="2:2" x14ac:dyDescent="0.2">
      <c r="B166" s="29"/>
    </row>
    <row r="167" spans="2:2" x14ac:dyDescent="0.2">
      <c r="B167" s="29"/>
    </row>
    <row r="168" spans="2:2" x14ac:dyDescent="0.2">
      <c r="B168" s="29"/>
    </row>
    <row r="169" spans="2:2" x14ac:dyDescent="0.2">
      <c r="B169" s="29"/>
    </row>
    <row r="170" spans="2:2" x14ac:dyDescent="0.2">
      <c r="B170" s="29"/>
    </row>
    <row r="171" spans="2:2" x14ac:dyDescent="0.2">
      <c r="B171" s="29"/>
    </row>
    <row r="172" spans="2:2" x14ac:dyDescent="0.2">
      <c r="B172" s="29"/>
    </row>
    <row r="173" spans="2:2" x14ac:dyDescent="0.2">
      <c r="B173" s="29"/>
    </row>
    <row r="174" spans="2:2" x14ac:dyDescent="0.2">
      <c r="B174" s="29"/>
    </row>
    <row r="175" spans="2:2" x14ac:dyDescent="0.2">
      <c r="B175" s="29"/>
    </row>
    <row r="176" spans="2:2" x14ac:dyDescent="0.2">
      <c r="B176" s="29"/>
    </row>
    <row r="177" spans="2:2" x14ac:dyDescent="0.2">
      <c r="B177" s="29"/>
    </row>
    <row r="178" spans="2:2" x14ac:dyDescent="0.2">
      <c r="B178" s="29"/>
    </row>
    <row r="179" spans="2:2" x14ac:dyDescent="0.2">
      <c r="B179" s="29"/>
    </row>
    <row r="180" spans="2:2" x14ac:dyDescent="0.2">
      <c r="B180" s="29"/>
    </row>
    <row r="181" spans="2:2" x14ac:dyDescent="0.2">
      <c r="B181" s="29"/>
    </row>
    <row r="182" spans="2:2" x14ac:dyDescent="0.2">
      <c r="B182" s="29"/>
    </row>
    <row r="183" spans="2:2" x14ac:dyDescent="0.2">
      <c r="B183" s="29"/>
    </row>
    <row r="184" spans="2:2" x14ac:dyDescent="0.2">
      <c r="B184" s="29"/>
    </row>
    <row r="185" spans="2:2" x14ac:dyDescent="0.2">
      <c r="B185" s="29"/>
    </row>
    <row r="186" spans="2:2" x14ac:dyDescent="0.2">
      <c r="B186" s="29"/>
    </row>
    <row r="187" spans="2:2" x14ac:dyDescent="0.2">
      <c r="B187" s="29"/>
    </row>
    <row r="188" spans="2:2" x14ac:dyDescent="0.2">
      <c r="B188" s="29"/>
    </row>
    <row r="189" spans="2:2" x14ac:dyDescent="0.2">
      <c r="B189" s="29"/>
    </row>
    <row r="190" spans="2:2" x14ac:dyDescent="0.2">
      <c r="B190" s="29"/>
    </row>
    <row r="191" spans="2:2" x14ac:dyDescent="0.2">
      <c r="B191" s="29"/>
    </row>
    <row r="192" spans="2:2" x14ac:dyDescent="0.2">
      <c r="B192" s="29"/>
    </row>
    <row r="193" spans="2:2" x14ac:dyDescent="0.2">
      <c r="B193" s="29"/>
    </row>
    <row r="194" spans="2:2" x14ac:dyDescent="0.2">
      <c r="B194" s="29"/>
    </row>
    <row r="195" spans="2:2" x14ac:dyDescent="0.2">
      <c r="B195" s="29"/>
    </row>
    <row r="196" spans="2:2" x14ac:dyDescent="0.2">
      <c r="B196" s="29"/>
    </row>
    <row r="197" spans="2:2" x14ac:dyDescent="0.2">
      <c r="B197" s="29"/>
    </row>
    <row r="198" spans="2:2" x14ac:dyDescent="0.2">
      <c r="B198" s="29"/>
    </row>
    <row r="199" spans="2:2" x14ac:dyDescent="0.2">
      <c r="B199" s="29"/>
    </row>
    <row r="200" spans="2:2" x14ac:dyDescent="0.2">
      <c r="B200" s="29"/>
    </row>
    <row r="201" spans="2:2" x14ac:dyDescent="0.2">
      <c r="B201" s="29"/>
    </row>
    <row r="202" spans="2:2" x14ac:dyDescent="0.2">
      <c r="B202" s="29"/>
    </row>
    <row r="203" spans="2:2" x14ac:dyDescent="0.2">
      <c r="B203" s="29"/>
    </row>
    <row r="204" spans="2:2" x14ac:dyDescent="0.2">
      <c r="B204" s="29"/>
    </row>
    <row r="205" spans="2:2" x14ac:dyDescent="0.2">
      <c r="B205" s="29"/>
    </row>
    <row r="206" spans="2:2" x14ac:dyDescent="0.2">
      <c r="B206" s="29"/>
    </row>
    <row r="207" spans="2:2" x14ac:dyDescent="0.2">
      <c r="B207" s="29"/>
    </row>
    <row r="208" spans="2:2" x14ac:dyDescent="0.2">
      <c r="B208" s="29"/>
    </row>
    <row r="209" spans="2:2" x14ac:dyDescent="0.2">
      <c r="B209" s="29"/>
    </row>
    <row r="210" spans="2:2" x14ac:dyDescent="0.2">
      <c r="B210" s="29"/>
    </row>
    <row r="211" spans="2:2" x14ac:dyDescent="0.2">
      <c r="B211" s="29"/>
    </row>
    <row r="212" spans="2:2" x14ac:dyDescent="0.2">
      <c r="B212" s="29"/>
    </row>
    <row r="213" spans="2:2" x14ac:dyDescent="0.2">
      <c r="B213" s="29"/>
    </row>
    <row r="214" spans="2:2" x14ac:dyDescent="0.2">
      <c r="B214" s="29"/>
    </row>
    <row r="215" spans="2:2" x14ac:dyDescent="0.2">
      <c r="B215" s="29"/>
    </row>
    <row r="216" spans="2:2" x14ac:dyDescent="0.2">
      <c r="B216" s="29"/>
    </row>
  </sheetData>
  <mergeCells count="1">
    <mergeCell ref="H1:I1"/>
  </mergeCells>
  <hyperlinks>
    <hyperlink ref="H1:I1" location="Index!A1" display="Regresar al Índice" xr:uid="{00000000-0004-0000-0700-000000000000}"/>
  </hyperlink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48"/>
  <dimension ref="A1:K216"/>
  <sheetViews>
    <sheetView zoomScaleNormal="100" workbookViewId="0">
      <selection activeCell="A3" sqref="A3"/>
    </sheetView>
  </sheetViews>
  <sheetFormatPr baseColWidth="10" defaultColWidth="11.42578125" defaultRowHeight="12.75" x14ac:dyDescent="0.2"/>
  <cols>
    <col min="1" max="1" width="37" style="39" customWidth="1"/>
    <col min="2" max="3" width="11.42578125" style="39"/>
    <col min="4" max="4" width="12.28515625" style="39" customWidth="1"/>
    <col min="5" max="16384" width="11.42578125" style="39"/>
  </cols>
  <sheetData>
    <row r="1" spans="1:11" x14ac:dyDescent="0.2">
      <c r="A1" s="120" t="s">
        <v>1745</v>
      </c>
      <c r="H1" s="202" t="s">
        <v>38</v>
      </c>
      <c r="I1" s="202"/>
      <c r="J1" s="221"/>
      <c r="K1" s="221"/>
    </row>
    <row r="2" spans="1:11" x14ac:dyDescent="0.2">
      <c r="A2" s="242" t="s">
        <v>1817</v>
      </c>
    </row>
    <row r="5" spans="1:11" x14ac:dyDescent="0.2">
      <c r="B5" s="14"/>
    </row>
    <row r="6" spans="1:11" x14ac:dyDescent="0.2">
      <c r="A6" s="242" t="s">
        <v>292</v>
      </c>
      <c r="B6" s="18" t="s">
        <v>288</v>
      </c>
      <c r="C6" s="242" t="s">
        <v>289</v>
      </c>
    </row>
    <row r="7" spans="1:11" x14ac:dyDescent="0.2">
      <c r="A7" s="242" t="str">
        <f>'F68'!B17</f>
        <v>Agricultura, Ganadería, Silvicultura y Pesca</v>
      </c>
      <c r="B7" s="254">
        <f>'F68'!C17</f>
        <v>7.5237563552304959E-2</v>
      </c>
      <c r="C7" s="254">
        <f>'F68'!D17</f>
        <v>4.7965713101833535E-2</v>
      </c>
      <c r="E7" s="57" t="s">
        <v>627</v>
      </c>
    </row>
    <row r="8" spans="1:11" x14ac:dyDescent="0.2">
      <c r="A8" s="242" t="str">
        <f>'F68'!B18</f>
        <v>Comercio</v>
      </c>
      <c r="B8" s="254">
        <f>'F68'!C18</f>
        <v>0.1971307990944757</v>
      </c>
      <c r="C8" s="254">
        <f>'F68'!D18</f>
        <v>0.21372025076163292</v>
      </c>
    </row>
    <row r="9" spans="1:11" x14ac:dyDescent="0.2">
      <c r="A9" s="242" t="str">
        <f>'F68'!B19</f>
        <v>Construcción</v>
      </c>
      <c r="B9" s="254">
        <f>'F68'!C19</f>
        <v>0.10750028169591182</v>
      </c>
      <c r="C9" s="254">
        <f>'F68'!D19</f>
        <v>3.0047214376734032E-2</v>
      </c>
    </row>
    <row r="10" spans="1:11" x14ac:dyDescent="0.2">
      <c r="A10" s="242" t="str">
        <f>'F68'!B20</f>
        <v>Ind. Elec. y Captación de Agua Potable</v>
      </c>
      <c r="B10" s="254">
        <f>'F68'!C20</f>
        <v>6.430349405365539E-3</v>
      </c>
      <c r="C10" s="254">
        <f>'F68'!D20</f>
        <v>3.1014466345247798E-3</v>
      </c>
    </row>
    <row r="11" spans="1:11" x14ac:dyDescent="0.2">
      <c r="A11" s="242" t="str">
        <f>'F68'!B21</f>
        <v>Industria de Transformación</v>
      </c>
      <c r="B11" s="254">
        <f>'F68'!C21</f>
        <v>0.25969375386264848</v>
      </c>
      <c r="C11" s="254">
        <f>'F68'!D21</f>
        <v>0.26913817225571895</v>
      </c>
    </row>
    <row r="12" spans="1:11" x14ac:dyDescent="0.2">
      <c r="A12" s="242" t="str">
        <f>'F68'!B22</f>
        <v>Industrias Extractivas</v>
      </c>
      <c r="B12" s="254">
        <f>'F68'!C22</f>
        <v>1.8002929637482971E-3</v>
      </c>
      <c r="C12" s="254">
        <f>'F68'!D22</f>
        <v>4.5804060960587289E-4</v>
      </c>
    </row>
    <row r="13" spans="1:11" x14ac:dyDescent="0.2">
      <c r="A13" s="242" t="str">
        <f>'F68'!B23</f>
        <v>Servicios</v>
      </c>
      <c r="B13" s="254">
        <f>'F68'!C23</f>
        <v>0.28528369339192611</v>
      </c>
      <c r="C13" s="254">
        <f>'F68'!D23</f>
        <v>0.40237931503583824</v>
      </c>
    </row>
    <row r="14" spans="1:11" x14ac:dyDescent="0.2">
      <c r="A14" s="242" t="str">
        <f>'F68'!B24</f>
        <v>Transporte y Comunicaciones</v>
      </c>
      <c r="B14" s="254">
        <f>'F68'!C24</f>
        <v>6.692326603361913E-2</v>
      </c>
      <c r="C14" s="254">
        <f>'F68'!D24</f>
        <v>3.3189847224111654E-2</v>
      </c>
    </row>
    <row r="15" spans="1:11" x14ac:dyDescent="0.2">
      <c r="A15" s="242" t="s">
        <v>53</v>
      </c>
      <c r="B15" s="18">
        <f>SUM(B7:B14)</f>
        <v>0.99999999999999989</v>
      </c>
      <c r="C15" s="56">
        <f>SUM(C7:C14)</f>
        <v>1</v>
      </c>
    </row>
    <row r="16" spans="1:11" x14ac:dyDescent="0.2">
      <c r="B16" s="14"/>
    </row>
    <row r="17" spans="2:3" x14ac:dyDescent="0.2">
      <c r="B17" s="14"/>
    </row>
    <row r="18" spans="2:3" x14ac:dyDescent="0.2">
      <c r="B18" s="14"/>
      <c r="C18" s="58"/>
    </row>
    <row r="19" spans="2:3" x14ac:dyDescent="0.2">
      <c r="B19" s="14"/>
    </row>
    <row r="20" spans="2:3" x14ac:dyDescent="0.2">
      <c r="B20" s="14"/>
    </row>
    <row r="21" spans="2:3" x14ac:dyDescent="0.2">
      <c r="B21" s="14"/>
    </row>
    <row r="22" spans="2:3" x14ac:dyDescent="0.2">
      <c r="B22" s="14"/>
    </row>
    <row r="23" spans="2:3" x14ac:dyDescent="0.2">
      <c r="B23" s="14"/>
    </row>
    <row r="24" spans="2:3" x14ac:dyDescent="0.2">
      <c r="B24" s="14"/>
    </row>
    <row r="25" spans="2:3" x14ac:dyDescent="0.2">
      <c r="B25" s="14"/>
    </row>
    <row r="26" spans="2:3" x14ac:dyDescent="0.2">
      <c r="B26" s="14"/>
    </row>
    <row r="27" spans="2:3" x14ac:dyDescent="0.2">
      <c r="B27" s="14"/>
    </row>
    <row r="28" spans="2:3" x14ac:dyDescent="0.2">
      <c r="B28" s="14"/>
    </row>
    <row r="29" spans="2:3" x14ac:dyDescent="0.2">
      <c r="B29" s="14"/>
    </row>
    <row r="30" spans="2:3" x14ac:dyDescent="0.2">
      <c r="B30" s="14"/>
    </row>
    <row r="31" spans="2:3" x14ac:dyDescent="0.2">
      <c r="B31" s="14"/>
    </row>
    <row r="32" spans="2:3"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2">
    <mergeCell ref="H1:I1"/>
    <mergeCell ref="J1:K1"/>
  </mergeCells>
  <hyperlinks>
    <hyperlink ref="H1:I1" location="Index!A1" display="Regresar al Índice" xr:uid="{00000000-0004-0000-6700-000000000000}"/>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49"/>
  <dimension ref="A1:K216"/>
  <sheetViews>
    <sheetView topLeftCell="A18" zoomScaleNormal="100" workbookViewId="0">
      <selection activeCell="A3" sqref="A3"/>
    </sheetView>
  </sheetViews>
  <sheetFormatPr baseColWidth="10" defaultColWidth="10.85546875" defaultRowHeight="12.75" x14ac:dyDescent="0.2"/>
  <cols>
    <col min="1" max="1" width="10.85546875" style="243"/>
    <col min="2" max="2" width="44.7109375" style="49" customWidth="1"/>
    <col min="3" max="4" width="13.28515625" style="243" customWidth="1"/>
    <col min="5" max="5" width="11.140625" style="243" bestFit="1" customWidth="1"/>
    <col min="6" max="6" width="13.28515625" style="243" bestFit="1" customWidth="1"/>
    <col min="7" max="16384" width="10.85546875" style="243"/>
  </cols>
  <sheetData>
    <row r="1" spans="1:11" x14ac:dyDescent="0.2">
      <c r="A1" s="120" t="s">
        <v>1746</v>
      </c>
      <c r="H1" s="202" t="s">
        <v>38</v>
      </c>
      <c r="I1" s="202"/>
      <c r="J1" s="221"/>
      <c r="K1" s="221"/>
    </row>
    <row r="2" spans="1:11" x14ac:dyDescent="0.2">
      <c r="A2" s="242" t="s">
        <v>1817</v>
      </c>
    </row>
    <row r="3" spans="1:11" x14ac:dyDescent="0.2">
      <c r="A3" s="242"/>
    </row>
    <row r="4" spans="1:11" ht="47.25" customHeight="1" thickBot="1" x14ac:dyDescent="0.25">
      <c r="B4" s="121" t="s">
        <v>290</v>
      </c>
      <c r="C4" s="122" t="s">
        <v>1235</v>
      </c>
      <c r="D4" s="122" t="s">
        <v>1271</v>
      </c>
      <c r="E4" s="121" t="s">
        <v>34</v>
      </c>
      <c r="F4" s="121" t="s">
        <v>278</v>
      </c>
    </row>
    <row r="5" spans="1:11" ht="17.850000000000001" customHeight="1" thickBot="1" x14ac:dyDescent="0.25">
      <c r="B5" s="244" t="s">
        <v>1163</v>
      </c>
      <c r="C5" s="245">
        <v>34</v>
      </c>
      <c r="D5" s="245">
        <v>32</v>
      </c>
      <c r="E5" s="245">
        <f t="shared" ref="E5:E12" si="0">D5-C5</f>
        <v>-2</v>
      </c>
      <c r="F5" s="246">
        <f t="shared" ref="F5:F12" si="1">D5/C5-1</f>
        <v>-5.8823529411764719E-2</v>
      </c>
      <c r="H5" s="50"/>
    </row>
    <row r="6" spans="1:11" ht="17.850000000000001" customHeight="1" thickBot="1" x14ac:dyDescent="0.25">
      <c r="B6" s="244" t="s">
        <v>1164</v>
      </c>
      <c r="C6" s="245">
        <v>48393</v>
      </c>
      <c r="D6" s="245">
        <v>49148</v>
      </c>
      <c r="E6" s="245">
        <f t="shared" si="0"/>
        <v>755</v>
      </c>
      <c r="F6" s="246">
        <f t="shared" si="1"/>
        <v>1.5601429958878255E-2</v>
      </c>
    </row>
    <row r="7" spans="1:11" ht="17.850000000000001" customHeight="1" thickBot="1" x14ac:dyDescent="0.25">
      <c r="B7" s="244" t="s">
        <v>1165</v>
      </c>
      <c r="C7" s="245">
        <v>239602</v>
      </c>
      <c r="D7" s="245">
        <v>240716</v>
      </c>
      <c r="E7" s="245">
        <f t="shared" si="0"/>
        <v>1114</v>
      </c>
      <c r="F7" s="246">
        <f t="shared" si="1"/>
        <v>4.6493768833315574E-3</v>
      </c>
    </row>
    <row r="8" spans="1:11" ht="17.850000000000001" customHeight="1" thickBot="1" x14ac:dyDescent="0.25">
      <c r="B8" s="244" t="s">
        <v>1166</v>
      </c>
      <c r="C8" s="245">
        <v>309427</v>
      </c>
      <c r="D8" s="245">
        <v>310889</v>
      </c>
      <c r="E8" s="245">
        <f t="shared" si="0"/>
        <v>1462</v>
      </c>
      <c r="F8" s="246">
        <f t="shared" si="1"/>
        <v>4.7248624069651246E-3</v>
      </c>
    </row>
    <row r="9" spans="1:11" ht="17.850000000000001" customHeight="1" thickBot="1" x14ac:dyDescent="0.25">
      <c r="B9" s="244" t="s">
        <v>1167</v>
      </c>
      <c r="C9" s="245">
        <v>299641</v>
      </c>
      <c r="D9" s="245">
        <v>300071</v>
      </c>
      <c r="E9" s="245">
        <f t="shared" si="0"/>
        <v>430</v>
      </c>
      <c r="F9" s="246">
        <f t="shared" si="1"/>
        <v>1.435050610564037E-3</v>
      </c>
    </row>
    <row r="10" spans="1:11" ht="17.850000000000001" customHeight="1" thickBot="1" x14ac:dyDescent="0.25">
      <c r="B10" s="244" t="s">
        <v>1168</v>
      </c>
      <c r="C10" s="245">
        <v>266303</v>
      </c>
      <c r="D10" s="245">
        <v>267042</v>
      </c>
      <c r="E10" s="245">
        <f t="shared" si="0"/>
        <v>739</v>
      </c>
      <c r="F10" s="246">
        <f t="shared" si="1"/>
        <v>2.7750344532355697E-3</v>
      </c>
    </row>
    <row r="11" spans="1:11" ht="17.850000000000001" customHeight="1" thickBot="1" x14ac:dyDescent="0.25">
      <c r="B11" s="244" t="s">
        <v>1169</v>
      </c>
      <c r="C11" s="245">
        <v>236108</v>
      </c>
      <c r="D11" s="245">
        <v>237102</v>
      </c>
      <c r="E11" s="245">
        <f t="shared" si="0"/>
        <v>994</v>
      </c>
      <c r="F11" s="246">
        <f t="shared" si="1"/>
        <v>4.2099378250630703E-3</v>
      </c>
    </row>
    <row r="12" spans="1:11" ht="17.850000000000001" customHeight="1" thickBot="1" x14ac:dyDescent="0.25">
      <c r="B12" s="244" t="s">
        <v>1170</v>
      </c>
      <c r="C12" s="245">
        <v>207013</v>
      </c>
      <c r="D12" s="245">
        <v>207512</v>
      </c>
      <c r="E12" s="245">
        <f t="shared" si="0"/>
        <v>499</v>
      </c>
      <c r="F12" s="246">
        <f t="shared" si="1"/>
        <v>2.4104766367329944E-3</v>
      </c>
    </row>
    <row r="13" spans="1:11" ht="17.850000000000001" customHeight="1" thickBot="1" x14ac:dyDescent="0.25">
      <c r="B13" s="244" t="s">
        <v>754</v>
      </c>
      <c r="C13" s="245">
        <v>357998</v>
      </c>
      <c r="D13" s="245">
        <v>360203</v>
      </c>
      <c r="E13" s="245">
        <f>D13-C13</f>
        <v>2205</v>
      </c>
      <c r="F13" s="246">
        <f>D13/C13-1</f>
        <v>6.1592522863256338E-3</v>
      </c>
    </row>
    <row r="14" spans="1:11" ht="17.850000000000001" customHeight="1" thickBot="1" x14ac:dyDescent="0.25">
      <c r="B14" s="123" t="s">
        <v>53</v>
      </c>
      <c r="C14" s="124">
        <f>SUM(C5:C13)</f>
        <v>1964519</v>
      </c>
      <c r="D14" s="124">
        <f>SUM(D5:D13)</f>
        <v>1972715</v>
      </c>
      <c r="E14" s="125">
        <f>D14-C14</f>
        <v>8196</v>
      </c>
      <c r="F14" s="126">
        <f>D14/C14-1</f>
        <v>4.1720136074021585E-3</v>
      </c>
    </row>
    <row r="15" spans="1:11" x14ac:dyDescent="0.2">
      <c r="B15" s="14"/>
    </row>
    <row r="16" spans="1:11" x14ac:dyDescent="0.2">
      <c r="B16" s="14"/>
    </row>
    <row r="17" spans="2:6" ht="38.25" x14ac:dyDescent="0.2">
      <c r="B17" s="149" t="s">
        <v>290</v>
      </c>
      <c r="C17" s="150" t="s">
        <v>291</v>
      </c>
      <c r="D17" s="51"/>
      <c r="E17" s="52" t="s">
        <v>1163</v>
      </c>
      <c r="F17" s="52">
        <v>34</v>
      </c>
    </row>
    <row r="18" spans="2:6" x14ac:dyDescent="0.2">
      <c r="B18" s="247" t="s">
        <v>1163</v>
      </c>
      <c r="C18" s="248">
        <f>D5/$D$14</f>
        <v>1.6221299072597917E-5</v>
      </c>
      <c r="D18" s="249"/>
      <c r="E18" s="250" t="s">
        <v>1164</v>
      </c>
      <c r="F18" s="251">
        <v>48393</v>
      </c>
    </row>
    <row r="19" spans="2:6" x14ac:dyDescent="0.2">
      <c r="B19" s="247" t="s">
        <v>1164</v>
      </c>
      <c r="C19" s="248">
        <f t="shared" ref="C19:C26" si="2">D6/$D$14</f>
        <v>2.4913887713126324E-2</v>
      </c>
      <c r="D19" s="252"/>
      <c r="E19" s="250" t="s">
        <v>1165</v>
      </c>
      <c r="F19" s="251">
        <v>239602</v>
      </c>
    </row>
    <row r="20" spans="2:6" x14ac:dyDescent="0.2">
      <c r="B20" s="247" t="s">
        <v>1165</v>
      </c>
      <c r="C20" s="248">
        <f t="shared" si="2"/>
        <v>0.12202269461123376</v>
      </c>
      <c r="D20" s="252"/>
      <c r="E20" s="250" t="s">
        <v>1166</v>
      </c>
      <c r="F20" s="251">
        <v>309427</v>
      </c>
    </row>
    <row r="21" spans="2:6" x14ac:dyDescent="0.2">
      <c r="B21" s="247" t="s">
        <v>1166</v>
      </c>
      <c r="C21" s="248">
        <f t="shared" si="2"/>
        <v>0.15759448273065293</v>
      </c>
      <c r="D21" s="252"/>
      <c r="E21" s="250" t="s">
        <v>1167</v>
      </c>
      <c r="F21" s="251">
        <v>299641</v>
      </c>
    </row>
    <row r="22" spans="2:6" x14ac:dyDescent="0.2">
      <c r="B22" s="247" t="s">
        <v>1167</v>
      </c>
      <c r="C22" s="248">
        <f t="shared" si="2"/>
        <v>0.15211066981292279</v>
      </c>
      <c r="D22" s="252"/>
      <c r="E22" s="250" t="s">
        <v>1168</v>
      </c>
      <c r="F22" s="251">
        <v>266303</v>
      </c>
    </row>
    <row r="23" spans="2:6" x14ac:dyDescent="0.2">
      <c r="B23" s="247" t="s">
        <v>1168</v>
      </c>
      <c r="C23" s="248">
        <f t="shared" si="2"/>
        <v>0.13536775459202166</v>
      </c>
      <c r="D23" s="252"/>
      <c r="E23" s="250" t="s">
        <v>1169</v>
      </c>
      <c r="F23" s="251">
        <v>236108</v>
      </c>
    </row>
    <row r="24" spans="2:6" x14ac:dyDescent="0.2">
      <c r="B24" s="247" t="s">
        <v>1169</v>
      </c>
      <c r="C24" s="248">
        <f t="shared" si="2"/>
        <v>0.12019070164722223</v>
      </c>
      <c r="D24" s="252"/>
      <c r="E24" s="250" t="s">
        <v>1170</v>
      </c>
      <c r="F24" s="251">
        <v>207013</v>
      </c>
    </row>
    <row r="25" spans="2:6" x14ac:dyDescent="0.2">
      <c r="B25" s="247" t="s">
        <v>1170</v>
      </c>
      <c r="C25" s="248">
        <f t="shared" si="2"/>
        <v>0.10519106916102934</v>
      </c>
      <c r="D25" s="252"/>
      <c r="E25" s="250" t="s">
        <v>754</v>
      </c>
      <c r="F25" s="251">
        <v>357998</v>
      </c>
    </row>
    <row r="26" spans="2:6" x14ac:dyDescent="0.2">
      <c r="B26" s="151" t="s">
        <v>754</v>
      </c>
      <c r="C26" s="248">
        <f t="shared" si="2"/>
        <v>0.18259251843271837</v>
      </c>
      <c r="D26" s="252"/>
      <c r="E26" s="250"/>
      <c r="F26" s="251"/>
    </row>
    <row r="27" spans="2:6" x14ac:dyDescent="0.2">
      <c r="B27" s="152" t="s">
        <v>53</v>
      </c>
      <c r="C27" s="153">
        <f>SUM(C18:C26)</f>
        <v>1</v>
      </c>
      <c r="D27" s="53"/>
      <c r="E27" s="54"/>
      <c r="F27" s="55"/>
    </row>
    <row r="28" spans="2:6" x14ac:dyDescent="0.2">
      <c r="B28" s="14"/>
    </row>
    <row r="29" spans="2:6" x14ac:dyDescent="0.2">
      <c r="B29" s="14"/>
      <c r="C29" s="253"/>
    </row>
    <row r="30" spans="2:6" x14ac:dyDescent="0.2">
      <c r="B30" s="14"/>
    </row>
    <row r="31" spans="2:6" x14ac:dyDescent="0.2">
      <c r="B31" s="14"/>
    </row>
    <row r="32" spans="2:6"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2">
    <mergeCell ref="H1:I1"/>
    <mergeCell ref="J1:K1"/>
  </mergeCells>
  <hyperlinks>
    <hyperlink ref="H1:I1" location="Index!A1" display="Regresar al Índice" xr:uid="{00000000-0004-0000-6800-000000000000}"/>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50"/>
  <dimension ref="A1:I464"/>
  <sheetViews>
    <sheetView zoomScale="98" zoomScaleNormal="98" workbookViewId="0">
      <selection activeCell="A3" sqref="A3"/>
    </sheetView>
  </sheetViews>
  <sheetFormatPr baseColWidth="10" defaultColWidth="11.42578125" defaultRowHeight="12.75" x14ac:dyDescent="0.2"/>
  <cols>
    <col min="1" max="1" width="11.42578125" style="35"/>
    <col min="2" max="2" width="11.42578125" style="34"/>
    <col min="3" max="16384" width="11.42578125" style="35"/>
  </cols>
  <sheetData>
    <row r="1" spans="1:9" x14ac:dyDescent="0.2">
      <c r="A1" s="120" t="s">
        <v>1809</v>
      </c>
      <c r="H1" s="202" t="s">
        <v>38</v>
      </c>
      <c r="I1" s="202"/>
    </row>
    <row r="2" spans="1:9" x14ac:dyDescent="0.2">
      <c r="A2" s="35" t="s">
        <v>1817</v>
      </c>
    </row>
    <row r="5" spans="1:9" x14ac:dyDescent="0.2">
      <c r="B5" s="14"/>
    </row>
    <row r="6" spans="1:9" x14ac:dyDescent="0.2">
      <c r="A6" s="120" t="s">
        <v>1057</v>
      </c>
      <c r="B6" s="120" t="s">
        <v>571</v>
      </c>
      <c r="C6" s="120" t="s">
        <v>0</v>
      </c>
      <c r="D6" s="120" t="s">
        <v>1</v>
      </c>
      <c r="E6" s="120" t="s">
        <v>1080</v>
      </c>
      <c r="F6" s="120" t="s">
        <v>0</v>
      </c>
      <c r="G6" s="120" t="s">
        <v>1</v>
      </c>
      <c r="H6" s="120" t="s">
        <v>0</v>
      </c>
      <c r="I6" s="120" t="s">
        <v>1</v>
      </c>
    </row>
    <row r="7" spans="1:9" x14ac:dyDescent="0.2">
      <c r="A7" s="329">
        <v>36495</v>
      </c>
      <c r="B7" s="120">
        <v>44.335516388565999</v>
      </c>
      <c r="C7" s="120">
        <v>106.13</v>
      </c>
      <c r="D7" s="120">
        <v>122.32</v>
      </c>
      <c r="E7" s="120">
        <v>0.34532176735207798</v>
      </c>
      <c r="F7" s="145">
        <v>307.336548210682</v>
      </c>
      <c r="G7" s="145">
        <v>354.22035783596198</v>
      </c>
      <c r="H7" s="145"/>
      <c r="I7" s="145"/>
    </row>
    <row r="8" spans="1:9" x14ac:dyDescent="0.2">
      <c r="A8" s="329">
        <v>36526</v>
      </c>
      <c r="B8" s="120">
        <v>44.930830116377898</v>
      </c>
      <c r="C8" s="120">
        <v>113.71</v>
      </c>
      <c r="D8" s="120">
        <v>130.44</v>
      </c>
      <c r="E8" s="120">
        <v>0.34995856433477901</v>
      </c>
      <c r="F8" s="145">
        <v>324.92418128456598</v>
      </c>
      <c r="G8" s="145">
        <v>372.72984088258499</v>
      </c>
      <c r="H8" s="145"/>
      <c r="I8" s="145"/>
    </row>
    <row r="9" spans="1:9" x14ac:dyDescent="0.2">
      <c r="A9" s="329">
        <v>36557</v>
      </c>
      <c r="B9" s="120">
        <v>45.3293803145216</v>
      </c>
      <c r="C9" s="120">
        <v>115.75</v>
      </c>
      <c r="D9" s="120">
        <v>129.28</v>
      </c>
      <c r="E9" s="120">
        <v>0.35306280378008698</v>
      </c>
      <c r="F9" s="145">
        <v>327.84535431293199</v>
      </c>
      <c r="G9" s="145">
        <v>366.16714821231898</v>
      </c>
      <c r="H9" s="145"/>
      <c r="I9" s="145"/>
    </row>
    <row r="10" spans="1:9" x14ac:dyDescent="0.2">
      <c r="A10" s="329">
        <v>36586</v>
      </c>
      <c r="B10" s="120">
        <v>45.580680782035401</v>
      </c>
      <c r="C10" s="120">
        <v>116.3</v>
      </c>
      <c r="D10" s="120">
        <v>131.02000000000001</v>
      </c>
      <c r="E10" s="120">
        <v>0.35502014021478001</v>
      </c>
      <c r="F10" s="145">
        <v>327.58704880698002</v>
      </c>
      <c r="G10" s="145">
        <v>369.04948525099297</v>
      </c>
      <c r="H10" s="145"/>
      <c r="I10" s="145"/>
    </row>
    <row r="11" spans="1:9" x14ac:dyDescent="0.2">
      <c r="A11" s="329">
        <v>36617</v>
      </c>
      <c r="B11" s="120">
        <v>45.840018271641902</v>
      </c>
      <c r="C11" s="120">
        <v>118.14</v>
      </c>
      <c r="D11" s="120">
        <v>132.53</v>
      </c>
      <c r="E11" s="120">
        <v>0.35704007564232099</v>
      </c>
      <c r="F11" s="145">
        <v>330.887225439509</v>
      </c>
      <c r="G11" s="145">
        <v>371.19082433975098</v>
      </c>
      <c r="H11" s="145"/>
      <c r="I11" s="145"/>
    </row>
    <row r="12" spans="1:9" x14ac:dyDescent="0.2">
      <c r="A12" s="329">
        <v>36647</v>
      </c>
      <c r="B12" s="120">
        <v>46.011379073728897</v>
      </c>
      <c r="C12" s="120">
        <v>120.04</v>
      </c>
      <c r="D12" s="120">
        <v>134.69</v>
      </c>
      <c r="E12" s="120">
        <v>0.35837477567181703</v>
      </c>
      <c r="F12" s="145">
        <v>334.95661008777898</v>
      </c>
      <c r="G12" s="145">
        <v>375.835603238278</v>
      </c>
      <c r="H12" s="145"/>
      <c r="I12" s="145"/>
    </row>
    <row r="13" spans="1:9" x14ac:dyDescent="0.2">
      <c r="A13" s="329">
        <v>36678</v>
      </c>
      <c r="B13" s="120">
        <v>46.283920241006101</v>
      </c>
      <c r="C13" s="120">
        <v>121.97</v>
      </c>
      <c r="D13" s="120">
        <v>135.85</v>
      </c>
      <c r="E13" s="120">
        <v>0.36049755229035302</v>
      </c>
      <c r="F13" s="145">
        <v>338.337942172108</v>
      </c>
      <c r="G13" s="145">
        <v>376.84028403772197</v>
      </c>
      <c r="H13" s="145"/>
      <c r="I13" s="145"/>
    </row>
    <row r="14" spans="1:9" x14ac:dyDescent="0.2">
      <c r="A14" s="329">
        <v>36708</v>
      </c>
      <c r="B14" s="120">
        <v>46.464466209718097</v>
      </c>
      <c r="C14" s="120">
        <v>123.17</v>
      </c>
      <c r="D14" s="120">
        <v>134.88</v>
      </c>
      <c r="E14" s="120">
        <v>0.36190379401442602</v>
      </c>
      <c r="F14" s="145">
        <v>340.33906810905199</v>
      </c>
      <c r="G14" s="145">
        <v>372.695733592181</v>
      </c>
      <c r="H14" s="145"/>
      <c r="I14" s="145"/>
    </row>
    <row r="15" spans="1:9" x14ac:dyDescent="0.2">
      <c r="A15" s="329">
        <v>36739</v>
      </c>
      <c r="B15" s="120">
        <v>46.719785188278301</v>
      </c>
      <c r="C15" s="120">
        <v>123.36</v>
      </c>
      <c r="D15" s="120">
        <v>134.97999999999999</v>
      </c>
      <c r="E15" s="120">
        <v>0.36389242994554299</v>
      </c>
      <c r="F15" s="145">
        <v>339.00128128101198</v>
      </c>
      <c r="G15" s="145">
        <v>370.93379496847501</v>
      </c>
      <c r="H15" s="145"/>
      <c r="I15" s="145"/>
    </row>
    <row r="16" spans="1:9" x14ac:dyDescent="0.2">
      <c r="A16" s="329">
        <v>36770</v>
      </c>
      <c r="B16" s="120">
        <v>47.0610716040147</v>
      </c>
      <c r="C16" s="120">
        <v>124.08</v>
      </c>
      <c r="D16" s="120">
        <v>135.84</v>
      </c>
      <c r="E16" s="120">
        <v>0.36655065156683703</v>
      </c>
      <c r="F16" s="145">
        <v>338.50710527894103</v>
      </c>
      <c r="G16" s="145">
        <v>370.58998372897599</v>
      </c>
      <c r="H16" s="145"/>
      <c r="I16" s="145"/>
    </row>
    <row r="17" spans="1:9" x14ac:dyDescent="0.2">
      <c r="A17" s="329">
        <v>36800</v>
      </c>
      <c r="B17" s="120">
        <v>47.385135825853403</v>
      </c>
      <c r="C17" s="120">
        <v>126.13</v>
      </c>
      <c r="D17" s="120">
        <v>137.18</v>
      </c>
      <c r="E17" s="120">
        <v>0.36907473246036199</v>
      </c>
      <c r="F17" s="145">
        <v>341.74650526515302</v>
      </c>
      <c r="G17" s="145">
        <v>371.68624111847902</v>
      </c>
      <c r="H17" s="145"/>
      <c r="I17" s="145"/>
    </row>
    <row r="18" spans="1:9" x14ac:dyDescent="0.2">
      <c r="A18" s="329">
        <v>36831</v>
      </c>
      <c r="B18" s="120">
        <v>47.790287862832798</v>
      </c>
      <c r="C18" s="120">
        <v>125.97</v>
      </c>
      <c r="D18" s="120">
        <v>137.63999999999999</v>
      </c>
      <c r="E18" s="120">
        <v>0.37223039250117101</v>
      </c>
      <c r="F18" s="145">
        <v>338.41943736392699</v>
      </c>
      <c r="G18" s="145">
        <v>369.770988003262</v>
      </c>
      <c r="H18" s="145"/>
      <c r="I18" s="145"/>
    </row>
    <row r="19" spans="1:9" x14ac:dyDescent="0.2">
      <c r="A19" s="329">
        <v>36861</v>
      </c>
      <c r="B19" s="120">
        <v>48.307671180741004</v>
      </c>
      <c r="C19" s="120">
        <v>128.38</v>
      </c>
      <c r="D19" s="120">
        <v>140.61000000000001</v>
      </c>
      <c r="E19" s="120">
        <v>0.37626020282688499</v>
      </c>
      <c r="F19" s="145">
        <v>341.20004995337399</v>
      </c>
      <c r="G19" s="145">
        <v>373.70415192353897</v>
      </c>
      <c r="H19" s="145">
        <v>11.018377716495401</v>
      </c>
      <c r="I19" s="145">
        <v>5.5004727019670501</v>
      </c>
    </row>
    <row r="20" spans="1:9" x14ac:dyDescent="0.2">
      <c r="A20" s="329">
        <v>36892</v>
      </c>
      <c r="B20" s="120">
        <v>48.575476247934098</v>
      </c>
      <c r="C20" s="120">
        <v>135.59</v>
      </c>
      <c r="D20" s="120">
        <v>148.31</v>
      </c>
      <c r="E20" s="120">
        <v>0.37834609077050302</v>
      </c>
      <c r="F20" s="145">
        <v>358.37558073844701</v>
      </c>
      <c r="G20" s="145">
        <v>391.995592442798</v>
      </c>
      <c r="H20" s="145">
        <v>10.295140029785699</v>
      </c>
      <c r="I20" s="145">
        <v>5.1688245605969501</v>
      </c>
    </row>
    <row r="21" spans="1:9" x14ac:dyDescent="0.2">
      <c r="A21" s="329">
        <v>36923</v>
      </c>
      <c r="B21" s="120">
        <v>48.543328159564901</v>
      </c>
      <c r="C21" s="120">
        <v>134.57</v>
      </c>
      <c r="D21" s="120">
        <v>146.03</v>
      </c>
      <c r="E21" s="120">
        <v>0.37809569479912503</v>
      </c>
      <c r="F21" s="145">
        <v>355.915187216015</v>
      </c>
      <c r="G21" s="145">
        <v>386.22497428219299</v>
      </c>
      <c r="H21" s="145">
        <v>8.5619126621173898</v>
      </c>
      <c r="I21" s="145">
        <v>5.4777787051075304</v>
      </c>
    </row>
    <row r="22" spans="1:9" x14ac:dyDescent="0.2">
      <c r="A22" s="329">
        <v>36951</v>
      </c>
      <c r="B22" s="120">
        <v>48.850887781724403</v>
      </c>
      <c r="C22" s="120">
        <v>135.41</v>
      </c>
      <c r="D22" s="120">
        <v>148.12</v>
      </c>
      <c r="E22" s="120">
        <v>0.380491224183726</v>
      </c>
      <c r="F22" s="145">
        <v>355.882058227485</v>
      </c>
      <c r="G22" s="145">
        <v>389.286245215679</v>
      </c>
      <c r="H22" s="145">
        <v>8.6374017298765509</v>
      </c>
      <c r="I22" s="145">
        <v>5.4834814228024404</v>
      </c>
    </row>
    <row r="23" spans="1:9" x14ac:dyDescent="0.2">
      <c r="A23" s="329">
        <v>36982</v>
      </c>
      <c r="B23" s="120">
        <v>49.0973086323825</v>
      </c>
      <c r="C23" s="120">
        <v>137.65</v>
      </c>
      <c r="D23" s="120">
        <v>150.12</v>
      </c>
      <c r="E23" s="120">
        <v>0.38241055411586999</v>
      </c>
      <c r="F23" s="145">
        <v>359.95345452283698</v>
      </c>
      <c r="G23" s="145">
        <v>392.56238716286498</v>
      </c>
      <c r="H23" s="145">
        <v>8.7843309891217505</v>
      </c>
      <c r="I23" s="145">
        <v>5.7575676503124997</v>
      </c>
    </row>
    <row r="24" spans="1:9" x14ac:dyDescent="0.2">
      <c r="A24" s="329">
        <v>37012</v>
      </c>
      <c r="B24" s="120">
        <v>49.209970463625403</v>
      </c>
      <c r="C24" s="120">
        <v>137.55000000000001</v>
      </c>
      <c r="D24" s="120">
        <v>150.26</v>
      </c>
      <c r="E24" s="120">
        <v>0.38328805788366099</v>
      </c>
      <c r="F24" s="145">
        <v>358.86847286473602</v>
      </c>
      <c r="G24" s="145">
        <v>392.02891117888203</v>
      </c>
      <c r="H24" s="145">
        <v>7.1387941174501801</v>
      </c>
      <c r="I24" s="145">
        <v>4.3086146711696296</v>
      </c>
    </row>
    <row r="25" spans="1:9" x14ac:dyDescent="0.2">
      <c r="A25" s="329">
        <v>37043</v>
      </c>
      <c r="B25" s="120">
        <v>49.326363767191502</v>
      </c>
      <c r="C25" s="120">
        <v>140.12</v>
      </c>
      <c r="D25" s="120">
        <v>152.9</v>
      </c>
      <c r="E25" s="120">
        <v>0.38419462545227001</v>
      </c>
      <c r="F25" s="145">
        <v>364.71098427015198</v>
      </c>
      <c r="G25" s="145">
        <v>397.97537464249399</v>
      </c>
      <c r="H25" s="145">
        <v>7.7948816289213196</v>
      </c>
      <c r="I25" s="145">
        <v>5.6085008689402702</v>
      </c>
    </row>
    <row r="26" spans="1:9" x14ac:dyDescent="0.2">
      <c r="A26" s="329">
        <v>37073</v>
      </c>
      <c r="B26" s="120">
        <v>49.198201964030297</v>
      </c>
      <c r="C26" s="120">
        <v>139.03</v>
      </c>
      <c r="D26" s="120">
        <v>151.05000000000001</v>
      </c>
      <c r="E26" s="120">
        <v>0.38319639504965602</v>
      </c>
      <c r="F26" s="145">
        <v>362.81656559421401</v>
      </c>
      <c r="G26" s="145">
        <v>394.18429283612198</v>
      </c>
      <c r="H26" s="145">
        <v>6.6044423315984897</v>
      </c>
      <c r="I26" s="145">
        <v>5.76571109006969</v>
      </c>
    </row>
    <row r="27" spans="1:9" x14ac:dyDescent="0.2">
      <c r="A27" s="329">
        <v>37104</v>
      </c>
      <c r="B27" s="120">
        <v>49.489687547185802</v>
      </c>
      <c r="C27" s="120">
        <v>139.87</v>
      </c>
      <c r="D27" s="120">
        <v>151.61000000000001</v>
      </c>
      <c r="E27" s="120">
        <v>0.385466726488919</v>
      </c>
      <c r="F27" s="145">
        <v>362.85881604886299</v>
      </c>
      <c r="G27" s="145">
        <v>393.31540073759999</v>
      </c>
      <c r="H27" s="145">
        <v>7.03759427625124</v>
      </c>
      <c r="I27" s="145">
        <v>6.0338545780191701</v>
      </c>
    </row>
    <row r="28" spans="1:9" x14ac:dyDescent="0.2">
      <c r="A28" s="329">
        <v>37135</v>
      </c>
      <c r="B28" s="120">
        <v>49.950381149772397</v>
      </c>
      <c r="C28" s="120">
        <v>140.21</v>
      </c>
      <c r="D28" s="120">
        <v>152.41</v>
      </c>
      <c r="E28" s="120">
        <v>0.389054990301135</v>
      </c>
      <c r="F28" s="145">
        <v>360.38607265126001</v>
      </c>
      <c r="G28" s="145">
        <v>391.74410764409498</v>
      </c>
      <c r="H28" s="145">
        <v>6.4633702014288898</v>
      </c>
      <c r="I28" s="145">
        <v>5.7082287282186996</v>
      </c>
    </row>
    <row r="29" spans="1:9" x14ac:dyDescent="0.2">
      <c r="A29" s="329">
        <v>37165</v>
      </c>
      <c r="B29" s="120">
        <v>50.176135367753503</v>
      </c>
      <c r="C29" s="120">
        <v>140.66999999999999</v>
      </c>
      <c r="D29" s="120">
        <v>153</v>
      </c>
      <c r="E29" s="120">
        <v>0.39081335135995698</v>
      </c>
      <c r="F29" s="145">
        <v>359.94164352495898</v>
      </c>
      <c r="G29" s="145">
        <v>391.49123096124703</v>
      </c>
      <c r="H29" s="145">
        <v>5.3241622019480204</v>
      </c>
      <c r="I29" s="145">
        <v>5.3284161886573402</v>
      </c>
    </row>
    <row r="30" spans="1:9" x14ac:dyDescent="0.2">
      <c r="A30" s="329">
        <v>37196</v>
      </c>
      <c r="B30" s="120">
        <v>50.3651489088722</v>
      </c>
      <c r="C30" s="120">
        <v>141.36000000000001</v>
      </c>
      <c r="D30" s="120">
        <v>153.11000000000001</v>
      </c>
      <c r="E30" s="120">
        <v>0.39228554555976097</v>
      </c>
      <c r="F30" s="145">
        <v>360.34975440731603</v>
      </c>
      <c r="G30" s="145">
        <v>390.30242570249101</v>
      </c>
      <c r="H30" s="145">
        <v>6.4802179254868104</v>
      </c>
      <c r="I30" s="145">
        <v>5.5524739271994896</v>
      </c>
    </row>
    <row r="31" spans="1:9" x14ac:dyDescent="0.2">
      <c r="A31" s="329">
        <v>37226</v>
      </c>
      <c r="B31" s="120">
        <v>50.434898785092997</v>
      </c>
      <c r="C31" s="120">
        <v>142.09</v>
      </c>
      <c r="D31" s="120">
        <v>155.54</v>
      </c>
      <c r="E31" s="120">
        <v>0.39282881543662601</v>
      </c>
      <c r="F31" s="145">
        <v>361.70971786290198</v>
      </c>
      <c r="G31" s="145">
        <v>395.94855033004302</v>
      </c>
      <c r="H31" s="145">
        <v>6.0110389527582297</v>
      </c>
      <c r="I31" s="145">
        <v>5.9524086879973801</v>
      </c>
    </row>
    <row r="32" spans="1:9" x14ac:dyDescent="0.2">
      <c r="A32" s="329">
        <v>37257</v>
      </c>
      <c r="B32" s="120">
        <v>50.900472009715898</v>
      </c>
      <c r="C32" s="120">
        <v>148.96</v>
      </c>
      <c r="D32" s="120">
        <v>162.97</v>
      </c>
      <c r="E32" s="120">
        <v>0.39645508579174099</v>
      </c>
      <c r="F32" s="145">
        <v>375.72982498766299</v>
      </c>
      <c r="G32" s="145">
        <v>411.06800200214502</v>
      </c>
      <c r="H32" s="145">
        <v>4.8424739803581502</v>
      </c>
      <c r="I32" s="145">
        <v>4.86546530803904</v>
      </c>
    </row>
    <row r="33" spans="1:9" x14ac:dyDescent="0.2">
      <c r="A33" s="329">
        <v>37288</v>
      </c>
      <c r="B33" s="120">
        <v>50.867749849080496</v>
      </c>
      <c r="C33" s="120">
        <v>148.49</v>
      </c>
      <c r="D33" s="120">
        <v>162.35</v>
      </c>
      <c r="E33" s="120">
        <v>0.39620021846949899</v>
      </c>
      <c r="F33" s="145">
        <v>374.785255226787</v>
      </c>
      <c r="G33" s="145">
        <v>409.76756809259098</v>
      </c>
      <c r="H33" s="145">
        <v>5.3018440034477496</v>
      </c>
      <c r="I33" s="145">
        <v>6.0955648593551199</v>
      </c>
    </row>
    <row r="34" spans="1:9" x14ac:dyDescent="0.2">
      <c r="A34" s="329">
        <v>37316</v>
      </c>
      <c r="B34" s="120">
        <v>51.127948444496397</v>
      </c>
      <c r="C34" s="120">
        <v>147.66999999999999</v>
      </c>
      <c r="D34" s="120">
        <v>161.18</v>
      </c>
      <c r="E34" s="120">
        <v>0.398226860903165</v>
      </c>
      <c r="F34" s="145">
        <v>370.81878320585798</v>
      </c>
      <c r="G34" s="145">
        <v>404.74416927690299</v>
      </c>
      <c r="H34" s="145">
        <v>4.1970997506215504</v>
      </c>
      <c r="I34" s="145">
        <v>3.9708374624587699</v>
      </c>
    </row>
    <row r="35" spans="1:9" x14ac:dyDescent="0.2">
      <c r="A35" s="329">
        <v>37347</v>
      </c>
      <c r="B35" s="120">
        <v>51.407234972561497</v>
      </c>
      <c r="C35" s="120">
        <v>147.58000000000001</v>
      </c>
      <c r="D35" s="120">
        <v>160.55000000000001</v>
      </c>
      <c r="E35" s="120">
        <v>0.40040217598518202</v>
      </c>
      <c r="F35" s="145">
        <v>368.57941552610799</v>
      </c>
      <c r="G35" s="145">
        <v>400.971846881126</v>
      </c>
      <c r="H35" s="145">
        <v>2.39641011772069</v>
      </c>
      <c r="I35" s="145">
        <v>2.1421970095093501</v>
      </c>
    </row>
    <row r="36" spans="1:9" x14ac:dyDescent="0.2">
      <c r="A36" s="329">
        <v>37377</v>
      </c>
      <c r="B36" s="120">
        <v>51.511429231397599</v>
      </c>
      <c r="C36" s="120">
        <v>150.41</v>
      </c>
      <c r="D36" s="120">
        <v>163.41999999999999</v>
      </c>
      <c r="E36" s="120">
        <v>0.40121372727723997</v>
      </c>
      <c r="F36" s="145">
        <v>374.88747212297199</v>
      </c>
      <c r="G36" s="145">
        <v>407.31407947833299</v>
      </c>
      <c r="H36" s="145">
        <v>4.4637521737034298</v>
      </c>
      <c r="I36" s="145">
        <v>3.89899006516803</v>
      </c>
    </row>
    <row r="37" spans="1:9" x14ac:dyDescent="0.2">
      <c r="A37" s="329">
        <v>37408</v>
      </c>
      <c r="B37" s="120">
        <v>51.762586176959203</v>
      </c>
      <c r="C37" s="120">
        <v>150.44999999999999</v>
      </c>
      <c r="D37" s="120">
        <v>163.46</v>
      </c>
      <c r="E37" s="120">
        <v>0.40316994584395199</v>
      </c>
      <c r="F37" s="145">
        <v>373.16769652823302</v>
      </c>
      <c r="G37" s="145">
        <v>405.43696692924499</v>
      </c>
      <c r="H37" s="145">
        <v>2.3187435045323199</v>
      </c>
      <c r="I37" s="145">
        <v>1.87488793583104</v>
      </c>
    </row>
    <row r="38" spans="1:9" x14ac:dyDescent="0.2">
      <c r="A38" s="329">
        <v>37438</v>
      </c>
      <c r="B38" s="120">
        <v>51.911181353361798</v>
      </c>
      <c r="C38" s="120">
        <v>152.07</v>
      </c>
      <c r="D38" s="120">
        <v>164.12</v>
      </c>
      <c r="E38" s="120">
        <v>0.40432732830197099</v>
      </c>
      <c r="F38" s="145">
        <v>376.10616289193001</v>
      </c>
      <c r="G38" s="145">
        <v>405.908748956556</v>
      </c>
      <c r="H38" s="145">
        <v>3.66289705541698</v>
      </c>
      <c r="I38" s="145">
        <v>2.9743590329481799</v>
      </c>
    </row>
    <row r="39" spans="1:9" x14ac:dyDescent="0.2">
      <c r="A39" s="329">
        <v>37469</v>
      </c>
      <c r="B39" s="120">
        <v>52.108560301264298</v>
      </c>
      <c r="C39" s="120">
        <v>152.1</v>
      </c>
      <c r="D39" s="120">
        <v>163.94</v>
      </c>
      <c r="E39" s="120">
        <v>0.40586467922691399</v>
      </c>
      <c r="F39" s="145">
        <v>374.75544876119301</v>
      </c>
      <c r="G39" s="145">
        <v>403.92773352998</v>
      </c>
      <c r="H39" s="145">
        <v>3.2785844483183699</v>
      </c>
      <c r="I39" s="145">
        <v>2.6981737232965002</v>
      </c>
    </row>
    <row r="40" spans="1:9" x14ac:dyDescent="0.2">
      <c r="A40" s="329">
        <v>37500</v>
      </c>
      <c r="B40" s="120">
        <v>52.4219835649941</v>
      </c>
      <c r="C40" s="120">
        <v>151.38999999999999</v>
      </c>
      <c r="D40" s="120">
        <v>163.55000000000001</v>
      </c>
      <c r="E40" s="120">
        <v>0.40830587951455399</v>
      </c>
      <c r="F40" s="145">
        <v>370.77594909970799</v>
      </c>
      <c r="G40" s="145">
        <v>400.55754326743698</v>
      </c>
      <c r="H40" s="145">
        <v>2.8829850088303699</v>
      </c>
      <c r="I40" s="145">
        <v>2.2497940495762401</v>
      </c>
    </row>
    <row r="41" spans="1:9" x14ac:dyDescent="0.2">
      <c r="A41" s="329">
        <v>37530</v>
      </c>
      <c r="B41" s="120">
        <v>52.653036086685702</v>
      </c>
      <c r="C41" s="120">
        <v>150.78</v>
      </c>
      <c r="D41" s="120">
        <v>162.96</v>
      </c>
      <c r="E41" s="120">
        <v>0.410105508156351</v>
      </c>
      <c r="F41" s="145">
        <v>367.66148466973499</v>
      </c>
      <c r="G41" s="145">
        <v>397.36115891882201</v>
      </c>
      <c r="H41" s="145">
        <v>2.1447479844718602</v>
      </c>
      <c r="I41" s="145">
        <v>1.4993766126413901</v>
      </c>
    </row>
    <row r="42" spans="1:9" x14ac:dyDescent="0.2">
      <c r="A42" s="329">
        <v>37561</v>
      </c>
      <c r="B42" s="120">
        <v>53.0788772813736</v>
      </c>
      <c r="C42" s="120">
        <v>152.28</v>
      </c>
      <c r="D42" s="120">
        <v>164.46</v>
      </c>
      <c r="E42" s="120">
        <v>0.41342231251410599</v>
      </c>
      <c r="F42" s="145">
        <v>368.34006145907802</v>
      </c>
      <c r="G42" s="145">
        <v>397.80146117389</v>
      </c>
      <c r="H42" s="145">
        <v>2.2173754675936199</v>
      </c>
      <c r="I42" s="145">
        <v>1.92133970417971</v>
      </c>
    </row>
    <row r="43" spans="1:9" x14ac:dyDescent="0.2">
      <c r="A43" s="329">
        <v>37591</v>
      </c>
      <c r="B43" s="120">
        <v>53.309929803065103</v>
      </c>
      <c r="C43" s="120">
        <v>153.11000000000001</v>
      </c>
      <c r="D43" s="120">
        <v>165.4</v>
      </c>
      <c r="E43" s="120">
        <v>0.415221941155902</v>
      </c>
      <c r="F43" s="145">
        <v>368.74255626706503</v>
      </c>
      <c r="G43" s="145">
        <v>398.341184812047</v>
      </c>
      <c r="H43" s="145">
        <v>1.94433216937466</v>
      </c>
      <c r="I43" s="145">
        <v>0.60427913677418799</v>
      </c>
    </row>
    <row r="44" spans="1:9" x14ac:dyDescent="0.2">
      <c r="A44" s="329">
        <v>37622</v>
      </c>
      <c r="B44" s="120">
        <v>53.525440675315501</v>
      </c>
      <c r="C44" s="120">
        <v>158.82</v>
      </c>
      <c r="D44" s="120">
        <v>172.55</v>
      </c>
      <c r="E44" s="120">
        <v>0.41690051854376498</v>
      </c>
      <c r="F44" s="145">
        <v>380.95419155332002</v>
      </c>
      <c r="G44" s="145">
        <v>413.88770779829599</v>
      </c>
      <c r="H44" s="145">
        <v>1.39045830759594</v>
      </c>
      <c r="I44" s="145">
        <v>0.68594631117420102</v>
      </c>
    </row>
    <row r="45" spans="1:9" x14ac:dyDescent="0.2">
      <c r="A45" s="329">
        <v>37653</v>
      </c>
      <c r="B45" s="120">
        <v>53.674122454969499</v>
      </c>
      <c r="C45" s="120">
        <v>158.91</v>
      </c>
      <c r="D45" s="120">
        <v>172.41</v>
      </c>
      <c r="E45" s="120">
        <v>0.41805857553972298</v>
      </c>
      <c r="F45" s="145">
        <v>380.11419762133499</v>
      </c>
      <c r="G45" s="145">
        <v>412.40632315080398</v>
      </c>
      <c r="H45" s="145">
        <v>1.4218655403940299</v>
      </c>
      <c r="I45" s="145">
        <v>0.64396386236618097</v>
      </c>
    </row>
    <row r="46" spans="1:9" x14ac:dyDescent="0.2">
      <c r="A46" s="329">
        <v>37681</v>
      </c>
      <c r="B46" s="120">
        <v>54.012930412786197</v>
      </c>
      <c r="C46" s="120">
        <v>158.85</v>
      </c>
      <c r="D46" s="120">
        <v>172.12</v>
      </c>
      <c r="E46" s="120">
        <v>0.42069749287545</v>
      </c>
      <c r="F46" s="145">
        <v>377.58722761637301</v>
      </c>
      <c r="G46" s="145">
        <v>409.13008257683401</v>
      </c>
      <c r="H46" s="145">
        <v>1.8252701095664601</v>
      </c>
      <c r="I46" s="145">
        <v>1.08362606131349</v>
      </c>
    </row>
    <row r="47" spans="1:9" x14ac:dyDescent="0.2">
      <c r="A47" s="329">
        <v>37712</v>
      </c>
      <c r="B47" s="120">
        <v>54.105144199470402</v>
      </c>
      <c r="C47" s="120">
        <v>159.31</v>
      </c>
      <c r="D47" s="120">
        <v>172.34</v>
      </c>
      <c r="E47" s="120">
        <v>0.42141573031545099</v>
      </c>
      <c r="F47" s="145">
        <v>378.03524771310401</v>
      </c>
      <c r="G47" s="145">
        <v>408.95483391423198</v>
      </c>
      <c r="H47" s="145">
        <v>2.5654802706491102</v>
      </c>
      <c r="I47" s="145">
        <v>1.99090961003869</v>
      </c>
    </row>
    <row r="48" spans="1:9" x14ac:dyDescent="0.2">
      <c r="A48" s="329">
        <v>37742</v>
      </c>
      <c r="B48" s="120">
        <v>53.9305596707487</v>
      </c>
      <c r="C48" s="120">
        <v>162.9</v>
      </c>
      <c r="D48" s="120">
        <v>175.22</v>
      </c>
      <c r="E48" s="120">
        <v>0.42005592122961199</v>
      </c>
      <c r="F48" s="145">
        <v>387.80550818840902</v>
      </c>
      <c r="G48" s="145">
        <v>417.13493643200098</v>
      </c>
      <c r="H48" s="145">
        <v>3.4458436266975498</v>
      </c>
      <c r="I48" s="145">
        <v>2.4111263146725301</v>
      </c>
    </row>
    <row r="49" spans="1:9" x14ac:dyDescent="0.2">
      <c r="A49" s="329">
        <v>37773</v>
      </c>
      <c r="B49" s="120">
        <v>53.975112399146603</v>
      </c>
      <c r="C49" s="120">
        <v>165.83</v>
      </c>
      <c r="D49" s="120">
        <v>175.27</v>
      </c>
      <c r="E49" s="120">
        <v>0.42040293482421898</v>
      </c>
      <c r="F49" s="145">
        <v>394.45490567124102</v>
      </c>
      <c r="G49" s="145">
        <v>416.90955386237999</v>
      </c>
      <c r="H49" s="145">
        <v>5.70446191914629</v>
      </c>
      <c r="I49" s="145">
        <v>2.8296844809261801</v>
      </c>
    </row>
    <row r="50" spans="1:9" x14ac:dyDescent="0.2">
      <c r="A50" s="329">
        <v>37803</v>
      </c>
      <c r="B50" s="120">
        <v>54.053338701333502</v>
      </c>
      <c r="C50" s="120">
        <v>167.22</v>
      </c>
      <c r="D50" s="120">
        <v>176.98</v>
      </c>
      <c r="E50" s="120">
        <v>0.42101222613567801</v>
      </c>
      <c r="F50" s="145">
        <v>397.18561509449103</v>
      </c>
      <c r="G50" s="145">
        <v>420.36783972863901</v>
      </c>
      <c r="H50" s="145">
        <v>5.6046548241800904</v>
      </c>
      <c r="I50" s="145">
        <v>3.56215302312446</v>
      </c>
    </row>
    <row r="51" spans="1:9" x14ac:dyDescent="0.2">
      <c r="A51" s="329">
        <v>37834</v>
      </c>
      <c r="B51" s="120">
        <v>54.215489910502399</v>
      </c>
      <c r="C51" s="120">
        <v>167.15</v>
      </c>
      <c r="D51" s="120">
        <v>176.97</v>
      </c>
      <c r="E51" s="120">
        <v>0.42227519421837101</v>
      </c>
      <c r="F51" s="145">
        <v>395.83191787856202</v>
      </c>
      <c r="G51" s="145">
        <v>419.08689504618098</v>
      </c>
      <c r="H51" s="145">
        <v>5.6240594198270397</v>
      </c>
      <c r="I51" s="145">
        <v>3.7529390180076398</v>
      </c>
    </row>
    <row r="52" spans="1:9" x14ac:dyDescent="0.2">
      <c r="A52" s="329">
        <v>37865</v>
      </c>
      <c r="B52" s="120">
        <v>54.538238163897297</v>
      </c>
      <c r="C52" s="120">
        <v>165.72</v>
      </c>
      <c r="D52" s="120">
        <v>175.57</v>
      </c>
      <c r="E52" s="120">
        <v>0.42478902525837298</v>
      </c>
      <c r="F52" s="145">
        <v>390.12307321076099</v>
      </c>
      <c r="G52" s="145">
        <v>413.31105457164603</v>
      </c>
      <c r="H52" s="145">
        <v>5.2180094631352203</v>
      </c>
      <c r="I52" s="145">
        <v>3.1839398654625302</v>
      </c>
    </row>
    <row r="53" spans="1:9" x14ac:dyDescent="0.2">
      <c r="A53" s="329">
        <v>37895</v>
      </c>
      <c r="B53" s="120">
        <v>54.738207386706698</v>
      </c>
      <c r="C53" s="120">
        <v>165.13</v>
      </c>
      <c r="D53" s="120">
        <v>174.91</v>
      </c>
      <c r="E53" s="120">
        <v>0.42634655139230498</v>
      </c>
      <c r="F53" s="145">
        <v>387.31402766303802</v>
      </c>
      <c r="G53" s="145">
        <v>410.25311317472199</v>
      </c>
      <c r="H53" s="145">
        <v>5.34528195439239</v>
      </c>
      <c r="I53" s="145">
        <v>3.2443921522117498</v>
      </c>
    </row>
    <row r="54" spans="1:9" x14ac:dyDescent="0.2">
      <c r="A54" s="329">
        <v>37926</v>
      </c>
      <c r="B54" s="120">
        <v>55.192541605369897</v>
      </c>
      <c r="C54" s="120">
        <v>166.66</v>
      </c>
      <c r="D54" s="120">
        <v>176.35</v>
      </c>
      <c r="E54" s="120">
        <v>0.42988528304893597</v>
      </c>
      <c r="F54" s="145">
        <v>387.684823304426</v>
      </c>
      <c r="G54" s="145">
        <v>410.22572056723601</v>
      </c>
      <c r="H54" s="145">
        <v>5.2518756088379499</v>
      </c>
      <c r="I54" s="145">
        <v>3.1232312110374401</v>
      </c>
    </row>
    <row r="55" spans="1:9" x14ac:dyDescent="0.2">
      <c r="A55" s="329">
        <v>37956</v>
      </c>
      <c r="B55" s="120">
        <v>55.429810786838097</v>
      </c>
      <c r="C55" s="120">
        <v>167.32</v>
      </c>
      <c r="D55" s="120">
        <v>177.49</v>
      </c>
      <c r="E55" s="120">
        <v>0.43173333219230697</v>
      </c>
      <c r="F55" s="145">
        <v>387.55404673149201</v>
      </c>
      <c r="G55" s="145">
        <v>411.11025432926402</v>
      </c>
      <c r="H55" s="145">
        <v>5.1015241242735199</v>
      </c>
      <c r="I55" s="145">
        <v>3.2055609623298902</v>
      </c>
    </row>
    <row r="56" spans="1:9" x14ac:dyDescent="0.2">
      <c r="A56" s="329">
        <v>37987</v>
      </c>
      <c r="B56" s="120">
        <v>55.774317349450101</v>
      </c>
      <c r="C56" s="120">
        <v>173.81</v>
      </c>
      <c r="D56" s="120">
        <v>184.55</v>
      </c>
      <c r="E56" s="120">
        <v>0.43441663498781102</v>
      </c>
      <c r="F56" s="145">
        <v>400.099779799815</v>
      </c>
      <c r="G56" s="145">
        <v>424.822589966377</v>
      </c>
      <c r="H56" s="145">
        <v>5.0256930284531904</v>
      </c>
      <c r="I56" s="145">
        <v>2.6419924926617302</v>
      </c>
    </row>
    <row r="57" spans="1:9" x14ac:dyDescent="0.2">
      <c r="A57" s="329">
        <v>38018</v>
      </c>
      <c r="B57" s="120">
        <v>56.107944757453097</v>
      </c>
      <c r="C57" s="120">
        <v>173.66</v>
      </c>
      <c r="D57" s="120">
        <v>184.3</v>
      </c>
      <c r="E57" s="120">
        <v>0.43701520190556098</v>
      </c>
      <c r="F57" s="145">
        <v>397.37748078962198</v>
      </c>
      <c r="G57" s="145">
        <v>421.72445991896399</v>
      </c>
      <c r="H57" s="145">
        <v>4.5416044115997201</v>
      </c>
      <c r="I57" s="145">
        <v>2.2594553587270498</v>
      </c>
    </row>
    <row r="58" spans="1:9" x14ac:dyDescent="0.2">
      <c r="A58" s="329">
        <v>38047</v>
      </c>
      <c r="B58" s="120">
        <v>56.2980709356166</v>
      </c>
      <c r="C58" s="120">
        <v>173.79</v>
      </c>
      <c r="D58" s="120">
        <v>182.88</v>
      </c>
      <c r="E58" s="120">
        <v>0.43849606224533699</v>
      </c>
      <c r="F58" s="145">
        <v>396.331951329508</v>
      </c>
      <c r="G58" s="145">
        <v>417.06189803291602</v>
      </c>
      <c r="H58" s="145">
        <v>4.9643426318911796</v>
      </c>
      <c r="I58" s="145">
        <v>1.93870257746018</v>
      </c>
    </row>
    <row r="59" spans="1:9" x14ac:dyDescent="0.2">
      <c r="A59" s="329">
        <v>38078</v>
      </c>
      <c r="B59" s="120">
        <v>56.383031952561801</v>
      </c>
      <c r="C59" s="120">
        <v>174.44</v>
      </c>
      <c r="D59" s="120">
        <v>183.06</v>
      </c>
      <c r="E59" s="120">
        <v>0.43915780910017099</v>
      </c>
      <c r="F59" s="145">
        <v>397.21484255836299</v>
      </c>
      <c r="G59" s="145">
        <v>416.84332193725101</v>
      </c>
      <c r="H59" s="145">
        <v>5.0734937975453098</v>
      </c>
      <c r="I59" s="145">
        <v>1.92893869171695</v>
      </c>
    </row>
    <row r="60" spans="1:9" x14ac:dyDescent="0.2">
      <c r="A60" s="329">
        <v>38108</v>
      </c>
      <c r="B60" s="120">
        <v>56.2416029426468</v>
      </c>
      <c r="C60" s="120">
        <v>177.37</v>
      </c>
      <c r="D60" s="120">
        <v>186.56</v>
      </c>
      <c r="E60" s="120">
        <v>0.43805624268937998</v>
      </c>
      <c r="F60" s="145">
        <v>404.90234521271498</v>
      </c>
      <c r="G60" s="145">
        <v>425.88138649649898</v>
      </c>
      <c r="H60" s="145">
        <v>4.4086111886785702</v>
      </c>
      <c r="I60" s="145">
        <v>2.0967915416799001</v>
      </c>
    </row>
    <row r="61" spans="1:9" x14ac:dyDescent="0.2">
      <c r="A61" s="329">
        <v>38139</v>
      </c>
      <c r="B61" s="120">
        <v>56.331744509405603</v>
      </c>
      <c r="C61" s="120">
        <v>177.69</v>
      </c>
      <c r="D61" s="120">
        <v>186.41</v>
      </c>
      <c r="E61" s="120">
        <v>0.43875833996218999</v>
      </c>
      <c r="F61" s="145">
        <v>404.98375487361102</v>
      </c>
      <c r="G61" s="145">
        <v>424.85802096904598</v>
      </c>
      <c r="H61" s="145">
        <v>2.6692149219067698</v>
      </c>
      <c r="I61" s="145">
        <v>1.9065207388580201</v>
      </c>
    </row>
    <row r="62" spans="1:9" x14ac:dyDescent="0.2">
      <c r="A62" s="329">
        <v>38169</v>
      </c>
      <c r="B62" s="120">
        <v>56.479390179096498</v>
      </c>
      <c r="C62" s="120">
        <v>178.93</v>
      </c>
      <c r="D62" s="120">
        <v>187.91</v>
      </c>
      <c r="E62" s="120">
        <v>0.439908326874549</v>
      </c>
      <c r="F62" s="145">
        <v>406.743835178702</v>
      </c>
      <c r="G62" s="145">
        <v>427.15717916743898</v>
      </c>
      <c r="H62" s="145">
        <v>2.40648697257999</v>
      </c>
      <c r="I62" s="145">
        <v>1.61509487575988</v>
      </c>
    </row>
    <row r="63" spans="1:9" x14ac:dyDescent="0.2">
      <c r="A63" s="329">
        <v>38200</v>
      </c>
      <c r="B63" s="120">
        <v>56.828041181559897</v>
      </c>
      <c r="C63" s="120">
        <v>178.99</v>
      </c>
      <c r="D63" s="120">
        <v>187.62</v>
      </c>
      <c r="E63" s="120">
        <v>0.44262391000443901</v>
      </c>
      <c r="F63" s="145">
        <v>404.38393849578802</v>
      </c>
      <c r="G63" s="145">
        <v>423.88130365148697</v>
      </c>
      <c r="H63" s="145">
        <v>2.1605181974863101</v>
      </c>
      <c r="I63" s="145">
        <v>1.14401301066163</v>
      </c>
    </row>
    <row r="64" spans="1:9" x14ac:dyDescent="0.2">
      <c r="A64" s="329">
        <v>38231</v>
      </c>
      <c r="B64" s="120">
        <v>57.2979170496642</v>
      </c>
      <c r="C64" s="120">
        <v>178.15</v>
      </c>
      <c r="D64" s="120">
        <v>186.17</v>
      </c>
      <c r="E64" s="120">
        <v>0.44628369291500197</v>
      </c>
      <c r="F64" s="145">
        <v>399.18554683540702</v>
      </c>
      <c r="G64" s="145">
        <v>417.15617880632999</v>
      </c>
      <c r="H64" s="145">
        <v>2.3229781181772302</v>
      </c>
      <c r="I64" s="145">
        <v>0.930322136839279</v>
      </c>
    </row>
    <row r="65" spans="1:9" x14ac:dyDescent="0.2">
      <c r="A65" s="329">
        <v>38261</v>
      </c>
      <c r="B65" s="120">
        <v>57.694747165394602</v>
      </c>
      <c r="C65" s="120">
        <v>177.75</v>
      </c>
      <c r="D65" s="120">
        <v>185.67</v>
      </c>
      <c r="E65" s="120">
        <v>0.44937453493207802</v>
      </c>
      <c r="F65" s="145">
        <v>395.54978349377598</v>
      </c>
      <c r="G65" s="145">
        <v>413.174280176031</v>
      </c>
      <c r="H65" s="145">
        <v>2.12637685250685</v>
      </c>
      <c r="I65" s="145">
        <v>0.71204017897710203</v>
      </c>
    </row>
    <row r="66" spans="1:9" x14ac:dyDescent="0.2">
      <c r="A66" s="329">
        <v>38292</v>
      </c>
      <c r="B66" s="120">
        <v>58.186899397697402</v>
      </c>
      <c r="C66" s="120">
        <v>178.74</v>
      </c>
      <c r="D66" s="120">
        <v>186.63</v>
      </c>
      <c r="E66" s="120">
        <v>0.45320782463994103</v>
      </c>
      <c r="F66" s="145">
        <v>394.38860117210697</v>
      </c>
      <c r="G66" s="145">
        <v>411.79783281162798</v>
      </c>
      <c r="H66" s="145">
        <v>1.7291824349846301</v>
      </c>
      <c r="I66" s="145">
        <v>0.38323102759581001</v>
      </c>
    </row>
    <row r="67" spans="1:9" x14ac:dyDescent="0.2">
      <c r="A67" s="329">
        <v>38322</v>
      </c>
      <c r="B67" s="120">
        <v>58.3070881533761</v>
      </c>
      <c r="C67" s="120">
        <v>179.23</v>
      </c>
      <c r="D67" s="120">
        <v>187.64</v>
      </c>
      <c r="E67" s="120">
        <v>0.45414395433702298</v>
      </c>
      <c r="F67" s="145">
        <v>394.65459858790098</v>
      </c>
      <c r="G67" s="145">
        <v>413.17295586137197</v>
      </c>
      <c r="H67" s="145">
        <v>1.8321449398588401</v>
      </c>
      <c r="I67" s="145">
        <v>0.50173925616945303</v>
      </c>
    </row>
    <row r="68" spans="1:9" x14ac:dyDescent="0.2">
      <c r="A68" s="329">
        <v>38353</v>
      </c>
      <c r="B68" s="120">
        <v>58.309160373301403</v>
      </c>
      <c r="C68" s="120">
        <v>185.03</v>
      </c>
      <c r="D68" s="120">
        <v>195.16</v>
      </c>
      <c r="E68" s="120">
        <v>0.45416009450421302</v>
      </c>
      <c r="F68" s="145">
        <v>407.41140016273198</v>
      </c>
      <c r="G68" s="145">
        <v>429.71631008895201</v>
      </c>
      <c r="H68" s="145">
        <v>1.82744923443217</v>
      </c>
      <c r="I68" s="145">
        <v>1.1519444206021401</v>
      </c>
    </row>
    <row r="69" spans="1:9" x14ac:dyDescent="0.2">
      <c r="A69" s="329">
        <v>38384</v>
      </c>
      <c r="B69" s="120">
        <v>58.503430991315597</v>
      </c>
      <c r="C69" s="120">
        <v>184.71</v>
      </c>
      <c r="D69" s="120">
        <v>194.63</v>
      </c>
      <c r="E69" s="120">
        <v>0.455673235178369</v>
      </c>
      <c r="F69" s="145">
        <v>405.356263524447</v>
      </c>
      <c r="G69" s="145">
        <v>427.12624963327897</v>
      </c>
      <c r="H69" s="145">
        <v>2.0078598110215</v>
      </c>
      <c r="I69" s="145">
        <v>1.28088129281212</v>
      </c>
    </row>
    <row r="70" spans="1:9" x14ac:dyDescent="0.2">
      <c r="A70" s="329">
        <v>38412</v>
      </c>
      <c r="B70" s="120">
        <v>58.767120976833802</v>
      </c>
      <c r="C70" s="120">
        <v>186.36</v>
      </c>
      <c r="D70" s="120">
        <v>194.45</v>
      </c>
      <c r="E70" s="120">
        <v>0.45772707145342501</v>
      </c>
      <c r="F70" s="145">
        <v>407.14218498864301</v>
      </c>
      <c r="G70" s="145">
        <v>424.81647280018001</v>
      </c>
      <c r="H70" s="145">
        <v>2.72757056877977</v>
      </c>
      <c r="I70" s="145">
        <v>1.8593342628129299</v>
      </c>
    </row>
    <row r="71" spans="1:9" x14ac:dyDescent="0.2">
      <c r="A71" s="329">
        <v>38443</v>
      </c>
      <c r="B71" s="120">
        <v>58.976415189308199</v>
      </c>
      <c r="C71" s="120">
        <v>186.71</v>
      </c>
      <c r="D71" s="120">
        <v>194.33</v>
      </c>
      <c r="E71" s="120">
        <v>0.45935722833971898</v>
      </c>
      <c r="F71" s="145">
        <v>406.45926194486299</v>
      </c>
      <c r="G71" s="145">
        <v>423.04765879569999</v>
      </c>
      <c r="H71" s="145">
        <v>2.3273096561443798</v>
      </c>
      <c r="I71" s="145">
        <v>1.4884098009811899</v>
      </c>
    </row>
    <row r="72" spans="1:9" x14ac:dyDescent="0.2">
      <c r="A72" s="329">
        <v>38473</v>
      </c>
      <c r="B72" s="120">
        <v>58.828251464635798</v>
      </c>
      <c r="C72" s="120">
        <v>187.79</v>
      </c>
      <c r="D72" s="120">
        <v>197.07</v>
      </c>
      <c r="E72" s="120">
        <v>0.458203206385561</v>
      </c>
      <c r="F72" s="145">
        <v>409.83999540584102</v>
      </c>
      <c r="G72" s="145">
        <v>430.09301823648298</v>
      </c>
      <c r="H72" s="145">
        <v>1.2194669286325099</v>
      </c>
      <c r="I72" s="145">
        <v>0.98892129910410598</v>
      </c>
    </row>
    <row r="73" spans="1:9" x14ac:dyDescent="0.2">
      <c r="A73" s="329">
        <v>38504</v>
      </c>
      <c r="B73" s="120">
        <v>58.771783471665998</v>
      </c>
      <c r="C73" s="120">
        <v>188.32</v>
      </c>
      <c r="D73" s="120">
        <v>196.89</v>
      </c>
      <c r="E73" s="120">
        <v>0.45776338682960399</v>
      </c>
      <c r="F73" s="145">
        <v>411.39157350323302</v>
      </c>
      <c r="G73" s="145">
        <v>430.11303582758899</v>
      </c>
      <c r="H73" s="145">
        <v>1.58224090534747</v>
      </c>
      <c r="I73" s="145">
        <v>1.2368872892071201</v>
      </c>
    </row>
    <row r="74" spans="1:9" x14ac:dyDescent="0.2">
      <c r="A74" s="329">
        <v>38534</v>
      </c>
      <c r="B74" s="120">
        <v>59.001799883395201</v>
      </c>
      <c r="C74" s="120">
        <v>190.39</v>
      </c>
      <c r="D74" s="120">
        <v>198.8</v>
      </c>
      <c r="E74" s="120">
        <v>0.459554945387807</v>
      </c>
      <c r="F74" s="145">
        <v>414.29213614344701</v>
      </c>
      <c r="G74" s="145">
        <v>432.59245057680198</v>
      </c>
      <c r="H74" s="145">
        <v>1.85578742980319</v>
      </c>
      <c r="I74" s="145">
        <v>1.27242890309303</v>
      </c>
    </row>
    <row r="75" spans="1:9" x14ac:dyDescent="0.2">
      <c r="A75" s="329">
        <v>38565</v>
      </c>
      <c r="B75" s="120">
        <v>59.072255360861497</v>
      </c>
      <c r="C75" s="120">
        <v>190.66</v>
      </c>
      <c r="D75" s="120">
        <v>198.1</v>
      </c>
      <c r="E75" s="120">
        <v>0.46010371107230003</v>
      </c>
      <c r="F75" s="145">
        <v>414.38483414023199</v>
      </c>
      <c r="G75" s="145">
        <v>430.55510145379202</v>
      </c>
      <c r="H75" s="145">
        <v>2.47311890814581</v>
      </c>
      <c r="I75" s="145">
        <v>1.57444967372082</v>
      </c>
    </row>
    <row r="76" spans="1:9" x14ac:dyDescent="0.2">
      <c r="A76" s="329">
        <v>38596</v>
      </c>
      <c r="B76" s="120">
        <v>59.309006487348199</v>
      </c>
      <c r="C76" s="120">
        <v>189.35</v>
      </c>
      <c r="D76" s="120">
        <v>196.59</v>
      </c>
      <c r="E76" s="120">
        <v>0.461947725173872</v>
      </c>
      <c r="F76" s="145">
        <v>409.89486403192302</v>
      </c>
      <c r="G76" s="145">
        <v>425.56763306065801</v>
      </c>
      <c r="H76" s="145">
        <v>2.6827918198479002</v>
      </c>
      <c r="I76" s="145">
        <v>2.0163801189274002</v>
      </c>
    </row>
    <row r="77" spans="1:9" x14ac:dyDescent="0.2">
      <c r="A77" s="329">
        <v>38626</v>
      </c>
      <c r="B77" s="120">
        <v>59.454579937113898</v>
      </c>
      <c r="C77" s="120">
        <v>188.47</v>
      </c>
      <c r="D77" s="120">
        <v>195.72</v>
      </c>
      <c r="E77" s="120">
        <v>0.46308157191904198</v>
      </c>
      <c r="F77" s="145">
        <v>406.99093081801402</v>
      </c>
      <c r="G77" s="145">
        <v>422.64691982650697</v>
      </c>
      <c r="H77" s="145">
        <v>2.89246709306255</v>
      </c>
      <c r="I77" s="145">
        <v>2.29264988286302</v>
      </c>
    </row>
    <row r="78" spans="1:9" x14ac:dyDescent="0.2">
      <c r="A78" s="329">
        <v>38657</v>
      </c>
      <c r="B78" s="120">
        <v>59.882493351727099</v>
      </c>
      <c r="C78" s="120">
        <v>189.45</v>
      </c>
      <c r="D78" s="120">
        <v>197.51</v>
      </c>
      <c r="E78" s="120">
        <v>0.46641451644398702</v>
      </c>
      <c r="F78" s="145">
        <v>406.18375569524397</v>
      </c>
      <c r="G78" s="145">
        <v>423.46452144295398</v>
      </c>
      <c r="H78" s="145">
        <v>2.9907442781262401</v>
      </c>
      <c r="I78" s="145">
        <v>2.8331107406927898</v>
      </c>
    </row>
    <row r="79" spans="1:9" x14ac:dyDescent="0.2">
      <c r="A79" s="329">
        <v>38687</v>
      </c>
      <c r="B79" s="120">
        <v>60.250312388500703</v>
      </c>
      <c r="C79" s="120">
        <v>189.86</v>
      </c>
      <c r="D79" s="120">
        <v>198.74</v>
      </c>
      <c r="E79" s="120">
        <v>0.46927939612038999</v>
      </c>
      <c r="F79" s="145">
        <v>404.57774530397899</v>
      </c>
      <c r="G79" s="145">
        <v>423.500374495485</v>
      </c>
      <c r="H79" s="145">
        <v>2.5143877080321801</v>
      </c>
      <c r="I79" s="145">
        <v>2.4995388704912598</v>
      </c>
    </row>
    <row r="80" spans="1:9" x14ac:dyDescent="0.2">
      <c r="A80" s="329">
        <v>38718</v>
      </c>
      <c r="B80" s="120">
        <v>60.603625885796198</v>
      </c>
      <c r="C80" s="120">
        <v>195.72</v>
      </c>
      <c r="D80" s="120">
        <v>206.8</v>
      </c>
      <c r="E80" s="120">
        <v>0.47203129462645699</v>
      </c>
      <c r="F80" s="145">
        <v>414.63352584468697</v>
      </c>
      <c r="G80" s="145">
        <v>438.10654580360301</v>
      </c>
      <c r="H80" s="145">
        <v>1.7726862034469699</v>
      </c>
      <c r="I80" s="145">
        <v>1.9525057619792501</v>
      </c>
    </row>
    <row r="81" spans="1:9" x14ac:dyDescent="0.2">
      <c r="A81" s="329">
        <v>38749</v>
      </c>
      <c r="B81" s="120">
        <v>60.696357727461802</v>
      </c>
      <c r="C81" s="120">
        <v>195.52</v>
      </c>
      <c r="D81" s="120">
        <v>206.35</v>
      </c>
      <c r="E81" s="120">
        <v>0.472753567108255</v>
      </c>
      <c r="F81" s="145">
        <v>413.57699571884598</v>
      </c>
      <c r="G81" s="145">
        <v>436.48533687900903</v>
      </c>
      <c r="H81" s="145">
        <v>2.0280264385018798</v>
      </c>
      <c r="I81" s="145">
        <v>2.19117585345434</v>
      </c>
    </row>
    <row r="82" spans="1:9" x14ac:dyDescent="0.2">
      <c r="A82" s="329">
        <v>38777</v>
      </c>
      <c r="B82" s="120">
        <v>60.772511809723397</v>
      </c>
      <c r="C82" s="120">
        <v>195.59</v>
      </c>
      <c r="D82" s="120">
        <v>204.88</v>
      </c>
      <c r="E82" s="120">
        <v>0.473346718252525</v>
      </c>
      <c r="F82" s="145">
        <v>413.20662520291302</v>
      </c>
      <c r="G82" s="145">
        <v>432.83283077648599</v>
      </c>
      <c r="H82" s="145">
        <v>1.4895140906216799</v>
      </c>
      <c r="I82" s="145">
        <v>1.88701674477596</v>
      </c>
    </row>
    <row r="83" spans="1:9" x14ac:dyDescent="0.2">
      <c r="A83" s="329">
        <v>38808</v>
      </c>
      <c r="B83" s="120">
        <v>60.861617266519197</v>
      </c>
      <c r="C83" s="120">
        <v>196.97</v>
      </c>
      <c r="D83" s="120">
        <v>205.19</v>
      </c>
      <c r="E83" s="120">
        <v>0.47404074544173702</v>
      </c>
      <c r="F83" s="145">
        <v>415.51280537383502</v>
      </c>
      <c r="G83" s="145">
        <v>432.853086940433</v>
      </c>
      <c r="H83" s="145">
        <v>2.2274171796828202</v>
      </c>
      <c r="I83" s="145">
        <v>2.3178069753763402</v>
      </c>
    </row>
    <row r="84" spans="1:9" x14ac:dyDescent="0.2">
      <c r="A84" s="329">
        <v>38838</v>
      </c>
      <c r="B84" s="120">
        <v>60.590674511261902</v>
      </c>
      <c r="C84" s="120">
        <v>198.76</v>
      </c>
      <c r="D84" s="120">
        <v>207.68</v>
      </c>
      <c r="E84" s="120">
        <v>0.47193041858151302</v>
      </c>
      <c r="F84" s="145">
        <v>421.163782146985</v>
      </c>
      <c r="G84" s="145">
        <v>440.06487359773598</v>
      </c>
      <c r="H84" s="145">
        <v>2.76297747122773</v>
      </c>
      <c r="I84" s="145">
        <v>2.3185345816912899</v>
      </c>
    </row>
    <row r="85" spans="1:9" x14ac:dyDescent="0.2">
      <c r="A85" s="329">
        <v>38869</v>
      </c>
      <c r="B85" s="120">
        <v>60.6429980643804</v>
      </c>
      <c r="C85" s="120">
        <v>198.45</v>
      </c>
      <c r="D85" s="120">
        <v>207.09</v>
      </c>
      <c r="E85" s="120">
        <v>0.47233795780308602</v>
      </c>
      <c r="F85" s="145">
        <v>420.14408692246599</v>
      </c>
      <c r="G85" s="145">
        <v>438.43607438031501</v>
      </c>
      <c r="H85" s="145">
        <v>2.1275383315949599</v>
      </c>
      <c r="I85" s="145">
        <v>1.9350816784037701</v>
      </c>
    </row>
    <row r="86" spans="1:9" x14ac:dyDescent="0.2">
      <c r="A86" s="329">
        <v>38899</v>
      </c>
      <c r="B86" s="120">
        <v>60.809293713400699</v>
      </c>
      <c r="C86" s="120">
        <v>200.39</v>
      </c>
      <c r="D86" s="120">
        <v>209.16</v>
      </c>
      <c r="E86" s="120">
        <v>0.47363320622016403</v>
      </c>
      <c r="F86" s="145">
        <v>423.091112211525</v>
      </c>
      <c r="G86" s="145">
        <v>441.607550427479</v>
      </c>
      <c r="H86" s="145">
        <v>2.1238578530563998</v>
      </c>
      <c r="I86" s="145">
        <v>2.0839706838750698</v>
      </c>
    </row>
    <row r="87" spans="1:9" x14ac:dyDescent="0.2">
      <c r="A87" s="329">
        <v>38930</v>
      </c>
      <c r="B87" s="120">
        <v>61.119608647242202</v>
      </c>
      <c r="C87" s="120">
        <v>200.12</v>
      </c>
      <c r="D87" s="120">
        <v>208.65</v>
      </c>
      <c r="E87" s="120">
        <v>0.476050196257017</v>
      </c>
      <c r="F87" s="145">
        <v>420.37583761851101</v>
      </c>
      <c r="G87" s="145">
        <v>438.29411612583601</v>
      </c>
      <c r="H87" s="145">
        <v>1.4457583831968901</v>
      </c>
      <c r="I87" s="145">
        <v>1.79745046474029</v>
      </c>
    </row>
    <row r="88" spans="1:9" x14ac:dyDescent="0.2">
      <c r="A88" s="329">
        <v>38961</v>
      </c>
      <c r="B88" s="120">
        <v>61.736612130055903</v>
      </c>
      <c r="C88" s="120">
        <v>198.47</v>
      </c>
      <c r="D88" s="120">
        <v>207.11</v>
      </c>
      <c r="E88" s="120">
        <v>0.480855931038141</v>
      </c>
      <c r="F88" s="145">
        <v>412.74316731731801</v>
      </c>
      <c r="G88" s="145">
        <v>430.71112703728301</v>
      </c>
      <c r="H88" s="145">
        <v>0.69488630752232405</v>
      </c>
      <c r="I88" s="145">
        <v>1.2086196357635299</v>
      </c>
    </row>
    <row r="89" spans="1:9" x14ac:dyDescent="0.2">
      <c r="A89" s="329">
        <v>38991</v>
      </c>
      <c r="B89" s="120">
        <v>62.006518775350798</v>
      </c>
      <c r="C89" s="120">
        <v>197.75</v>
      </c>
      <c r="D89" s="120">
        <v>206.05</v>
      </c>
      <c r="E89" s="120">
        <v>0.48295818781477201</v>
      </c>
      <c r="F89" s="145">
        <v>409.45573548458498</v>
      </c>
      <c r="G89" s="145">
        <v>426.64148822553102</v>
      </c>
      <c r="H89" s="145">
        <v>0.60561660713600596</v>
      </c>
      <c r="I89" s="145">
        <v>0.94513131686002605</v>
      </c>
    </row>
    <row r="90" spans="1:9" x14ac:dyDescent="0.2">
      <c r="A90" s="329">
        <v>39022</v>
      </c>
      <c r="B90" s="120">
        <v>62.331857303651802</v>
      </c>
      <c r="C90" s="120">
        <v>199.18</v>
      </c>
      <c r="D90" s="120">
        <v>207.75</v>
      </c>
      <c r="E90" s="120">
        <v>0.48549219406375799</v>
      </c>
      <c r="F90" s="145">
        <v>410.26406281177498</v>
      </c>
      <c r="G90" s="145">
        <v>427.916251878433</v>
      </c>
      <c r="H90" s="145">
        <v>1.0045470945894599</v>
      </c>
      <c r="I90" s="145">
        <v>1.0512640870856</v>
      </c>
    </row>
    <row r="91" spans="1:9" x14ac:dyDescent="0.2">
      <c r="A91" s="329">
        <v>39052</v>
      </c>
      <c r="B91" s="120">
        <v>62.692423570686302</v>
      </c>
      <c r="C91" s="120">
        <v>199.98</v>
      </c>
      <c r="D91" s="120">
        <v>209.09</v>
      </c>
      <c r="E91" s="120">
        <v>0.48830058315499197</v>
      </c>
      <c r="F91" s="145">
        <v>409.54282443796302</v>
      </c>
      <c r="G91" s="145">
        <v>428.19936574524303</v>
      </c>
      <c r="H91" s="145">
        <v>1.2272249750795401</v>
      </c>
      <c r="I91" s="145">
        <v>1.10956011676639</v>
      </c>
    </row>
    <row r="92" spans="1:9" x14ac:dyDescent="0.2">
      <c r="A92" s="329">
        <v>39083</v>
      </c>
      <c r="B92" s="120">
        <v>63.0162079340435</v>
      </c>
      <c r="C92" s="120">
        <v>206.01</v>
      </c>
      <c r="D92" s="120">
        <v>217.6</v>
      </c>
      <c r="E92" s="120">
        <v>0.49082248427858699</v>
      </c>
      <c r="F92" s="145">
        <v>419.72404810018901</v>
      </c>
      <c r="G92" s="145">
        <v>443.33747326149802</v>
      </c>
      <c r="H92" s="145">
        <v>1.22771602830045</v>
      </c>
      <c r="I92" s="145">
        <v>1.1939852321311</v>
      </c>
    </row>
    <row r="93" spans="1:9" x14ac:dyDescent="0.2">
      <c r="A93" s="329">
        <v>39114</v>
      </c>
      <c r="B93" s="120">
        <v>63.192346627710499</v>
      </c>
      <c r="C93" s="120">
        <v>206.08</v>
      </c>
      <c r="D93" s="120">
        <v>217.06</v>
      </c>
      <c r="E93" s="120">
        <v>0.49219439848982799</v>
      </c>
      <c r="F93" s="145">
        <v>418.69635378278099</v>
      </c>
      <c r="G93" s="145">
        <v>441.00461253925903</v>
      </c>
      <c r="H93" s="145">
        <v>1.23782466552258</v>
      </c>
      <c r="I93" s="145">
        <v>1.0353785748139499</v>
      </c>
    </row>
    <row r="94" spans="1:9" x14ac:dyDescent="0.2">
      <c r="A94" s="329">
        <v>39142</v>
      </c>
      <c r="B94" s="120">
        <v>63.329113142792501</v>
      </c>
      <c r="C94" s="120">
        <v>205.26</v>
      </c>
      <c r="D94" s="120">
        <v>215.69</v>
      </c>
      <c r="E94" s="120">
        <v>0.49325964952443402</v>
      </c>
      <c r="F94" s="145">
        <v>416.12972031646501</v>
      </c>
      <c r="G94" s="145">
        <v>437.27477041341899</v>
      </c>
      <c r="H94" s="145">
        <v>0.70741729083263505</v>
      </c>
      <c r="I94" s="145">
        <v>1.02624831599856</v>
      </c>
    </row>
    <row r="95" spans="1:9" x14ac:dyDescent="0.2">
      <c r="A95" s="329">
        <v>39173</v>
      </c>
      <c r="B95" s="120">
        <v>63.291295129152097</v>
      </c>
      <c r="C95" s="120">
        <v>206.05</v>
      </c>
      <c r="D95" s="120">
        <v>215.73</v>
      </c>
      <c r="E95" s="120">
        <v>0.49296509147319501</v>
      </c>
      <c r="F95" s="145">
        <v>417.98091500603499</v>
      </c>
      <c r="G95" s="145">
        <v>437.61719385708301</v>
      </c>
      <c r="H95" s="145">
        <v>0.59399123210652804</v>
      </c>
      <c r="I95" s="145">
        <v>1.1006290726315999</v>
      </c>
    </row>
    <row r="96" spans="1:9" x14ac:dyDescent="0.2">
      <c r="A96" s="329">
        <v>39203</v>
      </c>
      <c r="B96" s="120">
        <v>62.982534360254498</v>
      </c>
      <c r="C96" s="120">
        <v>208.17</v>
      </c>
      <c r="D96" s="120">
        <v>218.18</v>
      </c>
      <c r="E96" s="120">
        <v>0.49056020656173399</v>
      </c>
      <c r="F96" s="145">
        <v>424.35158256931101</v>
      </c>
      <c r="G96" s="145">
        <v>444.75682511875999</v>
      </c>
      <c r="H96" s="145">
        <v>0.756902791136294</v>
      </c>
      <c r="I96" s="145">
        <v>1.0661954185676299</v>
      </c>
    </row>
    <row r="97" spans="1:9" x14ac:dyDescent="0.2">
      <c r="A97" s="329">
        <v>39234</v>
      </c>
      <c r="B97" s="120">
        <v>63.058170387534602</v>
      </c>
      <c r="C97" s="120">
        <v>208.54</v>
      </c>
      <c r="D97" s="120">
        <v>217.93</v>
      </c>
      <c r="E97" s="120">
        <v>0.49114932266420502</v>
      </c>
      <c r="F97" s="145">
        <v>424.59592302558701</v>
      </c>
      <c r="G97" s="145">
        <v>443.71434499360402</v>
      </c>
      <c r="H97" s="145">
        <v>1.0595974670809301</v>
      </c>
      <c r="I97" s="145">
        <v>1.2038860216393401</v>
      </c>
    </row>
    <row r="98" spans="1:9" x14ac:dyDescent="0.2">
      <c r="A98" s="329">
        <v>39264</v>
      </c>
      <c r="B98" s="120">
        <v>63.326004812904202</v>
      </c>
      <c r="C98" s="120">
        <v>211.34</v>
      </c>
      <c r="D98" s="120">
        <v>219.61</v>
      </c>
      <c r="E98" s="120">
        <v>0.49323543927364599</v>
      </c>
      <c r="F98" s="145">
        <v>428.47691623948498</v>
      </c>
      <c r="G98" s="145">
        <v>445.24375686265398</v>
      </c>
      <c r="H98" s="145">
        <v>1.2729655321305</v>
      </c>
      <c r="I98" s="145">
        <v>0.82340223387375999</v>
      </c>
    </row>
    <row r="99" spans="1:9" x14ac:dyDescent="0.2">
      <c r="A99" s="329">
        <v>39295</v>
      </c>
      <c r="B99" s="120">
        <v>63.5839961936272</v>
      </c>
      <c r="C99" s="120">
        <v>211.08</v>
      </c>
      <c r="D99" s="120">
        <v>219.08</v>
      </c>
      <c r="E99" s="120">
        <v>0.49524489008892703</v>
      </c>
      <c r="F99" s="145">
        <v>426.21338296312001</v>
      </c>
      <c r="G99" s="145">
        <v>442.36700748323102</v>
      </c>
      <c r="H99" s="145">
        <v>1.3886491140119099</v>
      </c>
      <c r="I99" s="145">
        <v>0.929259875399713</v>
      </c>
    </row>
    <row r="100" spans="1:9" x14ac:dyDescent="0.2">
      <c r="A100" s="329">
        <v>39326</v>
      </c>
      <c r="B100" s="120">
        <v>64.077702590874594</v>
      </c>
      <c r="C100" s="120">
        <v>208.84</v>
      </c>
      <c r="D100" s="120">
        <v>217.46</v>
      </c>
      <c r="E100" s="120">
        <v>0.49909028492218599</v>
      </c>
      <c r="F100" s="145">
        <v>418.44132476463699</v>
      </c>
      <c r="G100" s="145">
        <v>435.71274891456602</v>
      </c>
      <c r="H100" s="145">
        <v>1.3805576684299301</v>
      </c>
      <c r="I100" s="145">
        <v>1.1612474262476999</v>
      </c>
    </row>
    <row r="101" spans="1:9" x14ac:dyDescent="0.2">
      <c r="A101" s="329">
        <v>39356</v>
      </c>
      <c r="B101" s="120">
        <v>64.3274050918955</v>
      </c>
      <c r="C101" s="120">
        <v>207.98</v>
      </c>
      <c r="D101" s="120">
        <v>216.47</v>
      </c>
      <c r="E101" s="120">
        <v>0.50103517506870099</v>
      </c>
      <c r="F101" s="145">
        <v>415.100596423159</v>
      </c>
      <c r="G101" s="145">
        <v>432.04551450967102</v>
      </c>
      <c r="H101" s="145">
        <v>1.37862544089009</v>
      </c>
      <c r="I101" s="145">
        <v>1.2666434074697599</v>
      </c>
    </row>
    <row r="102" spans="1:9" x14ac:dyDescent="0.2">
      <c r="A102" s="329">
        <v>39387</v>
      </c>
      <c r="B102" s="120">
        <v>64.781221255577293</v>
      </c>
      <c r="C102" s="120">
        <v>209.8</v>
      </c>
      <c r="D102" s="120">
        <v>218.24</v>
      </c>
      <c r="E102" s="120">
        <v>0.50456987168353395</v>
      </c>
      <c r="F102" s="145">
        <v>415.79969747299202</v>
      </c>
      <c r="G102" s="145">
        <v>432.52681590326898</v>
      </c>
      <c r="H102" s="145">
        <v>1.3492857803040701</v>
      </c>
      <c r="I102" s="145">
        <v>1.07744541241348</v>
      </c>
    </row>
    <row r="103" spans="1:9" x14ac:dyDescent="0.2">
      <c r="A103" s="329">
        <v>39417</v>
      </c>
      <c r="B103" s="120">
        <v>65.049055680946097</v>
      </c>
      <c r="C103" s="120">
        <v>210.33</v>
      </c>
      <c r="D103" s="120">
        <v>219.15</v>
      </c>
      <c r="E103" s="120">
        <v>0.50665598829296998</v>
      </c>
      <c r="F103" s="145">
        <v>415.13374924995099</v>
      </c>
      <c r="G103" s="145">
        <v>432.54201087874702</v>
      </c>
      <c r="H103" s="145">
        <v>1.36516243927873</v>
      </c>
      <c r="I103" s="145">
        <v>1.01416430777421</v>
      </c>
    </row>
    <row r="104" spans="1:9" x14ac:dyDescent="0.2">
      <c r="A104" s="329">
        <v>39448</v>
      </c>
      <c r="B104" s="120">
        <v>65.350563680104003</v>
      </c>
      <c r="C104" s="120">
        <v>216.76</v>
      </c>
      <c r="D104" s="120">
        <v>227.84</v>
      </c>
      <c r="E104" s="120">
        <v>0.50900438261925895</v>
      </c>
      <c r="F104" s="145">
        <v>425.85095021105002</v>
      </c>
      <c r="G104" s="145">
        <v>447.61893567118301</v>
      </c>
      <c r="H104" s="145">
        <v>1.4597453108995899</v>
      </c>
      <c r="I104" s="145">
        <v>0.96573438247560295</v>
      </c>
    </row>
    <row r="105" spans="1:9" x14ac:dyDescent="0.2">
      <c r="A105" s="329">
        <v>39479</v>
      </c>
      <c r="B105" s="120">
        <v>65.5448342981189</v>
      </c>
      <c r="C105" s="120">
        <v>216.75</v>
      </c>
      <c r="D105" s="120">
        <v>227.46</v>
      </c>
      <c r="E105" s="120">
        <v>0.51051752329342004</v>
      </c>
      <c r="F105" s="145">
        <v>424.56916777648598</v>
      </c>
      <c r="G105" s="145">
        <v>445.54787959602999</v>
      </c>
      <c r="H105" s="145">
        <v>1.402642736352</v>
      </c>
      <c r="I105" s="145">
        <v>1.0302085120179201</v>
      </c>
    </row>
    <row r="106" spans="1:9" x14ac:dyDescent="0.2">
      <c r="A106" s="329">
        <v>39508</v>
      </c>
      <c r="B106" s="120">
        <v>66.019890716036102</v>
      </c>
      <c r="C106" s="120">
        <v>218.52</v>
      </c>
      <c r="D106" s="120">
        <v>227.37</v>
      </c>
      <c r="E106" s="120">
        <v>0.51421765662195396</v>
      </c>
      <c r="F106" s="145">
        <v>424.95623630569497</v>
      </c>
      <c r="G106" s="145">
        <v>442.16684719396801</v>
      </c>
      <c r="H106" s="145">
        <v>2.1210972344195098</v>
      </c>
      <c r="I106" s="145">
        <v>1.11876493032612</v>
      </c>
    </row>
    <row r="107" spans="1:9" x14ac:dyDescent="0.2">
      <c r="A107" s="329">
        <v>39539</v>
      </c>
      <c r="B107" s="120">
        <v>66.170126660633898</v>
      </c>
      <c r="C107" s="120">
        <v>218.03</v>
      </c>
      <c r="D107" s="120">
        <v>226.87</v>
      </c>
      <c r="E107" s="120">
        <v>0.51538781874330297</v>
      </c>
      <c r="F107" s="145">
        <v>423.04065418471498</v>
      </c>
      <c r="G107" s="145">
        <v>440.19278638208601</v>
      </c>
      <c r="H107" s="145">
        <v>1.21051918808461</v>
      </c>
      <c r="I107" s="145">
        <v>0.58854920719690895</v>
      </c>
    </row>
    <row r="108" spans="1:9" x14ac:dyDescent="0.2">
      <c r="A108" s="329">
        <v>39569</v>
      </c>
      <c r="B108" s="120">
        <v>66.098635073205301</v>
      </c>
      <c r="C108" s="120">
        <v>220.71</v>
      </c>
      <c r="D108" s="120">
        <v>229.75</v>
      </c>
      <c r="E108" s="120">
        <v>0.51483098297521801</v>
      </c>
      <c r="F108" s="145">
        <v>428.703802410089</v>
      </c>
      <c r="G108" s="145">
        <v>446.26296318117897</v>
      </c>
      <c r="H108" s="145">
        <v>1.0256164980997799</v>
      </c>
      <c r="I108" s="145">
        <v>0.33864304657198502</v>
      </c>
    </row>
    <row r="109" spans="1:9" x14ac:dyDescent="0.2">
      <c r="A109" s="329">
        <v>39600</v>
      </c>
      <c r="B109" s="120">
        <v>66.372168103369305</v>
      </c>
      <c r="C109" s="120">
        <v>220.8</v>
      </c>
      <c r="D109" s="120">
        <v>229.52</v>
      </c>
      <c r="E109" s="120">
        <v>0.51696148504442996</v>
      </c>
      <c r="F109" s="145">
        <v>427.11112217774502</v>
      </c>
      <c r="G109" s="145">
        <v>443.978916495634</v>
      </c>
      <c r="H109" s="145">
        <v>0.59237477699622998</v>
      </c>
      <c r="I109" s="145">
        <v>5.9626537887558201E-2</v>
      </c>
    </row>
    <row r="110" spans="1:9" x14ac:dyDescent="0.2">
      <c r="A110" s="329">
        <v>39630</v>
      </c>
      <c r="B110" s="120">
        <v>66.742059360068197</v>
      </c>
      <c r="C110" s="120">
        <v>222.55</v>
      </c>
      <c r="D110" s="120">
        <v>232.19</v>
      </c>
      <c r="E110" s="120">
        <v>0.51984250488802197</v>
      </c>
      <c r="F110" s="145">
        <v>428.110433270437</v>
      </c>
      <c r="G110" s="145">
        <v>446.65451135054002</v>
      </c>
      <c r="H110" s="145">
        <v>-8.5531554947015906E-2</v>
      </c>
      <c r="I110" s="145">
        <v>0.31684992010361201</v>
      </c>
    </row>
    <row r="111" spans="1:9" x14ac:dyDescent="0.2">
      <c r="A111" s="329">
        <v>39661</v>
      </c>
      <c r="B111" s="120">
        <v>67.127492266208904</v>
      </c>
      <c r="C111" s="120">
        <v>222.33</v>
      </c>
      <c r="D111" s="120">
        <v>231.92</v>
      </c>
      <c r="E111" s="120">
        <v>0.52284457598555101</v>
      </c>
      <c r="F111" s="145">
        <v>425.23153191541201</v>
      </c>
      <c r="G111" s="145">
        <v>443.57350281933299</v>
      </c>
      <c r="H111" s="145">
        <v>-0.230366076466615</v>
      </c>
      <c r="I111" s="145">
        <v>0.272736283604602</v>
      </c>
    </row>
    <row r="112" spans="1:9" x14ac:dyDescent="0.2">
      <c r="A112" s="329">
        <v>39692</v>
      </c>
      <c r="B112" s="120">
        <v>67.584934814759706</v>
      </c>
      <c r="C112" s="120">
        <v>220.83</v>
      </c>
      <c r="D112" s="120">
        <v>229.92</v>
      </c>
      <c r="E112" s="120">
        <v>0.52640751789296403</v>
      </c>
      <c r="F112" s="145">
        <v>419.50388718593899</v>
      </c>
      <c r="G112" s="145">
        <v>436.77187765154702</v>
      </c>
      <c r="H112" s="145">
        <v>0.253933433056441</v>
      </c>
      <c r="I112" s="145">
        <v>0.243079583881567</v>
      </c>
    </row>
    <row r="113" spans="1:9" x14ac:dyDescent="0.2">
      <c r="A113" s="329">
        <v>39722</v>
      </c>
      <c r="B113" s="120">
        <v>68.045485693199694</v>
      </c>
      <c r="C113" s="120">
        <v>220.56</v>
      </c>
      <c r="D113" s="120">
        <v>229.44</v>
      </c>
      <c r="E113" s="120">
        <v>0.52999467005116996</v>
      </c>
      <c r="F113" s="145">
        <v>416.15512846328301</v>
      </c>
      <c r="G113" s="145">
        <v>432.91001394004201</v>
      </c>
      <c r="H113" s="145">
        <v>0.25404252588658899</v>
      </c>
      <c r="I113" s="145">
        <v>0.20009452739078201</v>
      </c>
    </row>
    <row r="114" spans="1:9" x14ac:dyDescent="0.2">
      <c r="A114" s="329">
        <v>39753</v>
      </c>
      <c r="B114" s="120">
        <v>68.818941780387206</v>
      </c>
      <c r="C114" s="120">
        <v>222.67</v>
      </c>
      <c r="D114" s="120">
        <v>230.76</v>
      </c>
      <c r="E114" s="120">
        <v>0.53601898745521204</v>
      </c>
      <c r="F114" s="145">
        <v>415.41438869011301</v>
      </c>
      <c r="G114" s="145">
        <v>430.50713762127998</v>
      </c>
      <c r="H114" s="145">
        <v>-9.2666922371820198E-2</v>
      </c>
      <c r="I114" s="145">
        <v>-0.466948685660384</v>
      </c>
    </row>
    <row r="115" spans="1:9" x14ac:dyDescent="0.2">
      <c r="A115" s="329">
        <v>39783</v>
      </c>
      <c r="B115" s="120">
        <v>69.295552363249001</v>
      </c>
      <c r="C115" s="120">
        <v>223.1</v>
      </c>
      <c r="D115" s="120">
        <v>232.03</v>
      </c>
      <c r="E115" s="120">
        <v>0.53973122590914302</v>
      </c>
      <c r="F115" s="145">
        <v>413.35388669462702</v>
      </c>
      <c r="G115" s="145">
        <v>429.899158806608</v>
      </c>
      <c r="H115" s="145">
        <v>-0.42874436456694598</v>
      </c>
      <c r="I115" s="145">
        <v>-0.61100471299185799</v>
      </c>
    </row>
    <row r="116" spans="1:9" x14ac:dyDescent="0.2">
      <c r="A116" s="329">
        <v>39814</v>
      </c>
      <c r="B116" s="120">
        <v>69.4561494074742</v>
      </c>
      <c r="C116" s="120">
        <v>228.31</v>
      </c>
      <c r="D116" s="120">
        <v>241.12</v>
      </c>
      <c r="E116" s="120">
        <v>0.54098208886644605</v>
      </c>
      <c r="F116" s="145">
        <v>422.02875972916598</v>
      </c>
      <c r="G116" s="145">
        <v>445.70791706844398</v>
      </c>
      <c r="H116" s="145">
        <v>-0.89754184650503399</v>
      </c>
      <c r="I116" s="145">
        <v>-0.426929794619335</v>
      </c>
    </row>
    <row r="117" spans="1:9" x14ac:dyDescent="0.2">
      <c r="A117" s="329">
        <v>39845</v>
      </c>
      <c r="B117" s="120">
        <v>69.609493681960302</v>
      </c>
      <c r="C117" s="120">
        <v>229.01</v>
      </c>
      <c r="D117" s="120">
        <v>241.49</v>
      </c>
      <c r="E117" s="120">
        <v>0.54217646123858199</v>
      </c>
      <c r="F117" s="145">
        <v>422.39015592236399</v>
      </c>
      <c r="G117" s="145">
        <v>445.40849200336902</v>
      </c>
      <c r="H117" s="145">
        <v>-0.51322894348025905</v>
      </c>
      <c r="I117" s="145">
        <v>-3.1284537317710602E-2</v>
      </c>
    </row>
    <row r="118" spans="1:9" x14ac:dyDescent="0.2">
      <c r="A118" s="329">
        <v>39873</v>
      </c>
      <c r="B118" s="120">
        <v>70.009950182560502</v>
      </c>
      <c r="C118" s="120">
        <v>227.83</v>
      </c>
      <c r="D118" s="120">
        <v>238.09</v>
      </c>
      <c r="E118" s="120">
        <v>0.54529554854824402</v>
      </c>
      <c r="F118" s="145">
        <v>417.81012261434802</v>
      </c>
      <c r="G118" s="145">
        <v>436.62560722139398</v>
      </c>
      <c r="H118" s="145">
        <v>-1.6816116768801599</v>
      </c>
      <c r="I118" s="145">
        <v>-1.2532011406417001</v>
      </c>
    </row>
    <row r="119" spans="1:9" x14ac:dyDescent="0.2">
      <c r="A119" s="329">
        <v>39904</v>
      </c>
      <c r="B119" s="120">
        <v>70.254990188749304</v>
      </c>
      <c r="C119" s="120">
        <v>228.4</v>
      </c>
      <c r="D119" s="120">
        <v>238.24</v>
      </c>
      <c r="E119" s="120">
        <v>0.54720412331858104</v>
      </c>
      <c r="F119" s="145">
        <v>417.39451562397301</v>
      </c>
      <c r="G119" s="145">
        <v>435.37683626206399</v>
      </c>
      <c r="H119" s="145">
        <v>-1.3346562570027301</v>
      </c>
      <c r="I119" s="145">
        <v>-1.0940547571449999</v>
      </c>
    </row>
    <row r="120" spans="1:9" x14ac:dyDescent="0.2">
      <c r="A120" s="329">
        <v>39934</v>
      </c>
      <c r="B120" s="120">
        <v>70.050358471107799</v>
      </c>
      <c r="C120" s="120">
        <v>230.83</v>
      </c>
      <c r="D120" s="120">
        <v>241.32</v>
      </c>
      <c r="E120" s="120">
        <v>0.54561028180847104</v>
      </c>
      <c r="F120" s="145">
        <v>423.06754050692501</v>
      </c>
      <c r="G120" s="145">
        <v>442.29371777988598</v>
      </c>
      <c r="H120" s="145">
        <v>-1.3147216963037101</v>
      </c>
      <c r="I120" s="145">
        <v>-0.88944091909358702</v>
      </c>
    </row>
    <row r="121" spans="1:9" x14ac:dyDescent="0.2">
      <c r="A121" s="329">
        <v>39965</v>
      </c>
      <c r="B121" s="120">
        <v>70.179354161469305</v>
      </c>
      <c r="C121" s="120">
        <v>230.43</v>
      </c>
      <c r="D121" s="120">
        <v>240.9</v>
      </c>
      <c r="E121" s="120">
        <v>0.546615007216111</v>
      </c>
      <c r="F121" s="145">
        <v>421.55812950246502</v>
      </c>
      <c r="G121" s="145">
        <v>440.71237858414099</v>
      </c>
      <c r="H121" s="145">
        <v>-1.3001283242091699</v>
      </c>
      <c r="I121" s="145">
        <v>-0.73574167378845901</v>
      </c>
    </row>
    <row r="122" spans="1:9" x14ac:dyDescent="0.2">
      <c r="A122" s="329">
        <v>39995</v>
      </c>
      <c r="B122" s="120">
        <v>70.370516449595101</v>
      </c>
      <c r="C122" s="120">
        <v>231.31</v>
      </c>
      <c r="D122" s="120">
        <v>242.26</v>
      </c>
      <c r="E122" s="120">
        <v>0.54810393763947896</v>
      </c>
      <c r="F122" s="145">
        <v>422.01849706860997</v>
      </c>
      <c r="G122" s="145">
        <v>441.996459728682</v>
      </c>
      <c r="H122" s="145">
        <v>-1.4229824195802101</v>
      </c>
      <c r="I122" s="145">
        <v>-1.0428757582171999</v>
      </c>
    </row>
    <row r="123" spans="1:9" x14ac:dyDescent="0.2">
      <c r="A123" s="329">
        <v>40026</v>
      </c>
      <c r="B123" s="120">
        <v>70.538884318540795</v>
      </c>
      <c r="C123" s="120">
        <v>231.22</v>
      </c>
      <c r="D123" s="120">
        <v>241.55</v>
      </c>
      <c r="E123" s="120">
        <v>0.549415326223748</v>
      </c>
      <c r="F123" s="145">
        <v>420.84737895687402</v>
      </c>
      <c r="G123" s="145">
        <v>439.64918427053402</v>
      </c>
      <c r="H123" s="145">
        <v>-1.0310037307889399</v>
      </c>
      <c r="I123" s="145">
        <v>-0.88470535860618604</v>
      </c>
    </row>
    <row r="124" spans="1:9" x14ac:dyDescent="0.2">
      <c r="A124" s="329">
        <v>40057</v>
      </c>
      <c r="B124" s="120">
        <v>70.892715870817796</v>
      </c>
      <c r="C124" s="120">
        <v>230.91</v>
      </c>
      <c r="D124" s="120">
        <v>239.66</v>
      </c>
      <c r="E124" s="120">
        <v>0.55217125977161396</v>
      </c>
      <c r="F124" s="145">
        <v>418.18547400584998</v>
      </c>
      <c r="G124" s="145">
        <v>434.03200684354101</v>
      </c>
      <c r="H124" s="145">
        <v>-0.31427913312862499</v>
      </c>
      <c r="I124" s="145">
        <v>-0.62730018762601203</v>
      </c>
    </row>
    <row r="125" spans="1:9" x14ac:dyDescent="0.2">
      <c r="A125" s="329">
        <v>40087</v>
      </c>
      <c r="B125" s="120">
        <v>71.107190633106001</v>
      </c>
      <c r="C125" s="120">
        <v>229.46</v>
      </c>
      <c r="D125" s="120">
        <v>237.81</v>
      </c>
      <c r="E125" s="120">
        <v>0.55384176707588695</v>
      </c>
      <c r="F125" s="145">
        <v>414.30605931271299</v>
      </c>
      <c r="G125" s="145">
        <v>429.38256761595198</v>
      </c>
      <c r="H125" s="145">
        <v>-0.44432208666945699</v>
      </c>
      <c r="I125" s="145">
        <v>-0.814822067058663</v>
      </c>
    </row>
    <row r="126" spans="1:9" x14ac:dyDescent="0.2">
      <c r="A126" s="329">
        <v>40118</v>
      </c>
      <c r="B126" s="120">
        <v>71.476045779842494</v>
      </c>
      <c r="C126" s="120">
        <v>231.17</v>
      </c>
      <c r="D126" s="120">
        <v>238.43</v>
      </c>
      <c r="E126" s="120">
        <v>0.55671471683588503</v>
      </c>
      <c r="F126" s="145">
        <v>415.23960658677299</v>
      </c>
      <c r="G126" s="145">
        <v>428.280397103795</v>
      </c>
      <c r="H126" s="145">
        <v>-4.2074157298765999E-2</v>
      </c>
      <c r="I126" s="145">
        <v>-0.51723660838423102</v>
      </c>
    </row>
    <row r="127" spans="1:9" x14ac:dyDescent="0.2">
      <c r="A127" s="329">
        <v>40148</v>
      </c>
      <c r="B127" s="120">
        <v>71.7718551742052</v>
      </c>
      <c r="C127" s="120">
        <v>230.85</v>
      </c>
      <c r="D127" s="120">
        <v>238.95</v>
      </c>
      <c r="E127" s="120">
        <v>0.55901872570239797</v>
      </c>
      <c r="F127" s="145">
        <v>412.95575512240799</v>
      </c>
      <c r="G127" s="145">
        <v>427.445430740738</v>
      </c>
      <c r="H127" s="145">
        <v>-9.6317365103937305E-2</v>
      </c>
      <c r="I127" s="145">
        <v>-0.57076828730756601</v>
      </c>
    </row>
    <row r="128" spans="1:9" x14ac:dyDescent="0.2">
      <c r="A128" s="329">
        <v>40179</v>
      </c>
      <c r="B128" s="120">
        <v>72.552045976150893</v>
      </c>
      <c r="C128" s="120">
        <v>238.71</v>
      </c>
      <c r="D128" s="120">
        <v>249.33</v>
      </c>
      <c r="E128" s="120">
        <v>0.56509549864981301</v>
      </c>
      <c r="F128" s="145">
        <v>422.42417533027901</v>
      </c>
      <c r="G128" s="145">
        <v>441.217458988305</v>
      </c>
      <c r="H128" s="145">
        <v>9.3693994069554698E-2</v>
      </c>
      <c r="I128" s="145">
        <v>-1.0074889648975101</v>
      </c>
    </row>
    <row r="129" spans="1:9" x14ac:dyDescent="0.2">
      <c r="A129" s="329">
        <v>40210</v>
      </c>
      <c r="B129" s="120">
        <v>72.971670511062101</v>
      </c>
      <c r="C129" s="120">
        <v>238.84</v>
      </c>
      <c r="D129" s="120">
        <v>248.7</v>
      </c>
      <c r="E129" s="120">
        <v>0.56836388250599401</v>
      </c>
      <c r="F129" s="145">
        <v>420.22374635580599</v>
      </c>
      <c r="G129" s="145">
        <v>437.57178746729602</v>
      </c>
      <c r="H129" s="145">
        <v>-0.51289300571576402</v>
      </c>
      <c r="I129" s="145">
        <v>-1.75944210242274</v>
      </c>
    </row>
    <row r="130" spans="1:9" x14ac:dyDescent="0.2">
      <c r="A130" s="329">
        <v>40238</v>
      </c>
      <c r="B130" s="120">
        <v>73.489725492434204</v>
      </c>
      <c r="C130" s="120">
        <v>236.65</v>
      </c>
      <c r="D130" s="120">
        <v>245.32</v>
      </c>
      <c r="E130" s="120">
        <v>0.57239892430374995</v>
      </c>
      <c r="F130" s="145">
        <v>413.43543803450399</v>
      </c>
      <c r="G130" s="145">
        <v>428.58221702355598</v>
      </c>
      <c r="H130" s="145">
        <v>-1.04705088341811</v>
      </c>
      <c r="I130" s="145">
        <v>-1.8421709732107101</v>
      </c>
    </row>
    <row r="131" spans="1:9" x14ac:dyDescent="0.2">
      <c r="A131" s="329">
        <v>40269</v>
      </c>
      <c r="B131" s="120">
        <v>73.255564640853606</v>
      </c>
      <c r="C131" s="120">
        <v>236.56</v>
      </c>
      <c r="D131" s="120">
        <v>245.16</v>
      </c>
      <c r="E131" s="120">
        <v>0.57057508541116098</v>
      </c>
      <c r="F131" s="145">
        <v>414.599245653239</v>
      </c>
      <c r="G131" s="145">
        <v>429.67175796562401</v>
      </c>
      <c r="H131" s="145">
        <v>-0.66969494473479996</v>
      </c>
      <c r="I131" s="145">
        <v>-1.31037708515236</v>
      </c>
    </row>
    <row r="132" spans="1:9" x14ac:dyDescent="0.2">
      <c r="A132" s="329">
        <v>40299</v>
      </c>
      <c r="B132" s="120">
        <v>72.793977652452099</v>
      </c>
      <c r="C132" s="120">
        <v>240.85</v>
      </c>
      <c r="D132" s="120">
        <v>249.31</v>
      </c>
      <c r="E132" s="120">
        <v>0.56697986316936899</v>
      </c>
      <c r="F132" s="145">
        <v>424.79462789678098</v>
      </c>
      <c r="G132" s="145">
        <v>439.71579273799699</v>
      </c>
      <c r="H132" s="145">
        <v>0.40822970908782602</v>
      </c>
      <c r="I132" s="145">
        <v>-0.58285364188059896</v>
      </c>
    </row>
    <row r="133" spans="1:9" x14ac:dyDescent="0.2">
      <c r="A133" s="329">
        <v>40330</v>
      </c>
      <c r="B133" s="120">
        <v>72.771183233271202</v>
      </c>
      <c r="C133" s="120">
        <v>240.03</v>
      </c>
      <c r="D133" s="120">
        <v>248.57</v>
      </c>
      <c r="E133" s="120">
        <v>0.56680232133026298</v>
      </c>
      <c r="F133" s="145">
        <v>423.480975583619</v>
      </c>
      <c r="G133" s="145">
        <v>438.54795692546901</v>
      </c>
      <c r="H133" s="145">
        <v>0.45612833594839097</v>
      </c>
      <c r="I133" s="145">
        <v>-0.491118871139129</v>
      </c>
    </row>
    <row r="134" spans="1:9" x14ac:dyDescent="0.2">
      <c r="A134" s="329">
        <v>40360</v>
      </c>
      <c r="B134" s="120">
        <v>72.929190002589607</v>
      </c>
      <c r="C134" s="120">
        <v>249.17</v>
      </c>
      <c r="D134" s="120">
        <v>251.74</v>
      </c>
      <c r="E134" s="120">
        <v>0.56803300907857801</v>
      </c>
      <c r="F134" s="145">
        <v>438.65408526906799</v>
      </c>
      <c r="G134" s="145">
        <v>443.17847022368301</v>
      </c>
      <c r="H134" s="145">
        <v>3.94190973050019</v>
      </c>
      <c r="I134" s="145">
        <v>0.26742533090131598</v>
      </c>
    </row>
    <row r="135" spans="1:9" x14ac:dyDescent="0.2">
      <c r="A135" s="329">
        <v>40391</v>
      </c>
      <c r="B135" s="120">
        <v>73.131749500305801</v>
      </c>
      <c r="C135" s="120">
        <v>254.69</v>
      </c>
      <c r="D135" s="120">
        <v>251.58</v>
      </c>
      <c r="E135" s="120">
        <v>0.56961071042149902</v>
      </c>
      <c r="F135" s="145">
        <v>447.12993512979301</v>
      </c>
      <c r="G135" s="145">
        <v>441.67006588383299</v>
      </c>
      <c r="H135" s="145">
        <v>6.2451514461285802</v>
      </c>
      <c r="I135" s="145">
        <v>0.45965776478169601</v>
      </c>
    </row>
    <row r="136" spans="1:9" x14ac:dyDescent="0.2">
      <c r="A136" s="329">
        <v>40422</v>
      </c>
      <c r="B136" s="120">
        <v>73.515110186521099</v>
      </c>
      <c r="C136" s="120">
        <v>251.8</v>
      </c>
      <c r="D136" s="120">
        <v>248.58</v>
      </c>
      <c r="E136" s="120">
        <v>0.57259664135183796</v>
      </c>
      <c r="F136" s="145">
        <v>439.75109495146199</v>
      </c>
      <c r="G136" s="145">
        <v>434.12759008353601</v>
      </c>
      <c r="H136" s="145">
        <v>5.1569512300443199</v>
      </c>
      <c r="I136" s="145">
        <v>2.2022163915957901E-2</v>
      </c>
    </row>
    <row r="137" spans="1:9" x14ac:dyDescent="0.2">
      <c r="A137" s="329">
        <v>40452</v>
      </c>
      <c r="B137" s="120">
        <v>73.968926350202807</v>
      </c>
      <c r="C137" s="120">
        <v>248.59</v>
      </c>
      <c r="D137" s="120">
        <v>248.03</v>
      </c>
      <c r="E137" s="120">
        <v>0.57613133796667004</v>
      </c>
      <c r="F137" s="145">
        <v>431.481475868583</v>
      </c>
      <c r="G137" s="145">
        <v>430.50947527931402</v>
      </c>
      <c r="H137" s="145">
        <v>4.1455866188300003</v>
      </c>
      <c r="I137" s="145">
        <v>0.26244839645419599</v>
      </c>
    </row>
    <row r="138" spans="1:9" x14ac:dyDescent="0.2">
      <c r="A138" s="329">
        <v>40483</v>
      </c>
      <c r="B138" s="120">
        <v>74.561581248891898</v>
      </c>
      <c r="C138" s="120">
        <v>248.77</v>
      </c>
      <c r="D138" s="120">
        <v>248.39</v>
      </c>
      <c r="E138" s="120">
        <v>0.58074742578329797</v>
      </c>
      <c r="F138" s="145">
        <v>428.36177821101001</v>
      </c>
      <c r="G138" s="145">
        <v>427.70744900845199</v>
      </c>
      <c r="H138" s="145">
        <v>3.1601445083958102</v>
      </c>
      <c r="I138" s="145">
        <v>-0.13377873449677</v>
      </c>
    </row>
    <row r="139" spans="1:9" x14ac:dyDescent="0.2">
      <c r="A139" s="329">
        <v>40513</v>
      </c>
      <c r="B139" s="120">
        <v>74.930954450610002</v>
      </c>
      <c r="C139" s="120">
        <v>248.67</v>
      </c>
      <c r="D139" s="120">
        <v>249.29</v>
      </c>
      <c r="E139" s="120">
        <v>0.58362441058509695</v>
      </c>
      <c r="F139" s="145">
        <v>426.07881968251201</v>
      </c>
      <c r="G139" s="145">
        <v>427.141146735245</v>
      </c>
      <c r="H139" s="145">
        <v>3.1778379153995799</v>
      </c>
      <c r="I139" s="145">
        <v>-7.1186631932207395E-2</v>
      </c>
    </row>
    <row r="140" spans="1:9" x14ac:dyDescent="0.2">
      <c r="A140" s="329">
        <v>40544</v>
      </c>
      <c r="B140" s="120">
        <v>75.295991345633695</v>
      </c>
      <c r="C140" s="120">
        <v>256.77</v>
      </c>
      <c r="D140" s="120">
        <v>260.88</v>
      </c>
      <c r="E140" s="120">
        <v>0.58646762063442903</v>
      </c>
      <c r="F140" s="145">
        <v>437.82468283966199</v>
      </c>
      <c r="G140" s="145">
        <v>444.83274237337298</v>
      </c>
      <c r="H140" s="145">
        <v>3.6457448244627799</v>
      </c>
      <c r="I140" s="145">
        <v>0.81938810702491005</v>
      </c>
    </row>
    <row r="141" spans="1:9" x14ac:dyDescent="0.2">
      <c r="A141" s="329">
        <v>40575</v>
      </c>
      <c r="B141" s="120">
        <v>75.578460244005001</v>
      </c>
      <c r="C141" s="120">
        <v>255.95</v>
      </c>
      <c r="D141" s="120">
        <v>259.47000000000003</v>
      </c>
      <c r="E141" s="120">
        <v>0.58866772265540701</v>
      </c>
      <c r="F141" s="145">
        <v>434.79536952602302</v>
      </c>
      <c r="G141" s="145">
        <v>440.77497374845598</v>
      </c>
      <c r="H141" s="145">
        <v>3.4675868026456902</v>
      </c>
      <c r="I141" s="145">
        <v>0.73203674754722703</v>
      </c>
    </row>
    <row r="142" spans="1:9" x14ac:dyDescent="0.2">
      <c r="A142" s="329">
        <v>40603</v>
      </c>
      <c r="B142" s="120">
        <v>75.723450928541396</v>
      </c>
      <c r="C142" s="120">
        <v>260.54000000000002</v>
      </c>
      <c r="D142" s="120">
        <v>258.08999999999997</v>
      </c>
      <c r="E142" s="120">
        <v>0.58979703034170705</v>
      </c>
      <c r="F142" s="145">
        <v>441.74518791499003</v>
      </c>
      <c r="G142" s="145">
        <v>437.59121650794401</v>
      </c>
      <c r="H142" s="145">
        <v>6.8474415292195197</v>
      </c>
      <c r="I142" s="145">
        <v>2.1020469647466302</v>
      </c>
    </row>
    <row r="143" spans="1:9" x14ac:dyDescent="0.2">
      <c r="A143" s="329">
        <v>40634</v>
      </c>
      <c r="B143" s="120">
        <v>75.717440951980294</v>
      </c>
      <c r="C143" s="120">
        <v>260.97000000000003</v>
      </c>
      <c r="D143" s="120">
        <v>258.52</v>
      </c>
      <c r="E143" s="120">
        <v>0.58975021966040897</v>
      </c>
      <c r="F143" s="145">
        <v>442.50937312116997</v>
      </c>
      <c r="G143" s="145">
        <v>438.35507199787298</v>
      </c>
      <c r="H143" s="145">
        <v>6.7318326698727802</v>
      </c>
      <c r="I143" s="145">
        <v>2.0209180313273301</v>
      </c>
    </row>
    <row r="144" spans="1:9" x14ac:dyDescent="0.2">
      <c r="A144" s="329">
        <v>40664</v>
      </c>
      <c r="B144" s="120">
        <v>75.159264378868897</v>
      </c>
      <c r="C144" s="120">
        <v>256.98</v>
      </c>
      <c r="D144" s="120">
        <v>260.70999999999998</v>
      </c>
      <c r="E144" s="120">
        <v>0.58540267763491305</v>
      </c>
      <c r="F144" s="145">
        <v>438.97988481744801</v>
      </c>
      <c r="G144" s="145">
        <v>445.35156732335901</v>
      </c>
      <c r="H144" s="145">
        <v>3.3393211658302002</v>
      </c>
      <c r="I144" s="145">
        <v>1.2816857339305501</v>
      </c>
    </row>
    <row r="145" spans="1:9" x14ac:dyDescent="0.2">
      <c r="A145" s="329">
        <v>40695</v>
      </c>
      <c r="B145" s="120">
        <v>75.155508143518205</v>
      </c>
      <c r="C145" s="120">
        <v>257.37</v>
      </c>
      <c r="D145" s="120">
        <v>259.89</v>
      </c>
      <c r="E145" s="120">
        <v>0.58537342095910205</v>
      </c>
      <c r="F145" s="145">
        <v>439.66806620347302</v>
      </c>
      <c r="G145" s="145">
        <v>443.973010551426</v>
      </c>
      <c r="H145" s="145">
        <v>3.82238909257857</v>
      </c>
      <c r="I145" s="145">
        <v>1.23704911635913</v>
      </c>
    </row>
    <row r="146" spans="1:9" x14ac:dyDescent="0.2">
      <c r="A146" s="329">
        <v>40725</v>
      </c>
      <c r="B146" s="120">
        <v>75.516106737183705</v>
      </c>
      <c r="C146" s="120">
        <v>261.54000000000002</v>
      </c>
      <c r="D146" s="120">
        <v>262.74</v>
      </c>
      <c r="E146" s="120">
        <v>0.58818206183694599</v>
      </c>
      <c r="F146" s="145">
        <v>444.658239292757</v>
      </c>
      <c r="G146" s="145">
        <v>446.69842391901398</v>
      </c>
      <c r="H146" s="145">
        <v>1.3687673785155701</v>
      </c>
      <c r="I146" s="145">
        <v>0.79425196209419502</v>
      </c>
    </row>
    <row r="147" spans="1:9" x14ac:dyDescent="0.2">
      <c r="A147" s="329">
        <v>40756</v>
      </c>
      <c r="B147" s="120">
        <v>75.635555021335406</v>
      </c>
      <c r="C147" s="120">
        <v>260.73</v>
      </c>
      <c r="D147" s="120">
        <v>261.85000000000002</v>
      </c>
      <c r="E147" s="120">
        <v>0.58911242412773202</v>
      </c>
      <c r="F147" s="145">
        <v>442.58105808250298</v>
      </c>
      <c r="G147" s="145">
        <v>444.482223215217</v>
      </c>
      <c r="H147" s="145">
        <v>-1.0173501458741301</v>
      </c>
      <c r="I147" s="145">
        <v>0.63670996714630901</v>
      </c>
    </row>
    <row r="148" spans="1:9" x14ac:dyDescent="0.2">
      <c r="A148" s="329">
        <v>40787</v>
      </c>
      <c r="B148" s="120">
        <v>75.821113047659097</v>
      </c>
      <c r="C148" s="120">
        <v>265.06</v>
      </c>
      <c r="D148" s="120">
        <v>259.49</v>
      </c>
      <c r="E148" s="120">
        <v>0.59055770391278894</v>
      </c>
      <c r="F148" s="145">
        <v>448.82997587504701</v>
      </c>
      <c r="G148" s="145">
        <v>439.39821338495398</v>
      </c>
      <c r="H148" s="145">
        <v>2.06454993013423</v>
      </c>
      <c r="I148" s="145">
        <v>1.21407241138569</v>
      </c>
    </row>
    <row r="149" spans="1:9" x14ac:dyDescent="0.2">
      <c r="A149" s="329">
        <v>40817</v>
      </c>
      <c r="B149" s="120">
        <v>76.332712302421996</v>
      </c>
      <c r="C149" s="120">
        <v>263.8</v>
      </c>
      <c r="D149" s="120">
        <v>258.60000000000002</v>
      </c>
      <c r="E149" s="120">
        <v>0.59454246315823001</v>
      </c>
      <c r="F149" s="145">
        <v>443.70253824879899</v>
      </c>
      <c r="G149" s="145">
        <v>434.95631687316001</v>
      </c>
      <c r="H149" s="145">
        <v>2.83234925801055</v>
      </c>
      <c r="I149" s="145">
        <v>1.0329253707972399</v>
      </c>
    </row>
    <row r="150" spans="1:9" x14ac:dyDescent="0.2">
      <c r="A150" s="329">
        <v>40848</v>
      </c>
      <c r="B150" s="120">
        <v>77.158332832501898</v>
      </c>
      <c r="C150" s="120">
        <v>264.72000000000003</v>
      </c>
      <c r="D150" s="120">
        <v>259.88</v>
      </c>
      <c r="E150" s="120">
        <v>0.60097308050146003</v>
      </c>
      <c r="F150" s="145">
        <v>440.48562005325499</v>
      </c>
      <c r="G150" s="145">
        <v>432.432014730432</v>
      </c>
      <c r="H150" s="145">
        <v>2.8302809585109401</v>
      </c>
      <c r="I150" s="145">
        <v>1.1046255408766199</v>
      </c>
    </row>
    <row r="151" spans="1:9" x14ac:dyDescent="0.2">
      <c r="A151" s="329">
        <v>40878</v>
      </c>
      <c r="B151" s="120">
        <v>77.792385359697093</v>
      </c>
      <c r="C151" s="120">
        <v>265.43</v>
      </c>
      <c r="D151" s="120">
        <v>260.54000000000002</v>
      </c>
      <c r="E151" s="120">
        <v>0.60591160737833505</v>
      </c>
      <c r="F151" s="145">
        <v>438.06719786812698</v>
      </c>
      <c r="G151" s="145">
        <v>429.99671375715502</v>
      </c>
      <c r="H151" s="145">
        <v>2.8136526933086001</v>
      </c>
      <c r="I151" s="145">
        <v>0.66853007342790904</v>
      </c>
    </row>
    <row r="152" spans="1:9" x14ac:dyDescent="0.2">
      <c r="A152" s="329">
        <v>40909</v>
      </c>
      <c r="B152" s="120">
        <v>78.343049462107103</v>
      </c>
      <c r="C152" s="120">
        <v>269.66000000000003</v>
      </c>
      <c r="D152" s="120">
        <v>271.02999999999997</v>
      </c>
      <c r="E152" s="120">
        <v>0.61020063605220898</v>
      </c>
      <c r="F152" s="145">
        <v>441.92022110073299</v>
      </c>
      <c r="G152" s="145">
        <v>444.16538427995101</v>
      </c>
      <c r="H152" s="145">
        <v>0.93542881924968402</v>
      </c>
      <c r="I152" s="145">
        <v>-0.150024499064871</v>
      </c>
    </row>
    <row r="153" spans="1:9" x14ac:dyDescent="0.2">
      <c r="A153" s="329">
        <v>40940</v>
      </c>
      <c r="B153" s="120">
        <v>78.502313840976001</v>
      </c>
      <c r="C153" s="120">
        <v>268.95</v>
      </c>
      <c r="D153" s="120">
        <v>270.57</v>
      </c>
      <c r="E153" s="120">
        <v>0.61144111910659005</v>
      </c>
      <c r="F153" s="145">
        <v>439.862468512058</v>
      </c>
      <c r="G153" s="145">
        <v>442.51194685000002</v>
      </c>
      <c r="H153" s="145">
        <v>1.1653985624452901</v>
      </c>
      <c r="I153" s="145">
        <v>0.39407253246999102</v>
      </c>
    </row>
    <row r="154" spans="1:9" x14ac:dyDescent="0.2">
      <c r="A154" s="329">
        <v>40969</v>
      </c>
      <c r="B154" s="120">
        <v>78.547388665184201</v>
      </c>
      <c r="C154" s="120">
        <v>271.12</v>
      </c>
      <c r="D154" s="120">
        <v>268.43</v>
      </c>
      <c r="E154" s="120">
        <v>0.611792199216321</v>
      </c>
      <c r="F154" s="145">
        <v>443.15700714604202</v>
      </c>
      <c r="G154" s="145">
        <v>438.760089363426</v>
      </c>
      <c r="H154" s="145">
        <v>0.31960036457139301</v>
      </c>
      <c r="I154" s="145">
        <v>0.267115246236105</v>
      </c>
    </row>
    <row r="155" spans="1:9" x14ac:dyDescent="0.2">
      <c r="A155" s="329">
        <v>41000</v>
      </c>
      <c r="B155" s="120">
        <v>78.300979626179497</v>
      </c>
      <c r="C155" s="120">
        <v>271.43</v>
      </c>
      <c r="D155" s="120">
        <v>268.76</v>
      </c>
      <c r="E155" s="120">
        <v>0.60987296128312796</v>
      </c>
      <c r="F155" s="145">
        <v>445.05990137508502</v>
      </c>
      <c r="G155" s="145">
        <v>440.681940439774</v>
      </c>
      <c r="H155" s="145">
        <v>0.57637835689796602</v>
      </c>
      <c r="I155" s="145">
        <v>0.530818186110249</v>
      </c>
    </row>
    <row r="156" spans="1:9" x14ac:dyDescent="0.2">
      <c r="A156" s="329">
        <v>41030</v>
      </c>
      <c r="B156" s="120">
        <v>78.053819340104596</v>
      </c>
      <c r="C156" s="120">
        <v>269.19</v>
      </c>
      <c r="D156" s="120">
        <v>271.63</v>
      </c>
      <c r="E156" s="120">
        <v>0.60794787201477196</v>
      </c>
      <c r="F156" s="145">
        <v>442.78467347519398</v>
      </c>
      <c r="G156" s="145">
        <v>446.79817547482099</v>
      </c>
      <c r="H156" s="145">
        <v>0.86673416922695701</v>
      </c>
      <c r="I156" s="145">
        <v>0.324823859980028</v>
      </c>
    </row>
    <row r="157" spans="1:9" x14ac:dyDescent="0.2">
      <c r="A157" s="329">
        <v>41061</v>
      </c>
      <c r="B157" s="120">
        <v>78.413666686699898</v>
      </c>
      <c r="C157" s="120">
        <v>269.02</v>
      </c>
      <c r="D157" s="120">
        <v>270.67</v>
      </c>
      <c r="E157" s="120">
        <v>0.61075066155745406</v>
      </c>
      <c r="F157" s="145">
        <v>440.47434891675999</v>
      </c>
      <c r="G157" s="145">
        <v>443.17594238829702</v>
      </c>
      <c r="H157" s="145">
        <v>0.18338441548637599</v>
      </c>
      <c r="I157" s="145">
        <v>-0.17953076970593801</v>
      </c>
    </row>
    <row r="158" spans="1:9" x14ac:dyDescent="0.2">
      <c r="A158" s="329">
        <v>41091</v>
      </c>
      <c r="B158" s="120">
        <v>78.853897469799904</v>
      </c>
      <c r="C158" s="120">
        <v>272.87</v>
      </c>
      <c r="D158" s="120">
        <v>274.23</v>
      </c>
      <c r="E158" s="120">
        <v>0.61417954396248797</v>
      </c>
      <c r="F158" s="145">
        <v>444.28376471077303</v>
      </c>
      <c r="G158" s="145">
        <v>446.49810091485102</v>
      </c>
      <c r="H158" s="145">
        <v>-8.4216269685999406E-2</v>
      </c>
      <c r="I158" s="145">
        <v>-4.4845245346047898E-2</v>
      </c>
    </row>
    <row r="159" spans="1:9" x14ac:dyDescent="0.2">
      <c r="A159" s="329">
        <v>41122</v>
      </c>
      <c r="B159" s="120">
        <v>79.090540296892797</v>
      </c>
      <c r="C159" s="120">
        <v>276.3</v>
      </c>
      <c r="D159" s="120">
        <v>273.73</v>
      </c>
      <c r="E159" s="120">
        <v>0.61602271453857305</v>
      </c>
      <c r="F159" s="145">
        <v>448.52242211062099</v>
      </c>
      <c r="G159" s="145">
        <v>444.35049802511799</v>
      </c>
      <c r="H159" s="145">
        <v>1.34243522618402</v>
      </c>
      <c r="I159" s="145">
        <v>-2.96356486757854E-2</v>
      </c>
    </row>
    <row r="160" spans="1:9" x14ac:dyDescent="0.2">
      <c r="A160" s="329">
        <v>41153</v>
      </c>
      <c r="B160" s="120">
        <v>79.439118937436106</v>
      </c>
      <c r="C160" s="120">
        <v>271.3</v>
      </c>
      <c r="D160" s="120">
        <v>270.12</v>
      </c>
      <c r="E160" s="120">
        <v>0.61873773405382204</v>
      </c>
      <c r="F160" s="145">
        <v>438.47333865110699</v>
      </c>
      <c r="G160" s="145">
        <v>436.566230137991</v>
      </c>
      <c r="H160" s="145">
        <v>-2.30747449604893</v>
      </c>
      <c r="I160" s="145">
        <v>-0.64451405597345501</v>
      </c>
    </row>
    <row r="161" spans="1:9" x14ac:dyDescent="0.2">
      <c r="A161" s="329">
        <v>41183</v>
      </c>
      <c r="B161" s="120">
        <v>79.841036119959099</v>
      </c>
      <c r="C161" s="120">
        <v>273.5</v>
      </c>
      <c r="D161" s="120">
        <v>269.61</v>
      </c>
      <c r="E161" s="120">
        <v>0.62186819836558505</v>
      </c>
      <c r="F161" s="145">
        <v>439.803805241725</v>
      </c>
      <c r="G161" s="145">
        <v>433.54846044322301</v>
      </c>
      <c r="H161" s="145">
        <v>-0.87868170023598402</v>
      </c>
      <c r="I161" s="145">
        <v>-0.323677660335631</v>
      </c>
    </row>
    <row r="162" spans="1:9" x14ac:dyDescent="0.2">
      <c r="A162" s="329">
        <v>41214</v>
      </c>
      <c r="B162" s="120">
        <v>80.383436504597597</v>
      </c>
      <c r="C162" s="120">
        <v>274.2</v>
      </c>
      <c r="D162" s="120">
        <v>270.14</v>
      </c>
      <c r="E162" s="120">
        <v>0.62609286235267503</v>
      </c>
      <c r="F162" s="145">
        <v>437.95420214444903</v>
      </c>
      <c r="G162" s="145">
        <v>431.46954109154399</v>
      </c>
      <c r="H162" s="145">
        <v>-0.57468797925796</v>
      </c>
      <c r="I162" s="145">
        <v>-0.222572243983232</v>
      </c>
    </row>
    <row r="163" spans="1:9" x14ac:dyDescent="0.2">
      <c r="A163" s="329">
        <v>41244</v>
      </c>
      <c r="B163" s="120">
        <v>80.568243283851203</v>
      </c>
      <c r="C163" s="120">
        <v>270.91000000000003</v>
      </c>
      <c r="D163" s="120">
        <v>270.91000000000003</v>
      </c>
      <c r="E163" s="120">
        <v>0.62753229080257</v>
      </c>
      <c r="F163" s="145">
        <v>431.70686826892199</v>
      </c>
      <c r="G163" s="145">
        <v>431.70686826892199</v>
      </c>
      <c r="H163" s="145">
        <v>-1.45190729416805</v>
      </c>
      <c r="I163" s="145">
        <v>0.397713391068444</v>
      </c>
    </row>
    <row r="164" spans="1:9" x14ac:dyDescent="0.2">
      <c r="A164" s="329">
        <v>41275</v>
      </c>
      <c r="B164" s="120">
        <v>80.8927820181501</v>
      </c>
      <c r="C164" s="120">
        <v>280.36</v>
      </c>
      <c r="D164" s="120">
        <v>282.55</v>
      </c>
      <c r="E164" s="120">
        <v>0.630060067592629</v>
      </c>
      <c r="F164" s="145">
        <v>444.97344685121197</v>
      </c>
      <c r="G164" s="145">
        <v>448.44930592028101</v>
      </c>
      <c r="H164" s="145">
        <v>0.69089976079270699</v>
      </c>
      <c r="I164" s="145">
        <v>0.96448795695211997</v>
      </c>
    </row>
    <row r="165" spans="1:9" x14ac:dyDescent="0.2">
      <c r="A165" s="329">
        <v>41306</v>
      </c>
      <c r="B165" s="120">
        <v>81.290942965322401</v>
      </c>
      <c r="C165" s="120">
        <v>280.26</v>
      </c>
      <c r="D165" s="120">
        <v>282.18</v>
      </c>
      <c r="E165" s="120">
        <v>0.63316127522858201</v>
      </c>
      <c r="F165" s="145">
        <v>442.63604071304201</v>
      </c>
      <c r="G165" s="145">
        <v>445.66844347536602</v>
      </c>
      <c r="H165" s="145">
        <v>0.63055441178374605</v>
      </c>
      <c r="I165" s="145">
        <v>0.71331331229254102</v>
      </c>
    </row>
    <row r="166" spans="1:9" x14ac:dyDescent="0.2">
      <c r="A166" s="329">
        <v>41334</v>
      </c>
      <c r="B166" s="120">
        <v>81.887433139010795</v>
      </c>
      <c r="C166" s="120">
        <v>281.64</v>
      </c>
      <c r="D166" s="120">
        <v>279.95999999999998</v>
      </c>
      <c r="E166" s="120">
        <v>0.63780723534734896</v>
      </c>
      <c r="F166" s="145">
        <v>441.57542340613202</v>
      </c>
      <c r="G166" s="145">
        <v>438.941398724544</v>
      </c>
      <c r="H166" s="145">
        <v>-0.35689015730474599</v>
      </c>
      <c r="I166" s="145">
        <v>4.13231206559894E-2</v>
      </c>
    </row>
    <row r="167" spans="1:9" x14ac:dyDescent="0.2">
      <c r="A167" s="329">
        <v>41365</v>
      </c>
      <c r="B167" s="120">
        <v>81.941522928060607</v>
      </c>
      <c r="C167" s="120">
        <v>281.66000000000003</v>
      </c>
      <c r="D167" s="120">
        <v>279.89999999999998</v>
      </c>
      <c r="E167" s="120">
        <v>0.63822853147902503</v>
      </c>
      <c r="F167" s="145">
        <v>441.31527518408399</v>
      </c>
      <c r="G167" s="145">
        <v>438.55764227801302</v>
      </c>
      <c r="H167" s="145">
        <v>-0.84137577423432097</v>
      </c>
      <c r="I167" s="145">
        <v>-0.48204792772793498</v>
      </c>
    </row>
    <row r="168" spans="1:9" x14ac:dyDescent="0.2">
      <c r="A168" s="329">
        <v>41395</v>
      </c>
      <c r="B168" s="120">
        <v>81.668820241601097</v>
      </c>
      <c r="C168" s="120">
        <v>278.88</v>
      </c>
      <c r="D168" s="120">
        <v>282.08</v>
      </c>
      <c r="E168" s="120">
        <v>0.63610449681515602</v>
      </c>
      <c r="F168" s="145">
        <v>438.41853248372598</v>
      </c>
      <c r="G168" s="145">
        <v>443.44915247780199</v>
      </c>
      <c r="H168" s="145">
        <v>-0.98606416459722201</v>
      </c>
      <c r="I168" s="145">
        <v>-0.74956058033567297</v>
      </c>
    </row>
    <row r="169" spans="1:9" x14ac:dyDescent="0.2">
      <c r="A169" s="329">
        <v>41426</v>
      </c>
      <c r="B169" s="120">
        <v>81.619237934972006</v>
      </c>
      <c r="C169" s="120">
        <v>279.85000000000002</v>
      </c>
      <c r="D169" s="120">
        <v>281.63</v>
      </c>
      <c r="E169" s="120">
        <v>0.63571830869445201</v>
      </c>
      <c r="F169" s="145">
        <v>440.21069736801502</v>
      </c>
      <c r="G169" s="145">
        <v>443.010679648934</v>
      </c>
      <c r="H169" s="145">
        <v>-5.9856277532011101E-2</v>
      </c>
      <c r="I169" s="145">
        <v>-3.72905484155917E-2</v>
      </c>
    </row>
    <row r="170" spans="1:9" x14ac:dyDescent="0.2">
      <c r="A170" s="329">
        <v>41456</v>
      </c>
      <c r="B170" s="120">
        <v>81.5921930404471</v>
      </c>
      <c r="C170" s="120">
        <v>280.27</v>
      </c>
      <c r="D170" s="120">
        <v>284.02</v>
      </c>
      <c r="E170" s="120">
        <v>0.63550766062861397</v>
      </c>
      <c r="F170" s="145">
        <v>441.01750043857902</v>
      </c>
      <c r="G170" s="145">
        <v>446.91829476777798</v>
      </c>
      <c r="H170" s="145">
        <v>-0.73517524871078399</v>
      </c>
      <c r="I170" s="145">
        <v>9.4108765987277507E-2</v>
      </c>
    </row>
    <row r="171" spans="1:9" x14ac:dyDescent="0.2">
      <c r="A171" s="329">
        <v>41487</v>
      </c>
      <c r="B171" s="120">
        <v>81.824328385119301</v>
      </c>
      <c r="C171" s="120">
        <v>280.74</v>
      </c>
      <c r="D171" s="120">
        <v>283.67</v>
      </c>
      <c r="E171" s="120">
        <v>0.63731572319372598</v>
      </c>
      <c r="F171" s="145">
        <v>440.50380334750201</v>
      </c>
      <c r="G171" s="145">
        <v>445.10121071306497</v>
      </c>
      <c r="H171" s="145">
        <v>-1.7877854858148301</v>
      </c>
      <c r="I171" s="145">
        <v>0.16894606651352001</v>
      </c>
    </row>
    <row r="172" spans="1:9" x14ac:dyDescent="0.2">
      <c r="A172" s="329">
        <v>41518</v>
      </c>
      <c r="B172" s="120">
        <v>82.132339683875202</v>
      </c>
      <c r="C172" s="120">
        <v>283.05</v>
      </c>
      <c r="D172" s="120">
        <v>280.66000000000003</v>
      </c>
      <c r="E172" s="120">
        <v>0.63971477061021698</v>
      </c>
      <c r="F172" s="145">
        <v>442.46281781175901</v>
      </c>
      <c r="G172" s="145">
        <v>438.72677776734997</v>
      </c>
      <c r="H172" s="145">
        <v>0.90985672536558804</v>
      </c>
      <c r="I172" s="145">
        <v>0.49489572949230598</v>
      </c>
    </row>
    <row r="173" spans="1:9" x14ac:dyDescent="0.2">
      <c r="A173" s="329">
        <v>41548</v>
      </c>
      <c r="B173" s="120">
        <v>82.522988160346202</v>
      </c>
      <c r="C173" s="120">
        <v>278.75</v>
      </c>
      <c r="D173" s="120">
        <v>279.52</v>
      </c>
      <c r="E173" s="120">
        <v>0.64275746489454899</v>
      </c>
      <c r="F173" s="145">
        <v>433.67835493864197</v>
      </c>
      <c r="G173" s="145">
        <v>434.87631846618598</v>
      </c>
      <c r="H173" s="145">
        <v>-1.39276882784488</v>
      </c>
      <c r="I173" s="145">
        <v>0.306276724314891</v>
      </c>
    </row>
    <row r="174" spans="1:9" x14ac:dyDescent="0.2">
      <c r="A174" s="329">
        <v>41579</v>
      </c>
      <c r="B174" s="120">
        <v>83.292265160165897</v>
      </c>
      <c r="C174" s="120">
        <v>280.91000000000003</v>
      </c>
      <c r="D174" s="120">
        <v>280.45999999999998</v>
      </c>
      <c r="E174" s="120">
        <v>0.64874923210061497</v>
      </c>
      <c r="F174" s="145">
        <v>433.002439309914</v>
      </c>
      <c r="G174" s="145">
        <v>432.30879687037998</v>
      </c>
      <c r="H174" s="145">
        <v>-1.1306576829924999</v>
      </c>
      <c r="I174" s="145">
        <v>0.19451101385115099</v>
      </c>
    </row>
    <row r="175" spans="1:9" x14ac:dyDescent="0.2">
      <c r="A175" s="329">
        <v>41609</v>
      </c>
      <c r="B175" s="120">
        <v>83.770058296772604</v>
      </c>
      <c r="C175" s="120">
        <v>281.95999999999998</v>
      </c>
      <c r="D175" s="120">
        <v>281.66000000000003</v>
      </c>
      <c r="E175" s="120">
        <v>0.65247068126375796</v>
      </c>
      <c r="F175" s="145">
        <v>432.14202277085798</v>
      </c>
      <c r="G175" s="145">
        <v>431.68223199616898</v>
      </c>
      <c r="H175" s="145">
        <v>0.100798605238994</v>
      </c>
      <c r="I175" s="145">
        <v>-5.70671318050886E-3</v>
      </c>
    </row>
    <row r="176" spans="1:9" x14ac:dyDescent="0.2">
      <c r="A176" s="329">
        <v>41640</v>
      </c>
      <c r="B176" s="120">
        <v>84.519051625698694</v>
      </c>
      <c r="C176" s="120">
        <v>290.54000000000002</v>
      </c>
      <c r="D176" s="120">
        <v>293.89999999999998</v>
      </c>
      <c r="E176" s="120">
        <v>0.65830446242044605</v>
      </c>
      <c r="F176" s="145">
        <v>441.34593730649499</v>
      </c>
      <c r="G176" s="145">
        <v>446.44995860941299</v>
      </c>
      <c r="H176" s="145">
        <v>-0.81521932834127697</v>
      </c>
      <c r="I176" s="145">
        <v>-0.44583574653224201</v>
      </c>
    </row>
    <row r="177" spans="1:9" x14ac:dyDescent="0.2">
      <c r="A177" s="329">
        <v>41671</v>
      </c>
      <c r="B177" s="120">
        <v>84.733157040687601</v>
      </c>
      <c r="C177" s="120">
        <v>290.26</v>
      </c>
      <c r="D177" s="120">
        <v>293.87</v>
      </c>
      <c r="E177" s="120">
        <v>0.65997209294166603</v>
      </c>
      <c r="F177" s="145">
        <v>439.80647531054899</v>
      </c>
      <c r="G177" s="145">
        <v>445.27640356752897</v>
      </c>
      <c r="H177" s="145">
        <v>-0.63925327859318803</v>
      </c>
      <c r="I177" s="145">
        <v>-8.79667191107769E-2</v>
      </c>
    </row>
    <row r="178" spans="1:9" x14ac:dyDescent="0.2">
      <c r="A178" s="329">
        <v>41699</v>
      </c>
      <c r="B178" s="120">
        <v>84.965292385359703</v>
      </c>
      <c r="C178" s="120">
        <v>291.8</v>
      </c>
      <c r="D178" s="120">
        <v>291.64</v>
      </c>
      <c r="E178" s="120">
        <v>0.66178015550677805</v>
      </c>
      <c r="F178" s="145">
        <v>440.93192818171701</v>
      </c>
      <c r="G178" s="145">
        <v>440.690156048375</v>
      </c>
      <c r="H178" s="145">
        <v>-0.145727137495855</v>
      </c>
      <c r="I178" s="145">
        <v>0.39840336976926199</v>
      </c>
    </row>
    <row r="179" spans="1:9" x14ac:dyDescent="0.2">
      <c r="A179" s="329">
        <v>41730</v>
      </c>
      <c r="B179" s="120">
        <v>84.806779253560904</v>
      </c>
      <c r="C179" s="120">
        <v>292.62</v>
      </c>
      <c r="D179" s="120">
        <v>292.35000000000002</v>
      </c>
      <c r="E179" s="120">
        <v>0.66054552378755904</v>
      </c>
      <c r="F179" s="145">
        <v>442.997476271008</v>
      </c>
      <c r="G179" s="145">
        <v>442.58872321724198</v>
      </c>
      <c r="H179" s="145">
        <v>0.38117898507426001</v>
      </c>
      <c r="I179" s="145">
        <v>0.919167869995419</v>
      </c>
    </row>
    <row r="180" spans="1:9" x14ac:dyDescent="0.2">
      <c r="A180" s="329">
        <v>41760</v>
      </c>
      <c r="B180" s="120">
        <v>84.535579061241705</v>
      </c>
      <c r="C180" s="120">
        <v>289.56</v>
      </c>
      <c r="D180" s="120">
        <v>294.63</v>
      </c>
      <c r="E180" s="120">
        <v>0.65843319179401405</v>
      </c>
      <c r="F180" s="145">
        <v>439.77126853378098</v>
      </c>
      <c r="G180" s="145">
        <v>447.47136637694399</v>
      </c>
      <c r="H180" s="145">
        <v>0.30854901192045597</v>
      </c>
      <c r="I180" s="145">
        <v>0.90702933508097805</v>
      </c>
    </row>
    <row r="181" spans="1:9" x14ac:dyDescent="0.2">
      <c r="A181" s="329">
        <v>41791</v>
      </c>
      <c r="B181" s="120">
        <v>84.682072239918298</v>
      </c>
      <c r="C181" s="120">
        <v>290.67</v>
      </c>
      <c r="D181" s="120">
        <v>294.16000000000003</v>
      </c>
      <c r="E181" s="120">
        <v>0.659574202150638</v>
      </c>
      <c r="F181" s="145">
        <v>440.69340349005199</v>
      </c>
      <c r="G181" s="145">
        <v>445.98469594603398</v>
      </c>
      <c r="H181" s="145">
        <v>0.109653428442824</v>
      </c>
      <c r="I181" s="145">
        <v>0.67131932337529698</v>
      </c>
    </row>
    <row r="182" spans="1:9" x14ac:dyDescent="0.2">
      <c r="A182" s="329">
        <v>41821</v>
      </c>
      <c r="B182" s="120">
        <v>84.914958831660599</v>
      </c>
      <c r="C182" s="120">
        <v>291.73</v>
      </c>
      <c r="D182" s="120">
        <v>297.72000000000003</v>
      </c>
      <c r="E182" s="120">
        <v>0.66138811605091197</v>
      </c>
      <c r="F182" s="145">
        <v>441.087453675299</v>
      </c>
      <c r="G182" s="145">
        <v>450.14416312415602</v>
      </c>
      <c r="H182" s="145">
        <v>1.58617825030349E-2</v>
      </c>
      <c r="I182" s="145">
        <v>0.72180270849144801</v>
      </c>
    </row>
    <row r="183" spans="1:9" x14ac:dyDescent="0.2">
      <c r="A183" s="329">
        <v>41852</v>
      </c>
      <c r="B183" s="120">
        <v>85.219965142135905</v>
      </c>
      <c r="C183" s="120">
        <v>292.39</v>
      </c>
      <c r="D183" s="120">
        <v>296.83999999999997</v>
      </c>
      <c r="E183" s="120">
        <v>0.66376375812675503</v>
      </c>
      <c r="F183" s="145">
        <v>440.50311036138902</v>
      </c>
      <c r="G183" s="145">
        <v>447.20730284782201</v>
      </c>
      <c r="H183" s="145">
        <v>-1.57316715010403E-4</v>
      </c>
      <c r="I183" s="145">
        <v>0.47317151336951901</v>
      </c>
    </row>
    <row r="184" spans="1:9" x14ac:dyDescent="0.2">
      <c r="A184" s="329">
        <v>41883</v>
      </c>
      <c r="B184" s="120">
        <v>85.596339924274304</v>
      </c>
      <c r="C184" s="120">
        <v>294.83</v>
      </c>
      <c r="D184" s="120">
        <v>293.42</v>
      </c>
      <c r="E184" s="120">
        <v>0.66669527704300402</v>
      </c>
      <c r="F184" s="145">
        <v>442.226021620643</v>
      </c>
      <c r="G184" s="145">
        <v>440.11111238316602</v>
      </c>
      <c r="H184" s="145">
        <v>-5.3517760495192003E-2</v>
      </c>
      <c r="I184" s="145">
        <v>0.31553456182029599</v>
      </c>
    </row>
    <row r="185" spans="1:9" x14ac:dyDescent="0.2">
      <c r="A185" s="329">
        <v>41913</v>
      </c>
      <c r="B185" s="120">
        <v>86.069625578460204</v>
      </c>
      <c r="C185" s="120">
        <v>291.05</v>
      </c>
      <c r="D185" s="120">
        <v>291.94</v>
      </c>
      <c r="E185" s="120">
        <v>0.67038161819517395</v>
      </c>
      <c r="F185" s="145">
        <v>434.15569893395298</v>
      </c>
      <c r="G185" s="145">
        <v>435.483300968143</v>
      </c>
      <c r="H185" s="145">
        <v>0.11006866952763</v>
      </c>
      <c r="I185" s="145">
        <v>0.13957589231310399</v>
      </c>
    </row>
    <row r="186" spans="1:9" x14ac:dyDescent="0.2">
      <c r="A186" s="329">
        <v>41944</v>
      </c>
      <c r="B186" s="120">
        <v>86.763777871266299</v>
      </c>
      <c r="C186" s="120">
        <v>292.2</v>
      </c>
      <c r="D186" s="120">
        <v>294.02999999999997</v>
      </c>
      <c r="E186" s="120">
        <v>0.67578825188502401</v>
      </c>
      <c r="F186" s="145">
        <v>432.38395930226102</v>
      </c>
      <c r="G186" s="145">
        <v>435.09190812335299</v>
      </c>
      <c r="H186" s="145">
        <v>-0.14283522481743899</v>
      </c>
      <c r="I186" s="145">
        <v>0.64377853819319597</v>
      </c>
    </row>
    <row r="187" spans="1:9" x14ac:dyDescent="0.2">
      <c r="A187" s="329">
        <v>41974</v>
      </c>
      <c r="B187" s="120">
        <v>87.188983712963505</v>
      </c>
      <c r="C187" s="120">
        <v>292.18</v>
      </c>
      <c r="D187" s="120">
        <v>294.7</v>
      </c>
      <c r="E187" s="120">
        <v>0.67910010758681405</v>
      </c>
      <c r="F187" s="145">
        <v>430.24584554737203</v>
      </c>
      <c r="G187" s="145">
        <v>433.95663865702801</v>
      </c>
      <c r="H187" s="145">
        <v>-0.438785659244179</v>
      </c>
      <c r="I187" s="145">
        <v>0.52687057568747697</v>
      </c>
    </row>
    <row r="188" spans="1:9" x14ac:dyDescent="0.2">
      <c r="A188" s="329">
        <v>42005</v>
      </c>
      <c r="B188" s="120">
        <v>87.110102770599198</v>
      </c>
      <c r="C188" s="120">
        <v>300.89</v>
      </c>
      <c r="D188" s="120">
        <v>306.63</v>
      </c>
      <c r="E188" s="120">
        <v>0.67848571739478603</v>
      </c>
      <c r="F188" s="145">
        <v>443.47285769749402</v>
      </c>
      <c r="G188" s="145">
        <v>451.93287366074799</v>
      </c>
      <c r="H188" s="145">
        <v>0.48191683919864797</v>
      </c>
      <c r="I188" s="145">
        <v>1.22811413588513</v>
      </c>
    </row>
    <row r="189" spans="1:9" x14ac:dyDescent="0.2">
      <c r="A189" s="329">
        <v>42036</v>
      </c>
      <c r="B189" s="120">
        <v>87.275377126029198</v>
      </c>
      <c r="C189" s="120">
        <v>301.39</v>
      </c>
      <c r="D189" s="120">
        <v>306.14</v>
      </c>
      <c r="E189" s="120">
        <v>0.67977301113046396</v>
      </c>
      <c r="F189" s="145">
        <v>443.368587844915</v>
      </c>
      <c r="G189" s="145">
        <v>450.35621448237299</v>
      </c>
      <c r="H189" s="145">
        <v>0.80992725990487502</v>
      </c>
      <c r="I189" s="145">
        <v>1.14082194208924</v>
      </c>
    </row>
    <row r="190" spans="1:9" x14ac:dyDescent="0.2">
      <c r="A190" s="329">
        <v>42064</v>
      </c>
      <c r="B190" s="120">
        <v>87.630716990203695</v>
      </c>
      <c r="C190" s="120">
        <v>302.79000000000002</v>
      </c>
      <c r="D190" s="120">
        <v>303.77999999999997</v>
      </c>
      <c r="E190" s="120">
        <v>0.68254069266217299</v>
      </c>
      <c r="F190" s="145">
        <v>443.621901602675</v>
      </c>
      <c r="G190" s="145">
        <v>445.07236457234598</v>
      </c>
      <c r="H190" s="145">
        <v>0.61006546567197195</v>
      </c>
      <c r="I190" s="145">
        <v>0.99439673517225402</v>
      </c>
    </row>
    <row r="191" spans="1:9" x14ac:dyDescent="0.2">
      <c r="A191" s="329">
        <v>42095</v>
      </c>
      <c r="B191" s="120">
        <v>87.403840375022497</v>
      </c>
      <c r="C191" s="120">
        <v>302.56</v>
      </c>
      <c r="D191" s="120">
        <v>304.02999999999997</v>
      </c>
      <c r="E191" s="120">
        <v>0.68077358944319599</v>
      </c>
      <c r="F191" s="145">
        <v>444.435572548376</v>
      </c>
      <c r="G191" s="145">
        <v>446.59488075714802</v>
      </c>
      <c r="H191" s="145">
        <v>0.32462854855812601</v>
      </c>
      <c r="I191" s="145">
        <v>0.90516484712603895</v>
      </c>
    </row>
    <row r="192" spans="1:9" x14ac:dyDescent="0.2">
      <c r="A192" s="329">
        <v>42125</v>
      </c>
      <c r="B192" s="120">
        <v>86.967365827273298</v>
      </c>
      <c r="C192" s="120">
        <v>300.18</v>
      </c>
      <c r="D192" s="120">
        <v>307.47000000000003</v>
      </c>
      <c r="E192" s="120">
        <v>0.67737396371397296</v>
      </c>
      <c r="F192" s="145">
        <v>443.15255099877697</v>
      </c>
      <c r="G192" s="145">
        <v>453.91470069822702</v>
      </c>
      <c r="H192" s="145">
        <v>0.76887298169092699</v>
      </c>
      <c r="I192" s="145">
        <v>1.4399433808364801</v>
      </c>
    </row>
    <row r="193" spans="1:9" x14ac:dyDescent="0.2">
      <c r="A193" s="329">
        <v>42156</v>
      </c>
      <c r="B193" s="120">
        <v>87.113107758879707</v>
      </c>
      <c r="C193" s="120">
        <v>300.83</v>
      </c>
      <c r="D193" s="120">
        <v>306.29000000000002</v>
      </c>
      <c r="E193" s="120">
        <v>0.67850912273543496</v>
      </c>
      <c r="F193" s="145">
        <v>443.36913081904203</v>
      </c>
      <c r="G193" s="145">
        <v>451.41618548204701</v>
      </c>
      <c r="H193" s="145">
        <v>0.60716300897625297</v>
      </c>
      <c r="I193" s="145">
        <v>1.2178645557539201</v>
      </c>
    </row>
    <row r="194" spans="1:9" x14ac:dyDescent="0.2">
      <c r="A194" s="329">
        <v>42186</v>
      </c>
      <c r="B194" s="120">
        <v>87.240819760802907</v>
      </c>
      <c r="C194" s="120">
        <v>305.69</v>
      </c>
      <c r="D194" s="120">
        <v>310.41000000000003</v>
      </c>
      <c r="E194" s="120">
        <v>0.67950384971300404</v>
      </c>
      <c r="F194" s="145">
        <v>449.87235926494202</v>
      </c>
      <c r="G194" s="145">
        <v>456.81860394331102</v>
      </c>
      <c r="H194" s="145">
        <v>1.99164712495095</v>
      </c>
      <c r="I194" s="145">
        <v>1.48273405853632</v>
      </c>
    </row>
    <row r="195" spans="1:9" x14ac:dyDescent="0.2">
      <c r="A195" s="329">
        <v>42217</v>
      </c>
      <c r="B195" s="120">
        <v>87.4248752929864</v>
      </c>
      <c r="C195" s="120">
        <v>309.08</v>
      </c>
      <c r="D195" s="120">
        <v>309.86</v>
      </c>
      <c r="E195" s="120">
        <v>0.68093742682773795</v>
      </c>
      <c r="F195" s="145">
        <v>453.90367429192702</v>
      </c>
      <c r="G195" s="145">
        <v>455.049153992806</v>
      </c>
      <c r="H195" s="145">
        <v>3.0421042701705301</v>
      </c>
      <c r="I195" s="145">
        <v>1.75351589632968</v>
      </c>
    </row>
    <row r="196" spans="1:9" x14ac:dyDescent="0.2">
      <c r="A196" s="329">
        <v>42248</v>
      </c>
      <c r="B196" s="120">
        <v>87.752419015565806</v>
      </c>
      <c r="C196" s="120">
        <v>303.04000000000002</v>
      </c>
      <c r="D196" s="120">
        <v>305.27999999999997</v>
      </c>
      <c r="E196" s="120">
        <v>0.68348860895844499</v>
      </c>
      <c r="F196" s="145">
        <v>443.37242205367102</v>
      </c>
      <c r="G196" s="145">
        <v>446.64972612376101</v>
      </c>
      <c r="H196" s="145">
        <v>0.25923405158903001</v>
      </c>
      <c r="I196" s="145">
        <v>1.48567340306149</v>
      </c>
    </row>
    <row r="197" spans="1:9" x14ac:dyDescent="0.2">
      <c r="A197" s="329">
        <v>42278</v>
      </c>
      <c r="B197" s="120">
        <v>88.203918504717805</v>
      </c>
      <c r="C197" s="120">
        <v>302.39</v>
      </c>
      <c r="D197" s="120">
        <v>304.26</v>
      </c>
      <c r="E197" s="120">
        <v>0.687005261390912</v>
      </c>
      <c r="F197" s="145">
        <v>440.156745506986</v>
      </c>
      <c r="G197" s="145">
        <v>442.878704282402</v>
      </c>
      <c r="H197" s="145">
        <v>1.38223374420017</v>
      </c>
      <c r="I197" s="145">
        <v>1.69820594677628</v>
      </c>
    </row>
    <row r="198" spans="1:9" x14ac:dyDescent="0.2">
      <c r="A198" s="329">
        <v>42309</v>
      </c>
      <c r="B198" s="120">
        <v>88.685467876675304</v>
      </c>
      <c r="C198" s="120">
        <v>304.14</v>
      </c>
      <c r="D198" s="120">
        <v>305.95</v>
      </c>
      <c r="E198" s="120">
        <v>0.69075596722986599</v>
      </c>
      <c r="F198" s="145">
        <v>440.30021372047003</v>
      </c>
      <c r="G198" s="145">
        <v>442.92053129406798</v>
      </c>
      <c r="H198" s="145">
        <v>1.8308390604923499</v>
      </c>
      <c r="I198" s="145">
        <v>1.7993033252402799</v>
      </c>
    </row>
    <row r="199" spans="1:9" x14ac:dyDescent="0.2">
      <c r="A199" s="329">
        <v>42339</v>
      </c>
      <c r="B199" s="120">
        <v>89.046817717410903</v>
      </c>
      <c r="C199" s="120">
        <v>301.10000000000002</v>
      </c>
      <c r="D199" s="120">
        <v>306.69</v>
      </c>
      <c r="E199" s="120">
        <v>0.69357045944287199</v>
      </c>
      <c r="F199" s="145">
        <v>434.13036974190902</v>
      </c>
      <c r="G199" s="145">
        <v>442.19011323861201</v>
      </c>
      <c r="H199" s="145">
        <v>0.90286152318233004</v>
      </c>
      <c r="I199" s="145">
        <v>1.8973035202467701</v>
      </c>
    </row>
    <row r="200" spans="1:9" x14ac:dyDescent="0.2">
      <c r="A200" s="329">
        <v>42370</v>
      </c>
      <c r="B200" s="120">
        <v>89.3863813931126</v>
      </c>
      <c r="C200" s="120">
        <v>310.02</v>
      </c>
      <c r="D200" s="120">
        <v>318.23</v>
      </c>
      <c r="E200" s="120">
        <v>0.69621526293617497</v>
      </c>
      <c r="F200" s="145">
        <v>445.29331157225801</v>
      </c>
      <c r="G200" s="145">
        <v>457.085641383265</v>
      </c>
      <c r="H200" s="145">
        <v>0.410499502543682</v>
      </c>
      <c r="I200" s="145">
        <v>1.14016218399386</v>
      </c>
    </row>
    <row r="201" spans="1:9" x14ac:dyDescent="0.2">
      <c r="A201" s="329">
        <v>42401</v>
      </c>
      <c r="B201" s="120">
        <v>89.7777811166536</v>
      </c>
      <c r="C201" s="120">
        <v>310.8</v>
      </c>
      <c r="D201" s="120">
        <v>317.69</v>
      </c>
      <c r="E201" s="120">
        <v>0.69926380855566705</v>
      </c>
      <c r="F201" s="145">
        <v>444.46744733144197</v>
      </c>
      <c r="G201" s="145">
        <v>454.32066712588801</v>
      </c>
      <c r="H201" s="145">
        <v>0.247843333211373</v>
      </c>
      <c r="I201" s="145">
        <v>0.88029264747051506</v>
      </c>
    </row>
    <row r="202" spans="1:9" x14ac:dyDescent="0.2">
      <c r="A202" s="329">
        <v>42430</v>
      </c>
      <c r="B202" s="120">
        <v>89.910000600997606</v>
      </c>
      <c r="C202" s="120">
        <v>313.86</v>
      </c>
      <c r="D202" s="120">
        <v>315.55</v>
      </c>
      <c r="E202" s="120">
        <v>0.70029364354420998</v>
      </c>
      <c r="F202" s="145">
        <v>448.18341976023601</v>
      </c>
      <c r="G202" s="145">
        <v>450.59669312860001</v>
      </c>
      <c r="H202" s="145">
        <v>1.0282445796931501</v>
      </c>
      <c r="I202" s="145">
        <v>1.2412203039303</v>
      </c>
    </row>
    <row r="203" spans="1:9" x14ac:dyDescent="0.2">
      <c r="A203" s="329">
        <v>42461</v>
      </c>
      <c r="B203" s="120">
        <v>89.625277961415904</v>
      </c>
      <c r="C203" s="120">
        <v>312.36</v>
      </c>
      <c r="D203" s="120">
        <v>314.76</v>
      </c>
      <c r="E203" s="120">
        <v>0.69807598751774602</v>
      </c>
      <c r="F203" s="145">
        <v>447.45845092123199</v>
      </c>
      <c r="G203" s="145">
        <v>450.89647205777601</v>
      </c>
      <c r="H203" s="145">
        <v>0.68016121111162997</v>
      </c>
      <c r="I203" s="145">
        <v>0.96319762853866997</v>
      </c>
    </row>
    <row r="204" spans="1:9" x14ac:dyDescent="0.2">
      <c r="A204" s="329">
        <v>42491</v>
      </c>
      <c r="B204" s="120">
        <v>89.225614520103406</v>
      </c>
      <c r="C204" s="120">
        <v>312.32</v>
      </c>
      <c r="D204" s="120">
        <v>319.58999999999997</v>
      </c>
      <c r="E204" s="120">
        <v>0.69496307721146999</v>
      </c>
      <c r="F204" s="145">
        <v>449.40517020440802</v>
      </c>
      <c r="G204" s="145">
        <v>459.86615761279103</v>
      </c>
      <c r="H204" s="145">
        <v>1.4109405872852401</v>
      </c>
      <c r="I204" s="145">
        <v>1.31113993563303</v>
      </c>
    </row>
    <row r="205" spans="1:9" x14ac:dyDescent="0.2">
      <c r="A205" s="329">
        <v>42522</v>
      </c>
      <c r="B205" s="120">
        <v>89.324027886291205</v>
      </c>
      <c r="C205" s="120">
        <v>313.23</v>
      </c>
      <c r="D205" s="120">
        <v>318.8</v>
      </c>
      <c r="E205" s="120">
        <v>0.69572960211771395</v>
      </c>
      <c r="F205" s="145">
        <v>450.21801436444099</v>
      </c>
      <c r="G205" s="145">
        <v>458.22399827406002</v>
      </c>
      <c r="H205" s="145">
        <v>1.5447362184975999</v>
      </c>
      <c r="I205" s="145">
        <v>1.5081011738077701</v>
      </c>
    </row>
    <row r="206" spans="1:9" x14ac:dyDescent="0.2">
      <c r="A206" s="329">
        <v>42552</v>
      </c>
      <c r="B206" s="120">
        <v>89.556914478033505</v>
      </c>
      <c r="C206" s="120">
        <v>314.44</v>
      </c>
      <c r="D206" s="120">
        <v>321.77</v>
      </c>
      <c r="E206" s="120">
        <v>0.69754351601798803</v>
      </c>
      <c r="F206" s="145">
        <v>450.78191220960503</v>
      </c>
      <c r="G206" s="145">
        <v>461.29021718510597</v>
      </c>
      <c r="H206" s="145">
        <v>0.20218022421933901</v>
      </c>
      <c r="I206" s="145">
        <v>0.97885970562385805</v>
      </c>
    </row>
    <row r="207" spans="1:9" x14ac:dyDescent="0.2">
      <c r="A207" s="329">
        <v>42583</v>
      </c>
      <c r="B207" s="120">
        <v>89.809333493599397</v>
      </c>
      <c r="C207" s="120">
        <v>316.66000000000003</v>
      </c>
      <c r="D207" s="120">
        <v>320.85000000000002</v>
      </c>
      <c r="E207" s="120">
        <v>0.69950956463247904</v>
      </c>
      <c r="F207" s="145">
        <v>452.68859213722499</v>
      </c>
      <c r="G207" s="145">
        <v>458.67850308605</v>
      </c>
      <c r="H207" s="145">
        <v>-0.26769603850363999</v>
      </c>
      <c r="I207" s="145">
        <v>0.79757297896250201</v>
      </c>
    </row>
    <row r="208" spans="1:9" x14ac:dyDescent="0.2">
      <c r="A208" s="329">
        <v>42614</v>
      </c>
      <c r="B208" s="120">
        <v>90.357743854798997</v>
      </c>
      <c r="C208" s="120">
        <v>314.75</v>
      </c>
      <c r="D208" s="120">
        <v>316.57</v>
      </c>
      <c r="E208" s="120">
        <v>0.703781039300867</v>
      </c>
      <c r="F208" s="145">
        <v>447.22716643897002</v>
      </c>
      <c r="G208" s="145">
        <v>449.81319802886298</v>
      </c>
      <c r="H208" s="145">
        <v>0.86941455840763304</v>
      </c>
      <c r="I208" s="145">
        <v>0.70826684089928504</v>
      </c>
    </row>
    <row r="209" spans="1:9" x14ac:dyDescent="0.2">
      <c r="A209" s="329">
        <v>42644</v>
      </c>
      <c r="B209" s="120">
        <v>90.906154215998598</v>
      </c>
      <c r="C209" s="120">
        <v>312.49</v>
      </c>
      <c r="D209" s="120">
        <v>315.27</v>
      </c>
      <c r="E209" s="120">
        <v>0.70805251396925395</v>
      </c>
      <c r="F209" s="145">
        <v>441.337321504898</v>
      </c>
      <c r="G209" s="145">
        <v>445.26358395740402</v>
      </c>
      <c r="H209" s="145">
        <v>0.268217177167696</v>
      </c>
      <c r="I209" s="145">
        <v>0.53849499918181598</v>
      </c>
    </row>
    <row r="210" spans="1:9" x14ac:dyDescent="0.2">
      <c r="A210" s="329">
        <v>42675</v>
      </c>
      <c r="B210" s="120">
        <v>91.616833944347604</v>
      </c>
      <c r="C210" s="120">
        <v>315.60000000000002</v>
      </c>
      <c r="D210" s="120">
        <v>317.39</v>
      </c>
      <c r="E210" s="120">
        <v>0.71358787703267101</v>
      </c>
      <c r="F210" s="145">
        <v>442.27208751410802</v>
      </c>
      <c r="G210" s="145">
        <v>444.78053820057897</v>
      </c>
      <c r="H210" s="145">
        <v>0.447847566771786</v>
      </c>
      <c r="I210" s="145">
        <v>0.41994145113952702</v>
      </c>
    </row>
    <row r="211" spans="1:9" x14ac:dyDescent="0.2">
      <c r="A211" s="329">
        <v>42705</v>
      </c>
      <c r="B211" s="120">
        <v>92.039034797764302</v>
      </c>
      <c r="C211" s="120">
        <v>316.2</v>
      </c>
      <c r="D211" s="120">
        <v>318.64999999999998</v>
      </c>
      <c r="E211" s="120">
        <v>0.71687632739381302</v>
      </c>
      <c r="F211" s="145">
        <v>441.08026435959698</v>
      </c>
      <c r="G211" s="145">
        <v>444.49786919097198</v>
      </c>
      <c r="H211" s="145">
        <v>1.6008773175253801</v>
      </c>
      <c r="I211" s="145">
        <v>0.52189225477206103</v>
      </c>
    </row>
    <row r="212" spans="1:9" x14ac:dyDescent="0.2">
      <c r="A212" s="329">
        <v>42736</v>
      </c>
      <c r="B212" s="120">
        <v>93.603882444858499</v>
      </c>
      <c r="C212" s="120">
        <v>325.22000000000003</v>
      </c>
      <c r="D212" s="120">
        <v>331.14</v>
      </c>
      <c r="E212" s="120">
        <v>0.72906465853662294</v>
      </c>
      <c r="F212" s="145">
        <v>446.07840496998</v>
      </c>
      <c r="G212" s="145">
        <v>454.198398074409</v>
      </c>
      <c r="H212" s="145">
        <v>0.17630927240963601</v>
      </c>
      <c r="I212" s="145">
        <v>-0.63166353248781404</v>
      </c>
    </row>
    <row r="213" spans="1:9" x14ac:dyDescent="0.2">
      <c r="A213" s="329">
        <v>42767</v>
      </c>
      <c r="B213" s="120">
        <v>94.1447803353567</v>
      </c>
      <c r="C213" s="120">
        <v>325.89999999999998</v>
      </c>
      <c r="D213" s="120">
        <v>331.43</v>
      </c>
      <c r="E213" s="120">
        <v>0.73327761985338802</v>
      </c>
      <c r="F213" s="145">
        <v>444.44285653387402</v>
      </c>
      <c r="G213" s="145">
        <v>451.98433857324898</v>
      </c>
      <c r="H213" s="145">
        <v>-5.5326431027347099E-3</v>
      </c>
      <c r="I213" s="145">
        <v>-0.51424659314290899</v>
      </c>
    </row>
    <row r="214" spans="1:9" x14ac:dyDescent="0.2">
      <c r="A214" s="329">
        <v>42795</v>
      </c>
      <c r="B214" s="120">
        <v>94.722489332291602</v>
      </c>
      <c r="C214" s="120">
        <v>326.36</v>
      </c>
      <c r="D214" s="120">
        <v>329.73</v>
      </c>
      <c r="E214" s="120">
        <v>0.73777729659310098</v>
      </c>
      <c r="F214" s="145">
        <v>442.35571019474497</v>
      </c>
      <c r="G214" s="145">
        <v>446.923484258222</v>
      </c>
      <c r="H214" s="145">
        <v>-1.3002956621217601</v>
      </c>
      <c r="I214" s="145">
        <v>-0.81518771140434199</v>
      </c>
    </row>
    <row r="215" spans="1:9" x14ac:dyDescent="0.2">
      <c r="A215" s="329">
        <v>42826</v>
      </c>
      <c r="B215" s="120">
        <v>94.838932628162794</v>
      </c>
      <c r="C215" s="120">
        <v>327.58999999999997</v>
      </c>
      <c r="D215" s="120">
        <v>330.1</v>
      </c>
      <c r="E215" s="120">
        <v>0.73868425354323797</v>
      </c>
      <c r="F215" s="145">
        <v>443.47770841012601</v>
      </c>
      <c r="G215" s="145">
        <v>446.87564194933498</v>
      </c>
      <c r="H215" s="145">
        <v>-0.88963399906968299</v>
      </c>
      <c r="I215" s="145">
        <v>-0.89174131039240201</v>
      </c>
    </row>
    <row r="216" spans="1:9" x14ac:dyDescent="0.2">
      <c r="A216" s="329">
        <v>42856</v>
      </c>
      <c r="B216" s="120">
        <v>94.725494320572096</v>
      </c>
      <c r="C216" s="120">
        <v>328.39</v>
      </c>
      <c r="D216" s="120">
        <v>335.59</v>
      </c>
      <c r="E216" s="120">
        <v>0.73780070193374903</v>
      </c>
      <c r="F216" s="145">
        <v>445.093097823439</v>
      </c>
      <c r="G216" s="145">
        <v>454.85183074566203</v>
      </c>
      <c r="H216" s="145">
        <v>-0.95950662494786998</v>
      </c>
      <c r="I216" s="145">
        <v>-1.09038831932297</v>
      </c>
    </row>
    <row r="217" spans="1:9" x14ac:dyDescent="0.2">
      <c r="A217" s="329">
        <v>42887</v>
      </c>
      <c r="B217" s="120">
        <v>94.963639641805401</v>
      </c>
      <c r="C217" s="120">
        <v>327.24</v>
      </c>
      <c r="D217" s="120">
        <v>334.21</v>
      </c>
      <c r="E217" s="120">
        <v>0.73965557518015901</v>
      </c>
      <c r="F217" s="145">
        <v>442.42213670909399</v>
      </c>
      <c r="G217" s="145">
        <v>451.84544160110698</v>
      </c>
      <c r="H217" s="145">
        <v>-1.7315783479592799</v>
      </c>
      <c r="I217" s="145">
        <v>-1.3920171568879101</v>
      </c>
    </row>
    <row r="218" spans="1:9" x14ac:dyDescent="0.2">
      <c r="A218" s="329">
        <v>42917</v>
      </c>
      <c r="B218" s="120">
        <v>95.322735741330604</v>
      </c>
      <c r="C218" s="120">
        <v>330.58</v>
      </c>
      <c r="D218" s="120">
        <v>337.37</v>
      </c>
      <c r="E218" s="120">
        <v>0.74245251338767804</v>
      </c>
      <c r="F218" s="145">
        <v>445.25406546423102</v>
      </c>
      <c r="G218" s="145">
        <v>454.39943150120303</v>
      </c>
      <c r="H218" s="145">
        <v>-1.2262796256127899</v>
      </c>
      <c r="I218" s="145">
        <v>-1.49380702802498</v>
      </c>
    </row>
    <row r="219" spans="1:9" x14ac:dyDescent="0.2">
      <c r="A219" s="329">
        <v>42948</v>
      </c>
      <c r="B219" s="120">
        <v>95.793767654306095</v>
      </c>
      <c r="C219" s="120">
        <v>329.57</v>
      </c>
      <c r="D219" s="120">
        <v>336.24</v>
      </c>
      <c r="E219" s="120">
        <v>0.74612130053436099</v>
      </c>
      <c r="F219" s="145">
        <v>441.71101905811702</v>
      </c>
      <c r="G219" s="145">
        <v>450.65058424037699</v>
      </c>
      <c r="H219" s="145">
        <v>-2.4249723252978099</v>
      </c>
      <c r="I219" s="145">
        <v>-1.75022783750699</v>
      </c>
    </row>
    <row r="220" spans="1:9" x14ac:dyDescent="0.2">
      <c r="A220" s="329">
        <v>42979</v>
      </c>
      <c r="B220" s="120">
        <v>96.093515235290596</v>
      </c>
      <c r="C220" s="120">
        <v>330.92</v>
      </c>
      <c r="D220" s="120">
        <v>332.39</v>
      </c>
      <c r="E220" s="120">
        <v>0.74845598326406904</v>
      </c>
      <c r="F220" s="145">
        <v>442.13688900826799</v>
      </c>
      <c r="G220" s="145">
        <v>444.10093236268102</v>
      </c>
      <c r="H220" s="145">
        <v>-1.1381860970640401</v>
      </c>
      <c r="I220" s="145">
        <v>-1.2699195335340501</v>
      </c>
    </row>
    <row r="221" spans="1:9" x14ac:dyDescent="0.2">
      <c r="A221" s="329">
        <v>43009</v>
      </c>
      <c r="B221" s="120">
        <v>96.698269126750404</v>
      </c>
      <c r="C221" s="120">
        <v>329.48</v>
      </c>
      <c r="D221" s="120">
        <v>331.29</v>
      </c>
      <c r="E221" s="120">
        <v>0.75316630806962004</v>
      </c>
      <c r="F221" s="145">
        <v>437.45982324204601</v>
      </c>
      <c r="G221" s="145">
        <v>439.86301093194498</v>
      </c>
      <c r="H221" s="145">
        <v>-0.87857928027259602</v>
      </c>
      <c r="I221" s="145">
        <v>-1.2128934905162201</v>
      </c>
    </row>
    <row r="222" spans="1:9" x14ac:dyDescent="0.2">
      <c r="A222" s="329">
        <v>43040</v>
      </c>
      <c r="B222" s="120">
        <v>97.695173988821495</v>
      </c>
      <c r="C222" s="120">
        <v>332.36</v>
      </c>
      <c r="D222" s="120">
        <v>333.01</v>
      </c>
      <c r="E222" s="120">
        <v>0.76093102982982597</v>
      </c>
      <c r="F222" s="145">
        <v>436.78071595309899</v>
      </c>
      <c r="G222" s="145">
        <v>437.63493266199703</v>
      </c>
      <c r="H222" s="145">
        <v>-1.24162743162807</v>
      </c>
      <c r="I222" s="145">
        <v>-1.60654635823101</v>
      </c>
    </row>
    <row r="223" spans="1:9" x14ac:dyDescent="0.2">
      <c r="A223" s="329">
        <v>43070</v>
      </c>
      <c r="B223" s="120">
        <v>98.272882985756297</v>
      </c>
      <c r="C223" s="120">
        <v>334.3</v>
      </c>
      <c r="D223" s="120">
        <v>336.26</v>
      </c>
      <c r="E223" s="120">
        <v>0.76543070656953704</v>
      </c>
      <c r="F223" s="145">
        <v>436.74756856599902</v>
      </c>
      <c r="G223" s="145">
        <v>439.30821838469302</v>
      </c>
      <c r="H223" s="145">
        <v>-0.98229191911097802</v>
      </c>
      <c r="I223" s="145">
        <v>-1.16753108754497</v>
      </c>
    </row>
    <row r="224" spans="1:9" x14ac:dyDescent="0.2">
      <c r="A224" s="329">
        <v>43101</v>
      </c>
      <c r="B224" s="120">
        <v>98.794999699501204</v>
      </c>
      <c r="C224" s="120">
        <v>342.42</v>
      </c>
      <c r="D224" s="120">
        <v>348.11</v>
      </c>
      <c r="E224" s="120">
        <v>0.76949738450724903</v>
      </c>
      <c r="F224" s="145">
        <v>444.99176591648899</v>
      </c>
      <c r="G224" s="145">
        <v>452.38620300563298</v>
      </c>
      <c r="H224" s="145">
        <v>-0.24359821981622101</v>
      </c>
      <c r="I224" s="145">
        <v>-0.39898755179642598</v>
      </c>
    </row>
    <row r="225" spans="1:9" x14ac:dyDescent="0.2">
      <c r="A225" s="329">
        <v>43132</v>
      </c>
      <c r="B225" s="120">
        <v>99.171374481639504</v>
      </c>
      <c r="C225" s="120">
        <v>343.2</v>
      </c>
      <c r="D225" s="120">
        <v>349.38</v>
      </c>
      <c r="E225" s="120">
        <v>0.77242890342349801</v>
      </c>
      <c r="F225" s="145">
        <v>444.31273671776898</v>
      </c>
      <c r="G225" s="145">
        <v>452.31347306076401</v>
      </c>
      <c r="H225" s="145">
        <v>-2.92770632245642E-2</v>
      </c>
      <c r="I225" s="145">
        <v>7.28198876434938E-2</v>
      </c>
    </row>
    <row r="226" spans="1:9" x14ac:dyDescent="0.2">
      <c r="A226" s="329">
        <v>43160</v>
      </c>
      <c r="B226" s="120">
        <v>99.492156980587794</v>
      </c>
      <c r="C226" s="120">
        <v>347.27</v>
      </c>
      <c r="D226" s="120">
        <v>349.31</v>
      </c>
      <c r="E226" s="120">
        <v>0.77492742353774702</v>
      </c>
      <c r="F226" s="145">
        <v>448.13228884663999</v>
      </c>
      <c r="G226" s="145">
        <v>450.76479343744001</v>
      </c>
      <c r="H226" s="145">
        <v>1.3058673187132099</v>
      </c>
      <c r="I226" s="145">
        <v>0.859500409917757</v>
      </c>
    </row>
    <row r="227" spans="1:9" x14ac:dyDescent="0.2">
      <c r="A227" s="329">
        <v>43191</v>
      </c>
      <c r="B227" s="120">
        <v>99.154847046096506</v>
      </c>
      <c r="C227" s="120">
        <v>347.67</v>
      </c>
      <c r="D227" s="120">
        <v>349.37</v>
      </c>
      <c r="E227" s="120">
        <v>0.77230017404993001</v>
      </c>
      <c r="F227" s="145">
        <v>450.17470108393701</v>
      </c>
      <c r="G227" s="145">
        <v>452.37591773145601</v>
      </c>
      <c r="H227" s="145">
        <v>1.51010807235827</v>
      </c>
      <c r="I227" s="145">
        <v>1.2308291761276899</v>
      </c>
    </row>
    <row r="228" spans="1:9" x14ac:dyDescent="0.2">
      <c r="A228" s="329">
        <v>43221</v>
      </c>
      <c r="B228" s="120">
        <v>98.994080173087298</v>
      </c>
      <c r="C228" s="120">
        <v>346.23</v>
      </c>
      <c r="D228" s="120">
        <v>353.83</v>
      </c>
      <c r="E228" s="120">
        <v>0.77104798832522503</v>
      </c>
      <c r="F228" s="145">
        <v>449.03819897389002</v>
      </c>
      <c r="G228" s="145">
        <v>458.89491362080599</v>
      </c>
      <c r="H228" s="145">
        <v>0.88635415146702801</v>
      </c>
      <c r="I228" s="145">
        <v>0.88887910344690502</v>
      </c>
    </row>
    <row r="229" spans="1:9" x14ac:dyDescent="0.2">
      <c r="A229" s="329">
        <v>43252</v>
      </c>
      <c r="B229" s="120">
        <v>99.376464931786799</v>
      </c>
      <c r="C229" s="120">
        <v>345.99</v>
      </c>
      <c r="D229" s="120">
        <v>353.45</v>
      </c>
      <c r="E229" s="120">
        <v>0.77402631792277199</v>
      </c>
      <c r="F229" s="145">
        <v>447.00030475516797</v>
      </c>
      <c r="G229" s="145">
        <v>456.63821993616699</v>
      </c>
      <c r="H229" s="145">
        <v>1.03479633278032</v>
      </c>
      <c r="I229" s="145">
        <v>1.0607118925612899</v>
      </c>
    </row>
    <row r="230" spans="1:9" x14ac:dyDescent="0.2">
      <c r="A230" s="329">
        <v>43282</v>
      </c>
      <c r="B230" s="120">
        <v>99.909099104513501</v>
      </c>
      <c r="C230" s="120">
        <v>350.72</v>
      </c>
      <c r="D230" s="120">
        <v>357.43</v>
      </c>
      <c r="E230" s="120">
        <v>0.778174914552754</v>
      </c>
      <c r="F230" s="145">
        <v>450.69558712461401</v>
      </c>
      <c r="G230" s="145">
        <v>459.31832717253297</v>
      </c>
      <c r="H230" s="145">
        <v>1.2221161090826</v>
      </c>
      <c r="I230" s="145">
        <v>1.0825048031156499</v>
      </c>
    </row>
    <row r="231" spans="1:9" x14ac:dyDescent="0.2">
      <c r="A231" s="329">
        <v>43313</v>
      </c>
      <c r="B231" s="120">
        <v>100.492</v>
      </c>
      <c r="C231" s="120">
        <v>349.54</v>
      </c>
      <c r="D231" s="120">
        <v>356.15</v>
      </c>
      <c r="E231" s="120">
        <v>0.78271503010382504</v>
      </c>
      <c r="F231" s="145">
        <v>446.57376766309801</v>
      </c>
      <c r="G231" s="145">
        <v>455.018731341798</v>
      </c>
      <c r="H231" s="145">
        <v>1.1008891322996699</v>
      </c>
      <c r="I231" s="145">
        <v>0.96929800030858304</v>
      </c>
    </row>
    <row r="232" spans="1:9" x14ac:dyDescent="0.2">
      <c r="A232" s="329">
        <v>43344</v>
      </c>
      <c r="B232" s="120">
        <v>100.917</v>
      </c>
      <c r="C232" s="120">
        <v>345.45</v>
      </c>
      <c r="D232" s="120">
        <v>351.8</v>
      </c>
      <c r="E232" s="120">
        <v>0.78602528253978099</v>
      </c>
      <c r="F232" s="145">
        <v>439.48968013317898</v>
      </c>
      <c r="G232" s="145">
        <v>447.56830068273899</v>
      </c>
      <c r="H232" s="145">
        <v>-0.59873060604085404</v>
      </c>
      <c r="I232" s="145">
        <v>0.78076132414579602</v>
      </c>
    </row>
    <row r="233" spans="1:9" x14ac:dyDescent="0.2">
      <c r="A233" s="329">
        <v>43374</v>
      </c>
      <c r="B233" s="120">
        <v>101.44</v>
      </c>
      <c r="C233" s="120">
        <v>344.35</v>
      </c>
      <c r="D233" s="120">
        <v>350.62</v>
      </c>
      <c r="E233" s="120">
        <v>0.790098840243323</v>
      </c>
      <c r="F233" s="145">
        <v>435.83154722003201</v>
      </c>
      <c r="G233" s="145">
        <v>443.767263209779</v>
      </c>
      <c r="H233" s="145">
        <v>-0.37221155761161301</v>
      </c>
      <c r="I233" s="145">
        <v>0.88760640945046998</v>
      </c>
    </row>
    <row r="234" spans="1:9" x14ac:dyDescent="0.2">
      <c r="A234" s="329">
        <v>43405</v>
      </c>
      <c r="B234" s="120">
        <v>102.303</v>
      </c>
      <c r="C234" s="120">
        <v>346.51</v>
      </c>
      <c r="D234" s="120">
        <v>352.7</v>
      </c>
      <c r="E234" s="120">
        <v>0.79682059989563003</v>
      </c>
      <c r="F234" s="145">
        <v>434.86576532457502</v>
      </c>
      <c r="G234" s="145">
        <v>442.63413878380902</v>
      </c>
      <c r="H234" s="145">
        <v>-0.43842380365741701</v>
      </c>
      <c r="I234" s="145">
        <v>1.1423233724517701</v>
      </c>
    </row>
    <row r="235" spans="1:9" x14ac:dyDescent="0.2">
      <c r="A235" s="329">
        <v>43435</v>
      </c>
      <c r="B235" s="120">
        <v>103.02</v>
      </c>
      <c r="C235" s="120">
        <v>347.36</v>
      </c>
      <c r="D235" s="120">
        <v>354.35</v>
      </c>
      <c r="E235" s="120">
        <v>0.80240519047581904</v>
      </c>
      <c r="F235" s="145">
        <v>432.89849582605302</v>
      </c>
      <c r="G235" s="145">
        <v>441.60980537759701</v>
      </c>
      <c r="H235" s="145">
        <v>-0.88130375919063297</v>
      </c>
      <c r="I235" s="145">
        <v>0.52391166306120496</v>
      </c>
    </row>
    <row r="236" spans="1:9" x14ac:dyDescent="0.2">
      <c r="A236" s="329">
        <v>43466</v>
      </c>
      <c r="B236" s="120">
        <v>103.108</v>
      </c>
      <c r="C236" s="120">
        <v>361.87</v>
      </c>
      <c r="D236" s="120">
        <v>372.27</v>
      </c>
      <c r="E236" s="120">
        <v>0.80309060745079397</v>
      </c>
      <c r="F236" s="145">
        <v>450.59672799394798</v>
      </c>
      <c r="G236" s="145">
        <v>463.54669889824299</v>
      </c>
      <c r="H236" s="145">
        <v>1.25956534631955</v>
      </c>
      <c r="I236" s="145">
        <v>2.4670283528674699</v>
      </c>
    </row>
    <row r="237" spans="1:9" x14ac:dyDescent="0.2">
      <c r="A237" s="329">
        <v>43497</v>
      </c>
      <c r="B237" s="120">
        <v>103.07899999999999</v>
      </c>
      <c r="C237" s="120">
        <v>363.24</v>
      </c>
      <c r="D237" s="120">
        <v>373.6</v>
      </c>
      <c r="E237" s="120">
        <v>0.80286473140222303</v>
      </c>
      <c r="F237" s="145">
        <v>452.42988736794098</v>
      </c>
      <c r="G237" s="145">
        <v>465.33367999301498</v>
      </c>
      <c r="H237" s="145">
        <v>1.8269002842761</v>
      </c>
      <c r="I237" s="145">
        <v>2.8785803889820998</v>
      </c>
    </row>
    <row r="238" spans="1:9" x14ac:dyDescent="0.2">
      <c r="A238" s="329">
        <v>43525</v>
      </c>
      <c r="B238" s="120">
        <v>103.476</v>
      </c>
      <c r="C238" s="120">
        <v>366.41</v>
      </c>
      <c r="D238" s="120">
        <v>372.83</v>
      </c>
      <c r="E238" s="120">
        <v>0.80595689661886905</v>
      </c>
      <c r="F238" s="145">
        <v>454.62729028953601</v>
      </c>
      <c r="G238" s="145">
        <v>462.59297682554399</v>
      </c>
      <c r="H238" s="145">
        <v>1.44934913295629</v>
      </c>
      <c r="I238" s="145">
        <v>2.62402555840815</v>
      </c>
    </row>
    <row r="239" spans="1:9" x14ac:dyDescent="0.2">
      <c r="A239" s="329">
        <v>43556</v>
      </c>
      <c r="B239" s="120">
        <v>103.53100000000001</v>
      </c>
      <c r="C239" s="120">
        <v>366.99</v>
      </c>
      <c r="D239" s="120">
        <v>373.7</v>
      </c>
      <c r="E239" s="120">
        <v>0.80638528222822803</v>
      </c>
      <c r="F239" s="145">
        <v>455.10503240575298</v>
      </c>
      <c r="G239" s="145">
        <v>463.42611681525301</v>
      </c>
      <c r="H239" s="145">
        <v>1.0952039974579499</v>
      </c>
      <c r="I239" s="145">
        <v>2.4427027723340502</v>
      </c>
    </row>
    <row r="240" spans="1:9" x14ac:dyDescent="0.2">
      <c r="A240" s="329">
        <v>43586</v>
      </c>
      <c r="B240" s="120">
        <v>103.233</v>
      </c>
      <c r="C240" s="120">
        <v>367.13</v>
      </c>
      <c r="D240" s="120">
        <v>377.49</v>
      </c>
      <c r="E240" s="120">
        <v>0.80406421110842796</v>
      </c>
      <c r="F240" s="145">
        <v>456.59288764251698</v>
      </c>
      <c r="G240" s="145">
        <v>469.47743076341902</v>
      </c>
      <c r="H240" s="145">
        <v>1.68241559089866</v>
      </c>
      <c r="I240" s="145">
        <v>2.3060872606135701</v>
      </c>
    </row>
    <row r="241" spans="1:9" x14ac:dyDescent="0.2">
      <c r="A241" s="329">
        <v>43617</v>
      </c>
      <c r="B241" s="120">
        <v>103.29900000000001</v>
      </c>
      <c r="C241" s="120">
        <v>367.39</v>
      </c>
      <c r="D241" s="120">
        <v>376.63</v>
      </c>
      <c r="E241" s="120">
        <v>0.80457827383965896</v>
      </c>
      <c r="F241" s="145">
        <v>456.62431107755202</v>
      </c>
      <c r="G241" s="145">
        <v>468.10858836968401</v>
      </c>
      <c r="H241" s="145">
        <v>2.1530200807479098</v>
      </c>
      <c r="I241" s="145">
        <v>2.51191598353748</v>
      </c>
    </row>
    <row r="242" spans="1:9" x14ac:dyDescent="0.2">
      <c r="A242" s="329">
        <v>43647</v>
      </c>
      <c r="B242" s="120">
        <v>103.687</v>
      </c>
      <c r="C242" s="120">
        <v>370.18</v>
      </c>
      <c r="D242" s="120">
        <v>380.72</v>
      </c>
      <c r="E242" s="120">
        <v>0.80760033959295596</v>
      </c>
      <c r="F242" s="145">
        <v>458.37028769276799</v>
      </c>
      <c r="G242" s="145">
        <v>471.42129755899998</v>
      </c>
      <c r="H242" s="145">
        <v>1.7028568256274501</v>
      </c>
      <c r="I242" s="145">
        <v>2.63498529679178</v>
      </c>
    </row>
    <row r="243" spans="1:9" x14ac:dyDescent="0.2">
      <c r="A243" s="329">
        <v>43678</v>
      </c>
      <c r="B243" s="120">
        <v>103.67</v>
      </c>
      <c r="C243" s="120">
        <v>370.24</v>
      </c>
      <c r="D243" s="120">
        <v>379.67</v>
      </c>
      <c r="E243" s="120">
        <v>0.80746792949551704</v>
      </c>
      <c r="F243" s="145">
        <v>458.51975846435801</v>
      </c>
      <c r="G243" s="145">
        <v>470.19824086042303</v>
      </c>
      <c r="H243" s="145">
        <v>2.67503191326561</v>
      </c>
      <c r="I243" s="145">
        <v>3.3360186016653701</v>
      </c>
    </row>
    <row r="244" spans="1:9" x14ac:dyDescent="0.2">
      <c r="A244" s="329">
        <v>43709</v>
      </c>
      <c r="B244" s="120">
        <v>103.94199999999999</v>
      </c>
      <c r="C244" s="120">
        <v>363.95</v>
      </c>
      <c r="D244" s="120">
        <v>374.46</v>
      </c>
      <c r="E244" s="120">
        <v>0.80958649105452996</v>
      </c>
      <c r="F244" s="145">
        <v>449.55048536683898</v>
      </c>
      <c r="G244" s="145">
        <v>462.53242135036902</v>
      </c>
      <c r="H244" s="145">
        <v>2.2892017010756001</v>
      </c>
      <c r="I244" s="145">
        <v>3.3434272813338999</v>
      </c>
    </row>
    <row r="245" spans="1:9" x14ac:dyDescent="0.2">
      <c r="A245" s="329">
        <v>43739</v>
      </c>
      <c r="B245" s="120">
        <v>104.503</v>
      </c>
      <c r="C245" s="120">
        <v>362.75</v>
      </c>
      <c r="D245" s="120">
        <v>373.22</v>
      </c>
      <c r="E245" s="120">
        <v>0.81395602426999203</v>
      </c>
      <c r="F245" s="145">
        <v>445.66289723739999</v>
      </c>
      <c r="G245" s="145">
        <v>458.526000019138</v>
      </c>
      <c r="H245" s="145">
        <v>2.2557683306951799</v>
      </c>
      <c r="I245" s="145">
        <v>3.32578313745111</v>
      </c>
    </row>
    <row r="246" spans="1:9" x14ac:dyDescent="0.2">
      <c r="A246" s="329">
        <v>43770</v>
      </c>
      <c r="B246" s="120">
        <v>105.346</v>
      </c>
      <c r="C246" s="120">
        <v>367.62</v>
      </c>
      <c r="D246" s="120">
        <v>375.78</v>
      </c>
      <c r="E246" s="120">
        <v>0.82052200733707703</v>
      </c>
      <c r="F246" s="145">
        <v>448.03185863725298</v>
      </c>
      <c r="G246" s="145">
        <v>457.97674728988301</v>
      </c>
      <c r="H246" s="145">
        <v>3.02762239810956</v>
      </c>
      <c r="I246" s="145">
        <v>3.4662054192723599</v>
      </c>
    </row>
    <row r="247" spans="1:9" x14ac:dyDescent="0.2">
      <c r="A247" s="329">
        <v>43800</v>
      </c>
      <c r="B247" s="120">
        <v>105.934</v>
      </c>
      <c r="C247" s="120">
        <v>369.89</v>
      </c>
      <c r="D247" s="120">
        <v>378.13</v>
      </c>
      <c r="E247" s="120">
        <v>0.82510183894258804</v>
      </c>
      <c r="F247" s="145">
        <v>448.29617695923901</v>
      </c>
      <c r="G247" s="145">
        <v>458.28282298412199</v>
      </c>
      <c r="H247" s="145">
        <v>3.5568802575310001</v>
      </c>
      <c r="I247" s="145">
        <v>3.7755089229210701</v>
      </c>
    </row>
    <row r="248" spans="1:9" x14ac:dyDescent="0.2">
      <c r="A248" s="329">
        <v>43831</v>
      </c>
      <c r="B248" s="120">
        <v>106.447</v>
      </c>
      <c r="C248" s="120">
        <v>386.65</v>
      </c>
      <c r="D248" s="120">
        <v>396.18</v>
      </c>
      <c r="E248" s="120">
        <v>0.82909750835351903</v>
      </c>
      <c r="F248" s="145">
        <v>466.35045468636997</v>
      </c>
      <c r="G248" s="145">
        <v>477.844880738771</v>
      </c>
      <c r="H248" s="145">
        <v>3.4961919858044901</v>
      </c>
      <c r="I248" s="145">
        <v>3.08451810238597</v>
      </c>
    </row>
    <row r="249" spans="1:9" x14ac:dyDescent="0.2">
      <c r="A249" s="329">
        <v>43862</v>
      </c>
      <c r="B249" s="120">
        <v>106.889</v>
      </c>
      <c r="C249" s="120">
        <v>387.35</v>
      </c>
      <c r="D249" s="120">
        <v>397.62</v>
      </c>
      <c r="E249" s="120">
        <v>0.83254017088691401</v>
      </c>
      <c r="F249" s="145">
        <v>465.262834809943</v>
      </c>
      <c r="G249" s="145">
        <v>477.59857590584602</v>
      </c>
      <c r="H249" s="145">
        <v>2.83644997828481</v>
      </c>
      <c r="I249" s="145">
        <v>2.63572065383604</v>
      </c>
    </row>
    <row r="250" spans="1:9" x14ac:dyDescent="0.2">
      <c r="A250" s="329">
        <v>43891</v>
      </c>
      <c r="B250" s="120">
        <v>106.83799999999999</v>
      </c>
      <c r="C250" s="120">
        <v>394.42</v>
      </c>
      <c r="D250" s="120">
        <v>399.28</v>
      </c>
      <c r="E250" s="120">
        <v>0.83214294059459903</v>
      </c>
      <c r="F250" s="145">
        <v>473.98106834646899</v>
      </c>
      <c r="G250" s="145">
        <v>479.82141110840701</v>
      </c>
      <c r="H250" s="145">
        <v>4.2570647363925396</v>
      </c>
      <c r="I250" s="145">
        <v>3.7243181686609002</v>
      </c>
    </row>
    <row r="251" spans="1:9" x14ac:dyDescent="0.2">
      <c r="A251" s="329">
        <v>43922</v>
      </c>
      <c r="B251" s="120">
        <v>105.755</v>
      </c>
      <c r="C251" s="120">
        <v>397.42</v>
      </c>
      <c r="D251" s="120">
        <v>403.62</v>
      </c>
      <c r="E251" s="120">
        <v>0.82370763850485595</v>
      </c>
      <c r="F251" s="145">
        <v>482.47701177249297</v>
      </c>
      <c r="G251" s="145">
        <v>490.00395423384202</v>
      </c>
      <c r="H251" s="145">
        <v>6.0144312670083799</v>
      </c>
      <c r="I251" s="145">
        <v>5.7350754422812003</v>
      </c>
    </row>
    <row r="252" spans="1:9" x14ac:dyDescent="0.2">
      <c r="A252" s="329">
        <v>43952</v>
      </c>
      <c r="B252" s="120">
        <v>106.16200000000001</v>
      </c>
      <c r="C252" s="120">
        <v>394.88</v>
      </c>
      <c r="D252" s="120">
        <v>408.02</v>
      </c>
      <c r="E252" s="120">
        <v>0.82687769201411299</v>
      </c>
      <c r="F252" s="145">
        <v>477.55551251860402</v>
      </c>
      <c r="G252" s="145">
        <v>493.446617245342</v>
      </c>
      <c r="H252" s="145">
        <v>4.5910975495743402</v>
      </c>
      <c r="I252" s="145">
        <v>5.10550346221053</v>
      </c>
    </row>
    <row r="253" spans="1:9" x14ac:dyDescent="0.2">
      <c r="A253" s="329">
        <v>43983</v>
      </c>
      <c r="B253" s="120">
        <v>106.74299999999999</v>
      </c>
      <c r="C253" s="120">
        <v>395.54</v>
      </c>
      <c r="D253" s="120">
        <v>407.28</v>
      </c>
      <c r="E253" s="120">
        <v>0.83140300181479698</v>
      </c>
      <c r="F253" s="145">
        <v>475.750026324911</v>
      </c>
      <c r="G253" s="145">
        <v>489.87073550490402</v>
      </c>
      <c r="H253" s="145">
        <v>4.1885013091454804</v>
      </c>
      <c r="I253" s="145">
        <v>4.64895275923325</v>
      </c>
    </row>
    <row r="254" spans="1:9" x14ac:dyDescent="0.2">
      <c r="A254" s="329">
        <v>44013</v>
      </c>
      <c r="B254" s="120">
        <v>107.444</v>
      </c>
      <c r="C254" s="120">
        <v>398.09</v>
      </c>
      <c r="D254" s="120">
        <v>405.2</v>
      </c>
      <c r="E254" s="120">
        <v>0.83686297112680996</v>
      </c>
      <c r="F254" s="145">
        <v>475.693170488813</v>
      </c>
      <c r="G254" s="145">
        <v>484.18918506384699</v>
      </c>
      <c r="H254" s="145">
        <v>3.7792333537238498</v>
      </c>
      <c r="I254" s="145">
        <v>2.7083815625129799</v>
      </c>
    </row>
    <row r="255" spans="1:9" x14ac:dyDescent="0.2">
      <c r="A255" s="329">
        <v>44044</v>
      </c>
      <c r="B255" s="120">
        <v>107.867</v>
      </c>
      <c r="C255" s="120">
        <v>396.88</v>
      </c>
      <c r="D255" s="120">
        <v>404.13</v>
      </c>
      <c r="E255" s="120">
        <v>0.84015764590424402</v>
      </c>
      <c r="F255" s="145">
        <v>472.38753576163202</v>
      </c>
      <c r="G255" s="145">
        <v>481.01686864379298</v>
      </c>
      <c r="H255" s="145">
        <v>3.0244666759223802</v>
      </c>
      <c r="I255" s="145">
        <v>2.3008652188007099</v>
      </c>
    </row>
    <row r="256" spans="1:9" x14ac:dyDescent="0.2">
      <c r="A256" s="329">
        <v>44075</v>
      </c>
      <c r="B256" s="120">
        <v>108.114</v>
      </c>
      <c r="C256" s="120">
        <v>392</v>
      </c>
      <c r="D256" s="120">
        <v>402.82</v>
      </c>
      <c r="E256" s="120">
        <v>0.842081486731729</v>
      </c>
      <c r="F256" s="145">
        <v>465.51314353367701</v>
      </c>
      <c r="G256" s="145">
        <v>478.36225632203002</v>
      </c>
      <c r="H256" s="145">
        <v>3.55080434488075</v>
      </c>
      <c r="I256" s="145">
        <v>3.4224271080169002</v>
      </c>
    </row>
    <row r="257" spans="1:9" x14ac:dyDescent="0.2">
      <c r="A257" s="329">
        <v>44105</v>
      </c>
      <c r="B257" s="120">
        <v>108.774</v>
      </c>
      <c r="C257" s="120">
        <v>390.64</v>
      </c>
      <c r="D257" s="120">
        <v>401.84</v>
      </c>
      <c r="E257" s="120">
        <v>0.84722211404403802</v>
      </c>
      <c r="F257" s="145">
        <v>461.08333756228501</v>
      </c>
      <c r="G257" s="145">
        <v>474.303011381396</v>
      </c>
      <c r="H257" s="145">
        <v>3.4601131080182599</v>
      </c>
      <c r="I257" s="145">
        <v>3.4408106326793799</v>
      </c>
    </row>
    <row r="258" spans="1:9" x14ac:dyDescent="0.2">
      <c r="A258" s="329">
        <v>44136</v>
      </c>
      <c r="B258" s="120">
        <v>108.85599999999999</v>
      </c>
      <c r="C258" s="120">
        <v>396.18</v>
      </c>
      <c r="D258" s="120">
        <v>405.6</v>
      </c>
      <c r="E258" s="120">
        <v>0.84786079804344605</v>
      </c>
      <c r="F258" s="145">
        <v>467.27010013228499</v>
      </c>
      <c r="G258" s="145">
        <v>478.38041449254098</v>
      </c>
      <c r="H258" s="145">
        <v>4.2939449782763299</v>
      </c>
      <c r="I258" s="145">
        <v>4.4551753606265603</v>
      </c>
    </row>
    <row r="259" spans="1:9" x14ac:dyDescent="0.2">
      <c r="A259" s="329">
        <v>44166</v>
      </c>
      <c r="B259" s="120">
        <v>109.271</v>
      </c>
      <c r="C259" s="120">
        <v>398.34</v>
      </c>
      <c r="D259" s="120">
        <v>408.01</v>
      </c>
      <c r="E259" s="120">
        <v>0.85109316218679198</v>
      </c>
      <c r="F259" s="145">
        <v>468.03336896340301</v>
      </c>
      <c r="G259" s="145">
        <v>479.39522737048298</v>
      </c>
      <c r="H259" s="145">
        <v>4.4027125410794499</v>
      </c>
      <c r="I259" s="145">
        <v>4.6068504703899604</v>
      </c>
    </row>
    <row r="260" spans="1:9" x14ac:dyDescent="0.2">
      <c r="A260" s="329">
        <v>44197</v>
      </c>
      <c r="B260" s="120">
        <v>110.21</v>
      </c>
      <c r="C260" s="120">
        <v>415.63</v>
      </c>
      <c r="D260" s="120">
        <v>428.77</v>
      </c>
      <c r="E260" s="120">
        <v>0.85840687286294004</v>
      </c>
      <c r="F260" s="145">
        <v>484.187642409945</v>
      </c>
      <c r="G260" s="145">
        <v>499.49506877778799</v>
      </c>
      <c r="H260" s="145">
        <v>3.8248462169015802</v>
      </c>
      <c r="I260" s="145">
        <v>4.5307983640097396</v>
      </c>
    </row>
    <row r="261" spans="1:9" x14ac:dyDescent="0.2">
      <c r="A261" s="329">
        <v>44228</v>
      </c>
      <c r="B261" s="120">
        <v>110.907</v>
      </c>
      <c r="C261" s="120">
        <v>416.16</v>
      </c>
      <c r="D261" s="120">
        <v>429.72</v>
      </c>
      <c r="E261" s="120">
        <v>0.86383568685790801</v>
      </c>
      <c r="F261" s="145">
        <v>481.758286131624</v>
      </c>
      <c r="G261" s="145">
        <v>497.45571587005298</v>
      </c>
      <c r="H261" s="145">
        <v>3.5454048953682298</v>
      </c>
      <c r="I261" s="145">
        <v>4.1577050196484704</v>
      </c>
    </row>
    <row r="262" spans="1:9" x14ac:dyDescent="0.2">
      <c r="A262" s="329">
        <v>44256</v>
      </c>
      <c r="B262" s="120">
        <v>111.824</v>
      </c>
      <c r="C262" s="120">
        <v>421.28</v>
      </c>
      <c r="D262" s="120">
        <v>427.45</v>
      </c>
      <c r="E262" s="120">
        <v>0.87097804329031303</v>
      </c>
      <c r="F262" s="145">
        <v>483.68613106309903</v>
      </c>
      <c r="G262" s="145">
        <v>490.77012135140899</v>
      </c>
      <c r="H262" s="145">
        <v>2.0475633658719299</v>
      </c>
      <c r="I262" s="145">
        <v>2.2818302788344398</v>
      </c>
    </row>
    <row r="263" spans="1:9" x14ac:dyDescent="0.2">
      <c r="A263" s="329">
        <v>44287</v>
      </c>
      <c r="B263" s="120">
        <v>112.19</v>
      </c>
      <c r="C263" s="120">
        <v>421.11</v>
      </c>
      <c r="D263" s="120">
        <v>427.66</v>
      </c>
      <c r="E263" s="120">
        <v>0.87382875479986599</v>
      </c>
      <c r="F263" s="145">
        <v>481.91364462073301</v>
      </c>
      <c r="G263" s="145">
        <v>489.40939245922101</v>
      </c>
      <c r="H263" s="145">
        <v>-0.116765594632307</v>
      </c>
      <c r="I263" s="145">
        <v>-0.12133815849528801</v>
      </c>
    </row>
    <row r="264" spans="1:9" x14ac:dyDescent="0.2">
      <c r="A264" s="329">
        <v>44317</v>
      </c>
      <c r="B264" s="120">
        <v>112.419</v>
      </c>
      <c r="C264" s="120">
        <v>419.28</v>
      </c>
      <c r="D264" s="120">
        <v>433.13</v>
      </c>
      <c r="E264" s="120">
        <v>0.87561239670065205</v>
      </c>
      <c r="F264" s="145">
        <v>478.84200998051898</v>
      </c>
      <c r="G264" s="145">
        <v>494.65951102571597</v>
      </c>
      <c r="H264" s="145">
        <v>0.269392233612953</v>
      </c>
      <c r="I264" s="145">
        <v>0.245800404336594</v>
      </c>
    </row>
    <row r="265" spans="1:9" x14ac:dyDescent="0.2">
      <c r="A265" s="329">
        <v>44348</v>
      </c>
      <c r="B265" s="120">
        <v>113.018</v>
      </c>
      <c r="C265" s="120">
        <v>418.48</v>
      </c>
      <c r="D265" s="120">
        <v>431.97</v>
      </c>
      <c r="E265" s="120">
        <v>0.88027790542803497</v>
      </c>
      <c r="F265" s="145">
        <v>475.39532393070101</v>
      </c>
      <c r="G265" s="145">
        <v>490.72002981825898</v>
      </c>
      <c r="H265" s="145">
        <v>-7.4556463391084501E-2</v>
      </c>
      <c r="I265" s="145">
        <v>0.17337110625304</v>
      </c>
    </row>
    <row r="266" spans="1:9" x14ac:dyDescent="0.2">
      <c r="A266" s="329">
        <v>44378</v>
      </c>
      <c r="B266" s="120">
        <v>113.682</v>
      </c>
      <c r="C266" s="120">
        <v>422.96</v>
      </c>
      <c r="D266" s="120">
        <v>435.4</v>
      </c>
      <c r="E266" s="120">
        <v>0.885449688057388</v>
      </c>
      <c r="F266" s="145">
        <v>477.67818511285901</v>
      </c>
      <c r="G266" s="145">
        <v>491.72754349853102</v>
      </c>
      <c r="H266" s="145">
        <v>0.41728886332468301</v>
      </c>
      <c r="I266" s="145">
        <v>1.5569035135904099</v>
      </c>
    </row>
    <row r="267" spans="1:9" x14ac:dyDescent="0.2">
      <c r="A267" s="329">
        <v>44409</v>
      </c>
      <c r="B267" s="120">
        <v>113.899</v>
      </c>
      <c r="C267" s="120">
        <v>422.76</v>
      </c>
      <c r="D267" s="120">
        <v>434.23</v>
      </c>
      <c r="E267" s="120">
        <v>0.88713986400704103</v>
      </c>
      <c r="F267" s="145">
        <v>476.54267061168201</v>
      </c>
      <c r="G267" s="145">
        <v>489.47186077138502</v>
      </c>
      <c r="H267" s="145">
        <v>0.879602981765926</v>
      </c>
      <c r="I267" s="145">
        <v>1.75773297752133</v>
      </c>
    </row>
    <row r="268" spans="1:9" x14ac:dyDescent="0.2">
      <c r="A268" s="329">
        <v>44440</v>
      </c>
      <c r="B268" s="120">
        <v>114.601</v>
      </c>
      <c r="C268" s="120">
        <v>421.87</v>
      </c>
      <c r="D268" s="120">
        <v>432.04</v>
      </c>
      <c r="E268" s="120">
        <v>0.89260762214831502</v>
      </c>
      <c r="F268" s="145">
        <v>472.62648170609299</v>
      </c>
      <c r="G268" s="145">
        <v>484.02006579349199</v>
      </c>
      <c r="H268" s="145">
        <v>1.52806387343205</v>
      </c>
      <c r="I268" s="145">
        <v>1.1827457949886899</v>
      </c>
    </row>
    <row r="269" spans="1:9" x14ac:dyDescent="0.2">
      <c r="A269" s="329">
        <v>44470</v>
      </c>
      <c r="B269" s="120">
        <v>115.56100000000001</v>
      </c>
      <c r="C269" s="120">
        <v>421.71</v>
      </c>
      <c r="D269" s="120">
        <v>431.96</v>
      </c>
      <c r="E269" s="120">
        <v>0.900084898238946</v>
      </c>
      <c r="F269" s="145">
        <v>468.52247029707303</v>
      </c>
      <c r="G269" s="145">
        <v>479.91028495772798</v>
      </c>
      <c r="H269" s="145">
        <v>1.6134030724505499</v>
      </c>
      <c r="I269" s="145">
        <v>1.1822133618761199</v>
      </c>
    </row>
    <row r="270" spans="1:9" x14ac:dyDescent="0.2">
      <c r="A270" s="329">
        <v>44501</v>
      </c>
      <c r="B270" s="120">
        <v>116.884</v>
      </c>
      <c r="C270" s="120">
        <v>426.14</v>
      </c>
      <c r="D270" s="120">
        <v>435.7</v>
      </c>
      <c r="E270" s="120">
        <v>0.91038951935134604</v>
      </c>
      <c r="F270" s="145">
        <v>468.08535351288498</v>
      </c>
      <c r="G270" s="145">
        <v>478.58635313644299</v>
      </c>
      <c r="H270" s="145">
        <v>0.17447154876137899</v>
      </c>
      <c r="I270" s="145">
        <v>4.3049137812367598E-2</v>
      </c>
    </row>
    <row r="271" spans="1:9" x14ac:dyDescent="0.2">
      <c r="A271" s="329">
        <v>44531</v>
      </c>
      <c r="B271" s="120">
        <v>117.30800000000001</v>
      </c>
      <c r="C271" s="120">
        <v>428.93</v>
      </c>
      <c r="D271" s="120">
        <v>438.56</v>
      </c>
      <c r="E271" s="120">
        <v>0.91369198295804199</v>
      </c>
      <c r="F271" s="145">
        <v>469.44704342414798</v>
      </c>
      <c r="G271" s="145">
        <v>479.986700310294</v>
      </c>
      <c r="H271" s="145">
        <v>0.30204565624809598</v>
      </c>
      <c r="I271" s="145">
        <v>0.123378979606437</v>
      </c>
    </row>
    <row r="272" spans="1:9" x14ac:dyDescent="0.2">
      <c r="A272" s="329">
        <v>44562</v>
      </c>
      <c r="B272" s="120">
        <v>118.002</v>
      </c>
      <c r="C272" s="120">
        <v>453.39</v>
      </c>
      <c r="D272" s="120">
        <v>466.75</v>
      </c>
      <c r="E272" s="120">
        <v>0.91909743046522696</v>
      </c>
      <c r="F272" s="145">
        <v>493.29917043778897</v>
      </c>
      <c r="G272" s="145">
        <v>507.83517016660699</v>
      </c>
      <c r="H272" s="145">
        <v>1.8818175495958001</v>
      </c>
      <c r="I272" s="145">
        <v>1.6697064516025799</v>
      </c>
    </row>
    <row r="273" spans="1:9" x14ac:dyDescent="0.2">
      <c r="A273" s="329">
        <v>44593</v>
      </c>
      <c r="B273" s="120">
        <v>118.98099999999999</v>
      </c>
      <c r="C273" s="120">
        <v>456.82</v>
      </c>
      <c r="D273" s="120">
        <v>470.43</v>
      </c>
      <c r="E273" s="120">
        <v>0.92672269431181797</v>
      </c>
      <c r="F273" s="145">
        <v>492.94141905010002</v>
      </c>
      <c r="G273" s="145">
        <v>507.62758146258699</v>
      </c>
      <c r="H273" s="145">
        <v>2.3213161538484099</v>
      </c>
      <c r="I273" s="145">
        <v>2.0447781115033599</v>
      </c>
    </row>
    <row r="274" spans="1:9" x14ac:dyDescent="0.2">
      <c r="A274" s="329">
        <v>44621</v>
      </c>
      <c r="B274" s="120">
        <v>120.15900000000001</v>
      </c>
      <c r="C274" s="120">
        <v>460.63</v>
      </c>
      <c r="D274" s="120">
        <v>472.49</v>
      </c>
      <c r="E274" s="120">
        <v>0.93589793518136299</v>
      </c>
      <c r="F274" s="145">
        <v>492.17973743123702</v>
      </c>
      <c r="G274" s="145">
        <v>504.85205943791101</v>
      </c>
      <c r="H274" s="145">
        <v>1.7560161068645099</v>
      </c>
      <c r="I274" s="145">
        <v>2.8693552182283102</v>
      </c>
    </row>
    <row r="275" spans="1:9" x14ac:dyDescent="0.2">
      <c r="A275" s="329">
        <v>44652</v>
      </c>
      <c r="B275" s="120">
        <v>120.809</v>
      </c>
      <c r="C275" s="120">
        <v>462.54</v>
      </c>
      <c r="D275" s="120">
        <v>473.94</v>
      </c>
      <c r="E275" s="120">
        <v>0.940960674201061</v>
      </c>
      <c r="F275" s="145">
        <v>491.56145701065299</v>
      </c>
      <c r="G275" s="145">
        <v>503.67673484591398</v>
      </c>
      <c r="H275" s="145">
        <v>2.0019795035090402</v>
      </c>
      <c r="I275" s="145">
        <v>2.91521630081539</v>
      </c>
    </row>
    <row r="276" spans="1:9" x14ac:dyDescent="0.2">
      <c r="A276" s="329">
        <v>44682</v>
      </c>
      <c r="B276" s="120">
        <v>121.02200000000001</v>
      </c>
      <c r="C276" s="120">
        <v>467.51</v>
      </c>
      <c r="D276" s="120">
        <v>480.45</v>
      </c>
      <c r="E276" s="120">
        <v>0.94261969483366903</v>
      </c>
      <c r="F276" s="145">
        <v>495.968843598685</v>
      </c>
      <c r="G276" s="145">
        <v>509.69654319049403</v>
      </c>
      <c r="H276" s="145">
        <v>3.5767190975708201</v>
      </c>
      <c r="I276" s="145">
        <v>3.0398752737205799</v>
      </c>
    </row>
    <row r="277" spans="1:9" x14ac:dyDescent="0.2">
      <c r="A277" s="329">
        <v>44713</v>
      </c>
      <c r="B277" s="120">
        <v>122.044</v>
      </c>
      <c r="C277" s="120">
        <v>467.44</v>
      </c>
      <c r="D277" s="120">
        <v>480.05</v>
      </c>
      <c r="E277" s="120">
        <v>0.95057987833848701</v>
      </c>
      <c r="F277" s="145">
        <v>491.74194683884502</v>
      </c>
      <c r="G277" s="145">
        <v>505.00753375831698</v>
      </c>
      <c r="H277" s="145">
        <v>3.4385325402415101</v>
      </c>
      <c r="I277" s="145">
        <v>2.91153877402337</v>
      </c>
    </row>
    <row r="278" spans="1:9" x14ac:dyDescent="0.2">
      <c r="A278" s="329">
        <v>44743</v>
      </c>
      <c r="B278" s="120">
        <v>122.94799999999999</v>
      </c>
      <c r="C278" s="120">
        <v>473.57</v>
      </c>
      <c r="D278" s="120">
        <v>485.38</v>
      </c>
      <c r="E278" s="120">
        <v>0.957620979990498</v>
      </c>
      <c r="F278" s="145">
        <v>494.52759483684201</v>
      </c>
      <c r="G278" s="145">
        <v>506.86024026417698</v>
      </c>
      <c r="H278" s="145">
        <v>3.52735591641096</v>
      </c>
      <c r="I278" s="145">
        <v>3.0774555881047498</v>
      </c>
    </row>
    <row r="279" spans="1:9" x14ac:dyDescent="0.2">
      <c r="A279" s="329">
        <v>44774</v>
      </c>
      <c r="B279" s="120">
        <v>123.803</v>
      </c>
      <c r="C279" s="120">
        <v>472.56</v>
      </c>
      <c r="D279" s="120">
        <v>484.34</v>
      </c>
      <c r="E279" s="120">
        <v>0.96428042900871602</v>
      </c>
      <c r="F279" s="145">
        <v>490.06490828170598</v>
      </c>
      <c r="G279" s="145">
        <v>502.28127153623097</v>
      </c>
      <c r="H279" s="145">
        <v>2.8375712195229901</v>
      </c>
      <c r="I279" s="145">
        <v>2.6169861418915201</v>
      </c>
    </row>
    <row r="280" spans="1:9" x14ac:dyDescent="0.2">
      <c r="A280" s="329">
        <v>44805</v>
      </c>
      <c r="B280" s="120">
        <v>124.571</v>
      </c>
      <c r="C280" s="120">
        <v>473.87</v>
      </c>
      <c r="D280" s="120">
        <v>480.65</v>
      </c>
      <c r="E280" s="120">
        <v>0.97026224988122001</v>
      </c>
      <c r="F280" s="145">
        <v>488.39373072384399</v>
      </c>
      <c r="G280" s="145">
        <v>495.38153221857402</v>
      </c>
      <c r="H280" s="145">
        <v>3.3360908937717801</v>
      </c>
      <c r="I280" s="145">
        <v>2.3473131029095202</v>
      </c>
    </row>
    <row r="281" spans="1:9" x14ac:dyDescent="0.2">
      <c r="A281" s="329">
        <v>44835</v>
      </c>
      <c r="B281" s="120">
        <v>125.276</v>
      </c>
      <c r="C281" s="120">
        <v>472.81</v>
      </c>
      <c r="D281" s="120">
        <v>479.92</v>
      </c>
      <c r="E281" s="120">
        <v>0.97575337451027699</v>
      </c>
      <c r="F281" s="145">
        <v>484.55891862766998</v>
      </c>
      <c r="G281" s="145">
        <v>491.845595964111</v>
      </c>
      <c r="H281" s="145">
        <v>3.4227703786393602</v>
      </c>
      <c r="I281" s="145">
        <v>2.4869879601423301</v>
      </c>
    </row>
    <row r="282" spans="1:9" x14ac:dyDescent="0.2">
      <c r="A282" s="329">
        <v>44866</v>
      </c>
      <c r="B282" s="120">
        <v>125.997</v>
      </c>
      <c r="C282" s="120">
        <v>477.02</v>
      </c>
      <c r="D282" s="120">
        <v>483.61</v>
      </c>
      <c r="E282" s="120">
        <v>0.98136912040751101</v>
      </c>
      <c r="F282" s="145">
        <v>486.07602387358401</v>
      </c>
      <c r="G282" s="145">
        <v>492.79113224918098</v>
      </c>
      <c r="H282" s="145">
        <v>3.8434593660501299</v>
      </c>
      <c r="I282" s="145">
        <v>2.96807023845242</v>
      </c>
    </row>
    <row r="283" spans="1:9" x14ac:dyDescent="0.2">
      <c r="A283" s="329">
        <v>44896</v>
      </c>
      <c r="B283" s="120">
        <v>126.47799999999999</v>
      </c>
      <c r="C283" s="120">
        <v>479.91</v>
      </c>
      <c r="D283" s="120">
        <v>486.65</v>
      </c>
      <c r="E283" s="120">
        <v>0.98511554728208806</v>
      </c>
      <c r="F283" s="145">
        <v>487.16112675722297</v>
      </c>
      <c r="G283" s="145">
        <v>494.00296375654301</v>
      </c>
      <c r="H283" s="145">
        <v>3.7733933105356599</v>
      </c>
      <c r="I283" s="145">
        <v>2.9201357948433602</v>
      </c>
    </row>
    <row r="284" spans="1:9" x14ac:dyDescent="0.2">
      <c r="A284" s="329">
        <v>44927</v>
      </c>
      <c r="B284" s="120">
        <v>127.336</v>
      </c>
      <c r="C284" s="120">
        <v>507.09</v>
      </c>
      <c r="D284" s="120">
        <v>519.16999999999996</v>
      </c>
      <c r="E284" s="120">
        <v>0.99179836278808897</v>
      </c>
      <c r="F284" s="145">
        <v>511.28336063642598</v>
      </c>
      <c r="G284" s="145">
        <v>523.46325571715795</v>
      </c>
      <c r="H284" s="145">
        <v>3.6456964204251201</v>
      </c>
      <c r="I284" s="145">
        <v>3.0773933096093402</v>
      </c>
    </row>
    <row r="285" spans="1:9" x14ac:dyDescent="0.2">
      <c r="A285" s="329">
        <v>44958</v>
      </c>
      <c r="B285" s="120">
        <v>128.04599999999999</v>
      </c>
      <c r="C285" s="120">
        <v>510.21</v>
      </c>
      <c r="D285" s="120">
        <v>523.21</v>
      </c>
      <c r="E285" s="120">
        <v>0.99732843156345197</v>
      </c>
      <c r="F285" s="145">
        <v>511.57671219717901</v>
      </c>
      <c r="G285" s="145">
        <v>524.61153562001198</v>
      </c>
      <c r="H285" s="145">
        <v>3.7804275370061098</v>
      </c>
      <c r="I285" s="145">
        <v>3.3457508570536199</v>
      </c>
    </row>
    <row r="286" spans="1:9" x14ac:dyDescent="0.2">
      <c r="A286" s="44">
        <v>44986</v>
      </c>
      <c r="B286" s="34">
        <v>128.38900000000001</v>
      </c>
      <c r="C286" s="120">
        <v>513.98</v>
      </c>
      <c r="D286" s="35">
        <v>525.32000000000005</v>
      </c>
      <c r="E286" s="35">
        <v>1</v>
      </c>
      <c r="F286" s="145">
        <v>513.98</v>
      </c>
      <c r="G286" s="40">
        <v>525.32000000000005</v>
      </c>
      <c r="H286" s="48">
        <v>4.4293295539841004</v>
      </c>
      <c r="I286" s="48">
        <v>4.0542452347083602</v>
      </c>
    </row>
    <row r="287" spans="1:9" x14ac:dyDescent="0.2">
      <c r="A287" s="44"/>
      <c r="C287" s="28">
        <f>C258/D258-1</f>
        <v>-2.3224852071005997E-2</v>
      </c>
      <c r="D287" s="28">
        <f>F286/G286-1</f>
        <v>-2.158684230564234E-2</v>
      </c>
      <c r="F287" s="28"/>
      <c r="G287" s="40"/>
      <c r="H287" s="48"/>
      <c r="I287" s="48"/>
    </row>
    <row r="288" spans="1:9" x14ac:dyDescent="0.2">
      <c r="A288" s="44"/>
      <c r="C288" s="28">
        <f t="shared" ref="C288" si="0">C259/D259-1</f>
        <v>-2.3700399500012348E-2</v>
      </c>
      <c r="F288" s="28"/>
      <c r="G288" s="40"/>
      <c r="H288" s="48"/>
      <c r="I288" s="48"/>
    </row>
    <row r="289" spans="1:9" x14ac:dyDescent="0.2">
      <c r="A289" s="44"/>
      <c r="C289" s="28">
        <f t="shared" ref="C289:C311" si="1">C260/D260-1</f>
        <v>-3.0645800778972387E-2</v>
      </c>
      <c r="F289" s="28"/>
      <c r="G289" s="40"/>
      <c r="H289" s="48"/>
      <c r="I289" s="48"/>
    </row>
    <row r="290" spans="1:9" x14ac:dyDescent="0.2">
      <c r="A290" s="44"/>
      <c r="C290" s="28">
        <f t="shared" si="1"/>
        <v>-3.1555431443730853E-2</v>
      </c>
      <c r="F290" s="28"/>
      <c r="G290" s="40"/>
      <c r="H290" s="48"/>
      <c r="I290" s="48"/>
    </row>
    <row r="291" spans="1:9" x14ac:dyDescent="0.2">
      <c r="A291" s="44"/>
      <c r="C291" s="28">
        <f t="shared" si="1"/>
        <v>-1.443443677623113E-2</v>
      </c>
      <c r="F291" s="28"/>
      <c r="G291" s="40"/>
      <c r="H291" s="48"/>
      <c r="I291" s="48"/>
    </row>
    <row r="292" spans="1:9" x14ac:dyDescent="0.2">
      <c r="A292" s="44"/>
      <c r="C292" s="28">
        <f t="shared" si="1"/>
        <v>-1.5315905158303389E-2</v>
      </c>
      <c r="F292" s="28"/>
      <c r="G292" s="40"/>
      <c r="H292" s="48"/>
      <c r="I292" s="48"/>
    </row>
    <row r="293" spans="1:9" x14ac:dyDescent="0.2">
      <c r="A293" s="44"/>
      <c r="C293" s="28">
        <f t="shared" si="1"/>
        <v>-3.1976542839332378E-2</v>
      </c>
      <c r="F293" s="28"/>
      <c r="G293" s="40"/>
      <c r="H293" s="48"/>
      <c r="I293" s="48"/>
    </row>
    <row r="294" spans="1:9" x14ac:dyDescent="0.2">
      <c r="A294" s="44"/>
      <c r="C294" s="28">
        <f t="shared" si="1"/>
        <v>-3.1229020533833363E-2</v>
      </c>
      <c r="F294" s="28"/>
      <c r="G294" s="40"/>
      <c r="H294" s="48"/>
      <c r="I294" s="48"/>
    </row>
    <row r="295" spans="1:9" x14ac:dyDescent="0.2">
      <c r="A295" s="44"/>
      <c r="C295" s="28">
        <f t="shared" si="1"/>
        <v>-2.8571428571428581E-2</v>
      </c>
      <c r="F295" s="28"/>
      <c r="G295" s="40"/>
      <c r="H295" s="48"/>
      <c r="I295" s="48"/>
    </row>
    <row r="296" spans="1:9" x14ac:dyDescent="0.2">
      <c r="A296" s="44"/>
      <c r="C296" s="28">
        <f t="shared" si="1"/>
        <v>-2.6414572922184187E-2</v>
      </c>
      <c r="F296" s="28"/>
      <c r="G296" s="40"/>
      <c r="H296" s="48"/>
      <c r="I296" s="48"/>
    </row>
    <row r="297" spans="1:9" x14ac:dyDescent="0.2">
      <c r="A297" s="44"/>
      <c r="C297" s="28">
        <f t="shared" si="1"/>
        <v>-2.3539487084529243E-2</v>
      </c>
      <c r="F297" s="28"/>
      <c r="G297" s="40"/>
      <c r="H297" s="48"/>
      <c r="I297" s="48"/>
    </row>
    <row r="298" spans="1:9" x14ac:dyDescent="0.2">
      <c r="A298" s="44"/>
      <c r="C298" s="28">
        <f t="shared" si="1"/>
        <v>-2.3729048986017243E-2</v>
      </c>
      <c r="F298" s="28"/>
      <c r="G298" s="40"/>
      <c r="H298" s="48"/>
      <c r="I298" s="48"/>
    </row>
    <row r="299" spans="1:9" x14ac:dyDescent="0.2">
      <c r="A299" s="44"/>
      <c r="C299" s="28">
        <f t="shared" si="1"/>
        <v>-2.1941703006655988E-2</v>
      </c>
      <c r="F299" s="28"/>
      <c r="G299" s="40"/>
      <c r="H299" s="48"/>
      <c r="I299" s="48"/>
    </row>
    <row r="300" spans="1:9" x14ac:dyDescent="0.2">
      <c r="A300" s="44"/>
      <c r="C300" s="28">
        <f t="shared" si="1"/>
        <v>-2.1958226924480129E-2</v>
      </c>
      <c r="F300" s="28"/>
      <c r="G300" s="40"/>
      <c r="H300" s="48"/>
      <c r="I300" s="48"/>
    </row>
    <row r="301" spans="1:9" x14ac:dyDescent="0.2">
      <c r="A301" s="44"/>
      <c r="C301" s="28">
        <f t="shared" si="1"/>
        <v>-2.8623460096411368E-2</v>
      </c>
      <c r="F301" s="28"/>
      <c r="G301" s="40"/>
      <c r="H301" s="48"/>
      <c r="I301" s="48"/>
    </row>
    <row r="302" spans="1:9" x14ac:dyDescent="0.2">
      <c r="A302" s="44"/>
      <c r="C302" s="28">
        <f t="shared" si="1"/>
        <v>-2.8930978041366462E-2</v>
      </c>
      <c r="F302" s="28"/>
      <c r="G302" s="40"/>
      <c r="H302" s="48"/>
      <c r="I302" s="48"/>
    </row>
    <row r="303" spans="1:9" x14ac:dyDescent="0.2">
      <c r="A303" s="44"/>
      <c r="C303" s="28">
        <f t="shared" si="1"/>
        <v>-2.5101060339901449E-2</v>
      </c>
      <c r="F303" s="28"/>
      <c r="G303" s="40"/>
      <c r="H303" s="48"/>
      <c r="I303" s="48"/>
    </row>
    <row r="304" spans="1:9" x14ac:dyDescent="0.2">
      <c r="A304" s="44"/>
      <c r="C304" s="28">
        <f t="shared" si="1"/>
        <v>-2.4053677680718977E-2</v>
      </c>
      <c r="F304" s="28"/>
      <c r="G304" s="40"/>
      <c r="H304" s="48"/>
      <c r="I304" s="48"/>
    </row>
    <row r="305" spans="1:9" x14ac:dyDescent="0.2">
      <c r="A305" s="44"/>
      <c r="C305" s="28">
        <f t="shared" si="1"/>
        <v>-2.6933083567488803E-2</v>
      </c>
      <c r="F305" s="28"/>
      <c r="G305" s="40"/>
      <c r="H305" s="48"/>
      <c r="I305" s="48"/>
    </row>
    <row r="306" spans="1:9" x14ac:dyDescent="0.2">
      <c r="A306" s="44"/>
      <c r="C306" s="28">
        <f t="shared" si="1"/>
        <v>-2.626809707322153E-2</v>
      </c>
      <c r="F306" s="28"/>
      <c r="G306" s="40"/>
      <c r="H306" s="48"/>
      <c r="I306" s="48"/>
    </row>
    <row r="307" spans="1:9" x14ac:dyDescent="0.2">
      <c r="A307" s="44"/>
      <c r="C307" s="28">
        <f t="shared" si="1"/>
        <v>-2.4331451646132929E-2</v>
      </c>
      <c r="F307" s="28"/>
      <c r="G307" s="40"/>
      <c r="H307" s="48"/>
      <c r="I307" s="48"/>
    </row>
    <row r="308" spans="1:9" x14ac:dyDescent="0.2">
      <c r="A308" s="44"/>
      <c r="C308" s="28">
        <f t="shared" si="1"/>
        <v>-2.4321757443118375E-2</v>
      </c>
      <c r="F308" s="28"/>
      <c r="G308" s="40"/>
      <c r="H308" s="48"/>
      <c r="I308" s="48"/>
    </row>
    <row r="309" spans="1:9" x14ac:dyDescent="0.2">
      <c r="A309" s="44"/>
      <c r="C309" s="28">
        <f t="shared" si="1"/>
        <v>-1.410589826276909E-2</v>
      </c>
      <c r="F309" s="28"/>
      <c r="G309" s="40"/>
      <c r="H309" s="48"/>
      <c r="I309" s="48"/>
    </row>
    <row r="310" spans="1:9" x14ac:dyDescent="0.2">
      <c r="A310" s="44"/>
      <c r="C310" s="28">
        <f t="shared" si="1"/>
        <v>-1.4814969161526914E-2</v>
      </c>
      <c r="F310" s="28"/>
      <c r="G310" s="40"/>
      <c r="H310" s="48"/>
      <c r="I310" s="48"/>
    </row>
    <row r="311" spans="1:9" x14ac:dyDescent="0.2">
      <c r="A311" s="44"/>
      <c r="C311" s="28">
        <f t="shared" si="1"/>
        <v>-1.3626682657513323E-2</v>
      </c>
      <c r="F311" s="28"/>
      <c r="G311" s="40"/>
      <c r="H311" s="48"/>
      <c r="I311" s="48"/>
    </row>
    <row r="312" spans="1:9" x14ac:dyDescent="0.2">
      <c r="A312" s="44"/>
      <c r="C312" s="28">
        <f>C283/D283-1</f>
        <v>-1.3849789376348398E-2</v>
      </c>
      <c r="F312" s="28"/>
      <c r="G312" s="40"/>
      <c r="H312" s="48"/>
      <c r="I312" s="48"/>
    </row>
    <row r="313" spans="1:9" x14ac:dyDescent="0.2">
      <c r="A313" s="44"/>
      <c r="C313" s="28">
        <f>C284/D284-1</f>
        <v>-2.3267908392241465E-2</v>
      </c>
      <c r="F313" s="28"/>
      <c r="G313" s="40"/>
      <c r="H313" s="48"/>
      <c r="I313" s="48"/>
    </row>
    <row r="314" spans="1:9" x14ac:dyDescent="0.2">
      <c r="A314" s="44"/>
      <c r="F314" s="28"/>
      <c r="G314" s="40"/>
      <c r="H314" s="48"/>
      <c r="I314" s="48"/>
    </row>
    <row r="315" spans="1:9" x14ac:dyDescent="0.2">
      <c r="A315" s="44"/>
      <c r="F315" s="28"/>
      <c r="G315" s="40"/>
      <c r="H315" s="48"/>
      <c r="I315" s="48"/>
    </row>
    <row r="316" spans="1:9" x14ac:dyDescent="0.2">
      <c r="A316" s="44"/>
      <c r="F316" s="28"/>
      <c r="G316" s="40"/>
      <c r="H316" s="48"/>
      <c r="I316" s="48"/>
    </row>
    <row r="317" spans="1:9" x14ac:dyDescent="0.2">
      <c r="A317" s="44"/>
      <c r="F317" s="28"/>
      <c r="G317" s="40"/>
      <c r="H317" s="48"/>
      <c r="I317" s="48"/>
    </row>
    <row r="318" spans="1:9" x14ac:dyDescent="0.2">
      <c r="A318" s="44"/>
      <c r="F318" s="40"/>
      <c r="G318" s="40"/>
      <c r="H318" s="48"/>
      <c r="I318" s="48"/>
    </row>
    <row r="319" spans="1:9" x14ac:dyDescent="0.2">
      <c r="A319" s="44"/>
      <c r="F319" s="40"/>
      <c r="G319" s="40"/>
      <c r="H319" s="48"/>
      <c r="I319" s="48"/>
    </row>
    <row r="320" spans="1:9" x14ac:dyDescent="0.2">
      <c r="A320" s="44"/>
      <c r="F320" s="40"/>
      <c r="G320" s="40"/>
      <c r="H320" s="48"/>
      <c r="I320" s="48"/>
    </row>
    <row r="321" spans="1:9" x14ac:dyDescent="0.2">
      <c r="A321" s="44"/>
      <c r="F321" s="40"/>
      <c r="G321" s="40"/>
      <c r="H321" s="48"/>
      <c r="I321" s="48"/>
    </row>
    <row r="322" spans="1:9" x14ac:dyDescent="0.2">
      <c r="A322" s="44"/>
      <c r="F322" s="40"/>
      <c r="G322" s="40"/>
      <c r="H322" s="48"/>
      <c r="I322" s="48"/>
    </row>
    <row r="323" spans="1:9" x14ac:dyDescent="0.2">
      <c r="A323" s="44"/>
      <c r="F323" s="40"/>
      <c r="G323" s="40"/>
      <c r="H323" s="48"/>
      <c r="I323" s="48"/>
    </row>
    <row r="324" spans="1:9" x14ac:dyDescent="0.2">
      <c r="A324" s="44"/>
      <c r="F324" s="40"/>
      <c r="G324" s="40"/>
      <c r="H324" s="48"/>
      <c r="I324" s="48"/>
    </row>
    <row r="325" spans="1:9" x14ac:dyDescent="0.2">
      <c r="A325" s="44"/>
      <c r="F325" s="40"/>
      <c r="G325" s="40"/>
      <c r="H325" s="48"/>
      <c r="I325" s="48"/>
    </row>
    <row r="326" spans="1:9" x14ac:dyDescent="0.2">
      <c r="A326" s="44"/>
      <c r="F326" s="40"/>
      <c r="G326" s="40"/>
      <c r="H326" s="48"/>
      <c r="I326" s="48"/>
    </row>
    <row r="327" spans="1:9" x14ac:dyDescent="0.2">
      <c r="A327" s="44"/>
      <c r="F327" s="40"/>
      <c r="G327" s="40"/>
      <c r="H327" s="48"/>
      <c r="I327" s="48"/>
    </row>
    <row r="328" spans="1:9" x14ac:dyDescent="0.2">
      <c r="A328" s="44"/>
      <c r="F328" s="40"/>
      <c r="G328" s="40"/>
      <c r="H328" s="48"/>
      <c r="I328" s="48"/>
    </row>
    <row r="329" spans="1:9" x14ac:dyDescent="0.2">
      <c r="A329" s="44"/>
      <c r="F329" s="40"/>
      <c r="G329" s="40"/>
      <c r="H329" s="48"/>
      <c r="I329" s="48"/>
    </row>
    <row r="330" spans="1:9" x14ac:dyDescent="0.2">
      <c r="A330" s="44"/>
      <c r="F330" s="40"/>
      <c r="G330" s="40"/>
      <c r="H330" s="48"/>
      <c r="I330" s="48"/>
    </row>
    <row r="331" spans="1:9" x14ac:dyDescent="0.2">
      <c r="A331" s="44"/>
      <c r="F331" s="40"/>
      <c r="G331" s="40"/>
      <c r="H331" s="48"/>
      <c r="I331" s="48"/>
    </row>
    <row r="332" spans="1:9" x14ac:dyDescent="0.2">
      <c r="A332" s="44"/>
      <c r="F332" s="40"/>
      <c r="G332" s="40"/>
      <c r="H332" s="48"/>
      <c r="I332" s="48"/>
    </row>
    <row r="333" spans="1:9" x14ac:dyDescent="0.2">
      <c r="A333" s="44"/>
      <c r="F333" s="40"/>
      <c r="G333" s="40"/>
      <c r="H333" s="48"/>
      <c r="I333" s="48"/>
    </row>
    <row r="334" spans="1:9" x14ac:dyDescent="0.2">
      <c r="A334" s="44"/>
      <c r="F334" s="40"/>
      <c r="G334" s="40"/>
      <c r="H334" s="48"/>
      <c r="I334" s="48"/>
    </row>
    <row r="335" spans="1:9" x14ac:dyDescent="0.2">
      <c r="A335" s="44"/>
      <c r="F335" s="40"/>
      <c r="G335" s="40"/>
      <c r="H335" s="48"/>
      <c r="I335" s="48"/>
    </row>
    <row r="336" spans="1:9" x14ac:dyDescent="0.2">
      <c r="A336" s="44"/>
      <c r="F336" s="40"/>
      <c r="G336" s="40"/>
      <c r="H336" s="48"/>
      <c r="I336" s="48"/>
    </row>
    <row r="337" spans="1:9" x14ac:dyDescent="0.2">
      <c r="A337" s="44"/>
      <c r="F337" s="40"/>
      <c r="G337" s="40"/>
      <c r="H337" s="48"/>
      <c r="I337" s="48"/>
    </row>
    <row r="338" spans="1:9" x14ac:dyDescent="0.2">
      <c r="A338" s="44"/>
      <c r="F338" s="40"/>
      <c r="G338" s="40"/>
      <c r="H338" s="48"/>
      <c r="I338" s="48"/>
    </row>
    <row r="339" spans="1:9" x14ac:dyDescent="0.2">
      <c r="A339" s="44"/>
      <c r="F339" s="40"/>
      <c r="G339" s="40"/>
      <c r="H339" s="48"/>
      <c r="I339" s="48"/>
    </row>
    <row r="340" spans="1:9" x14ac:dyDescent="0.2">
      <c r="A340" s="44"/>
      <c r="F340" s="40"/>
      <c r="G340" s="40"/>
      <c r="H340" s="48"/>
      <c r="I340" s="48"/>
    </row>
    <row r="341" spans="1:9" x14ac:dyDescent="0.2">
      <c r="A341" s="44"/>
      <c r="F341" s="40"/>
      <c r="G341" s="40"/>
      <c r="H341" s="48"/>
      <c r="I341" s="48"/>
    </row>
    <row r="342" spans="1:9" x14ac:dyDescent="0.2">
      <c r="A342" s="44"/>
      <c r="F342" s="40"/>
      <c r="G342" s="40"/>
      <c r="H342" s="48"/>
      <c r="I342" s="48"/>
    </row>
    <row r="343" spans="1:9" x14ac:dyDescent="0.2">
      <c r="A343" s="44"/>
      <c r="F343" s="40"/>
      <c r="G343" s="40"/>
      <c r="H343" s="48"/>
      <c r="I343" s="48"/>
    </row>
    <row r="344" spans="1:9" x14ac:dyDescent="0.2">
      <c r="A344" s="44"/>
      <c r="F344" s="40"/>
      <c r="G344" s="40"/>
      <c r="H344" s="48"/>
      <c r="I344" s="48"/>
    </row>
    <row r="345" spans="1:9" x14ac:dyDescent="0.2">
      <c r="A345" s="44"/>
      <c r="F345" s="40"/>
      <c r="G345" s="40"/>
      <c r="H345" s="48"/>
      <c r="I345" s="48"/>
    </row>
    <row r="346" spans="1:9" x14ac:dyDescent="0.2">
      <c r="A346" s="44"/>
      <c r="F346" s="40"/>
      <c r="G346" s="40"/>
      <c r="H346" s="48"/>
      <c r="I346" s="48"/>
    </row>
    <row r="347" spans="1:9" x14ac:dyDescent="0.2">
      <c r="A347" s="44"/>
      <c r="F347" s="40"/>
      <c r="G347" s="40"/>
      <c r="H347" s="48"/>
      <c r="I347" s="48"/>
    </row>
    <row r="348" spans="1:9" x14ac:dyDescent="0.2">
      <c r="A348" s="44"/>
      <c r="F348" s="40"/>
      <c r="G348" s="40"/>
      <c r="H348" s="48"/>
      <c r="I348" s="48"/>
    </row>
    <row r="349" spans="1:9" x14ac:dyDescent="0.2">
      <c r="A349" s="44"/>
      <c r="F349" s="40"/>
      <c r="G349" s="40"/>
      <c r="H349" s="48"/>
      <c r="I349" s="48"/>
    </row>
    <row r="350" spans="1:9" x14ac:dyDescent="0.2">
      <c r="A350" s="44"/>
      <c r="F350" s="40"/>
      <c r="G350" s="40"/>
      <c r="H350" s="48"/>
      <c r="I350" s="48"/>
    </row>
    <row r="351" spans="1:9" x14ac:dyDescent="0.2">
      <c r="A351" s="44"/>
      <c r="F351" s="40"/>
      <c r="G351" s="40"/>
      <c r="H351" s="48"/>
      <c r="I351" s="48"/>
    </row>
    <row r="352" spans="1:9" x14ac:dyDescent="0.2">
      <c r="A352" s="44"/>
      <c r="F352" s="40"/>
      <c r="G352" s="40"/>
      <c r="H352" s="48"/>
      <c r="I352" s="48"/>
    </row>
    <row r="353" spans="1:9" x14ac:dyDescent="0.2">
      <c r="A353" s="44"/>
      <c r="F353" s="40"/>
      <c r="G353" s="40"/>
      <c r="H353" s="48"/>
      <c r="I353" s="48"/>
    </row>
    <row r="354" spans="1:9" x14ac:dyDescent="0.2">
      <c r="A354" s="44"/>
      <c r="F354" s="40"/>
      <c r="G354" s="40"/>
      <c r="H354" s="48"/>
      <c r="I354" s="48"/>
    </row>
    <row r="355" spans="1:9" x14ac:dyDescent="0.2">
      <c r="A355" s="44"/>
      <c r="F355" s="40"/>
      <c r="G355" s="40"/>
      <c r="H355" s="48"/>
      <c r="I355" s="48"/>
    </row>
    <row r="356" spans="1:9" x14ac:dyDescent="0.2">
      <c r="A356" s="44"/>
      <c r="F356" s="40"/>
      <c r="G356" s="40"/>
      <c r="H356" s="48"/>
      <c r="I356" s="48"/>
    </row>
    <row r="357" spans="1:9" x14ac:dyDescent="0.2">
      <c r="A357" s="44"/>
      <c r="F357" s="40"/>
      <c r="G357" s="40"/>
      <c r="H357" s="48"/>
      <c r="I357" s="48"/>
    </row>
    <row r="358" spans="1:9" x14ac:dyDescent="0.2">
      <c r="A358" s="44"/>
      <c r="F358" s="40"/>
      <c r="G358" s="40"/>
      <c r="H358" s="48"/>
      <c r="I358" s="48"/>
    </row>
    <row r="359" spans="1:9" x14ac:dyDescent="0.2">
      <c r="A359" s="44"/>
      <c r="F359" s="40"/>
      <c r="G359" s="40"/>
      <c r="H359" s="48"/>
      <c r="I359" s="48"/>
    </row>
    <row r="360" spans="1:9" x14ac:dyDescent="0.2">
      <c r="A360" s="44"/>
      <c r="F360" s="40"/>
      <c r="G360" s="40"/>
      <c r="H360" s="48"/>
      <c r="I360" s="48"/>
    </row>
    <row r="361" spans="1:9" x14ac:dyDescent="0.2">
      <c r="A361" s="44"/>
      <c r="F361" s="40"/>
      <c r="G361" s="40"/>
      <c r="H361" s="48"/>
      <c r="I361" s="48"/>
    </row>
    <row r="362" spans="1:9" x14ac:dyDescent="0.2">
      <c r="A362" s="44"/>
      <c r="F362" s="40"/>
      <c r="G362" s="40"/>
      <c r="H362" s="48"/>
      <c r="I362" s="48"/>
    </row>
    <row r="363" spans="1:9" x14ac:dyDescent="0.2">
      <c r="A363" s="44"/>
      <c r="F363" s="40"/>
      <c r="G363" s="40"/>
      <c r="H363" s="48"/>
      <c r="I363" s="48"/>
    </row>
    <row r="364" spans="1:9" x14ac:dyDescent="0.2">
      <c r="A364" s="44"/>
      <c r="F364" s="40"/>
      <c r="G364" s="40"/>
      <c r="H364" s="48"/>
      <c r="I364" s="48"/>
    </row>
    <row r="365" spans="1:9" x14ac:dyDescent="0.2">
      <c r="A365" s="44"/>
      <c r="F365" s="40"/>
      <c r="G365" s="40"/>
      <c r="H365" s="48"/>
      <c r="I365" s="48"/>
    </row>
    <row r="366" spans="1:9" x14ac:dyDescent="0.2">
      <c r="A366" s="44"/>
      <c r="F366" s="40"/>
      <c r="G366" s="40"/>
      <c r="H366" s="48"/>
      <c r="I366" s="48"/>
    </row>
    <row r="367" spans="1:9" x14ac:dyDescent="0.2">
      <c r="A367" s="44"/>
      <c r="F367" s="40"/>
      <c r="G367" s="40"/>
      <c r="H367" s="48"/>
      <c r="I367" s="48"/>
    </row>
    <row r="368" spans="1:9" x14ac:dyDescent="0.2">
      <c r="A368" s="44"/>
      <c r="F368" s="40"/>
      <c r="G368" s="40"/>
      <c r="H368" s="48"/>
      <c r="I368" s="48"/>
    </row>
    <row r="369" spans="1:9" x14ac:dyDescent="0.2">
      <c r="A369" s="44"/>
      <c r="F369" s="40"/>
      <c r="G369" s="40"/>
      <c r="H369" s="48"/>
      <c r="I369" s="48"/>
    </row>
    <row r="370" spans="1:9" x14ac:dyDescent="0.2">
      <c r="A370" s="44"/>
      <c r="F370" s="40"/>
      <c r="G370" s="40"/>
      <c r="H370" s="48"/>
      <c r="I370" s="48"/>
    </row>
    <row r="371" spans="1:9" x14ac:dyDescent="0.2">
      <c r="A371" s="44"/>
      <c r="F371" s="40"/>
      <c r="G371" s="40"/>
      <c r="H371" s="48"/>
      <c r="I371" s="48"/>
    </row>
    <row r="372" spans="1:9" x14ac:dyDescent="0.2">
      <c r="A372" s="44"/>
      <c r="F372" s="40"/>
      <c r="G372" s="40"/>
      <c r="H372" s="48"/>
      <c r="I372" s="48"/>
    </row>
    <row r="373" spans="1:9" x14ac:dyDescent="0.2">
      <c r="A373" s="44"/>
      <c r="F373" s="40"/>
      <c r="G373" s="40"/>
      <c r="H373" s="48"/>
      <c r="I373" s="48"/>
    </row>
    <row r="374" spans="1:9" x14ac:dyDescent="0.2">
      <c r="A374" s="44"/>
      <c r="F374" s="40"/>
      <c r="G374" s="40"/>
      <c r="H374" s="48"/>
      <c r="I374" s="48"/>
    </row>
    <row r="375" spans="1:9" x14ac:dyDescent="0.2">
      <c r="A375" s="44"/>
      <c r="F375" s="40"/>
      <c r="G375" s="40"/>
      <c r="H375" s="48"/>
      <c r="I375" s="48"/>
    </row>
    <row r="376" spans="1:9" x14ac:dyDescent="0.2">
      <c r="A376" s="44"/>
      <c r="F376" s="40"/>
      <c r="G376" s="40"/>
      <c r="H376" s="48"/>
      <c r="I376" s="48"/>
    </row>
    <row r="377" spans="1:9" x14ac:dyDescent="0.2">
      <c r="A377" s="44"/>
      <c r="F377" s="40"/>
      <c r="G377" s="40"/>
      <c r="H377" s="48"/>
      <c r="I377" s="48"/>
    </row>
    <row r="378" spans="1:9" x14ac:dyDescent="0.2">
      <c r="A378" s="44"/>
      <c r="F378" s="40"/>
      <c r="G378" s="40"/>
      <c r="H378" s="48"/>
      <c r="I378" s="48"/>
    </row>
    <row r="379" spans="1:9" x14ac:dyDescent="0.2">
      <c r="A379" s="44"/>
      <c r="F379" s="40"/>
      <c r="G379" s="40"/>
      <c r="H379" s="48"/>
      <c r="I379" s="48"/>
    </row>
    <row r="380" spans="1:9" x14ac:dyDescent="0.2">
      <c r="A380" s="44"/>
      <c r="F380" s="40"/>
      <c r="G380" s="40"/>
      <c r="H380" s="48"/>
      <c r="I380" s="48"/>
    </row>
    <row r="381" spans="1:9" x14ac:dyDescent="0.2">
      <c r="A381" s="44"/>
      <c r="F381" s="40"/>
      <c r="G381" s="40"/>
      <c r="H381" s="48"/>
      <c r="I381" s="48"/>
    </row>
    <row r="382" spans="1:9" x14ac:dyDescent="0.2">
      <c r="A382" s="44"/>
      <c r="F382" s="40"/>
      <c r="G382" s="40"/>
      <c r="H382" s="48"/>
      <c r="I382" s="48"/>
    </row>
    <row r="383" spans="1:9" x14ac:dyDescent="0.2">
      <c r="A383" s="44"/>
      <c r="F383" s="40"/>
      <c r="G383" s="40"/>
      <c r="H383" s="48"/>
      <c r="I383" s="48"/>
    </row>
    <row r="384" spans="1:9" x14ac:dyDescent="0.2">
      <c r="A384" s="44"/>
      <c r="F384" s="40"/>
      <c r="G384" s="40"/>
      <c r="H384" s="48"/>
      <c r="I384" s="48"/>
    </row>
    <row r="385" spans="1:9" x14ac:dyDescent="0.2">
      <c r="A385" s="44"/>
      <c r="F385" s="40"/>
      <c r="G385" s="40"/>
      <c r="H385" s="48"/>
      <c r="I385" s="48"/>
    </row>
    <row r="386" spans="1:9" x14ac:dyDescent="0.2">
      <c r="A386" s="44"/>
      <c r="F386" s="40"/>
      <c r="G386" s="40"/>
      <c r="H386" s="48"/>
      <c r="I386" s="48"/>
    </row>
    <row r="387" spans="1:9" x14ac:dyDescent="0.2">
      <c r="A387" s="44"/>
      <c r="F387" s="40"/>
      <c r="G387" s="40"/>
      <c r="H387" s="48"/>
      <c r="I387" s="48"/>
    </row>
    <row r="388" spans="1:9" x14ac:dyDescent="0.2">
      <c r="A388" s="44"/>
      <c r="F388" s="40"/>
      <c r="G388" s="40"/>
      <c r="H388" s="48"/>
      <c r="I388" s="48"/>
    </row>
    <row r="389" spans="1:9" x14ac:dyDescent="0.2">
      <c r="A389" s="44"/>
      <c r="F389" s="40"/>
      <c r="G389" s="40"/>
      <c r="H389" s="48"/>
      <c r="I389" s="48"/>
    </row>
    <row r="390" spans="1:9" x14ac:dyDescent="0.2">
      <c r="A390" s="44"/>
      <c r="F390" s="40"/>
      <c r="G390" s="40"/>
      <c r="H390" s="48"/>
      <c r="I390" s="48"/>
    </row>
    <row r="391" spans="1:9" x14ac:dyDescent="0.2">
      <c r="A391" s="44"/>
      <c r="F391" s="40"/>
      <c r="G391" s="40"/>
      <c r="H391" s="48"/>
      <c r="I391" s="48"/>
    </row>
    <row r="392" spans="1:9" x14ac:dyDescent="0.2">
      <c r="A392" s="44"/>
      <c r="F392" s="40"/>
      <c r="G392" s="40"/>
      <c r="H392" s="48"/>
      <c r="I392" s="48"/>
    </row>
    <row r="393" spans="1:9" x14ac:dyDescent="0.2">
      <c r="A393" s="44"/>
      <c r="F393" s="40"/>
      <c r="G393" s="40"/>
      <c r="H393" s="48"/>
      <c r="I393" s="48"/>
    </row>
    <row r="394" spans="1:9" x14ac:dyDescent="0.2">
      <c r="A394" s="44"/>
      <c r="F394" s="40"/>
      <c r="G394" s="40"/>
      <c r="H394" s="48"/>
      <c r="I394" s="48"/>
    </row>
    <row r="395" spans="1:9" x14ac:dyDescent="0.2">
      <c r="A395" s="44"/>
      <c r="F395" s="40"/>
      <c r="G395" s="40"/>
      <c r="H395" s="48"/>
      <c r="I395" s="48"/>
    </row>
    <row r="396" spans="1:9" x14ac:dyDescent="0.2">
      <c r="A396" s="44"/>
      <c r="F396" s="40"/>
      <c r="G396" s="40"/>
      <c r="H396" s="48"/>
      <c r="I396" s="48"/>
    </row>
    <row r="397" spans="1:9" x14ac:dyDescent="0.2">
      <c r="A397" s="44"/>
      <c r="F397" s="40"/>
      <c r="G397" s="40"/>
      <c r="H397" s="48"/>
      <c r="I397" s="48"/>
    </row>
    <row r="398" spans="1:9" x14ac:dyDescent="0.2">
      <c r="A398" s="44"/>
      <c r="F398" s="40"/>
      <c r="G398" s="40"/>
      <c r="H398" s="48"/>
      <c r="I398" s="48"/>
    </row>
    <row r="399" spans="1:9" x14ac:dyDescent="0.2">
      <c r="A399" s="44"/>
      <c r="F399" s="40"/>
      <c r="G399" s="40"/>
      <c r="H399" s="48"/>
      <c r="I399" s="48"/>
    </row>
    <row r="400" spans="1:9" x14ac:dyDescent="0.2">
      <c r="A400" s="44"/>
      <c r="F400" s="40"/>
      <c r="G400" s="40"/>
      <c r="H400" s="48"/>
      <c r="I400" s="48"/>
    </row>
    <row r="401" spans="1:9" x14ac:dyDescent="0.2">
      <c r="A401" s="44"/>
      <c r="F401" s="40"/>
      <c r="G401" s="40"/>
      <c r="H401" s="48"/>
      <c r="I401" s="48"/>
    </row>
    <row r="402" spans="1:9" x14ac:dyDescent="0.2">
      <c r="A402" s="44"/>
      <c r="F402" s="40"/>
      <c r="G402" s="40"/>
      <c r="H402" s="48"/>
      <c r="I402" s="48"/>
    </row>
    <row r="403" spans="1:9" x14ac:dyDescent="0.2">
      <c r="A403" s="44"/>
      <c r="F403" s="40"/>
      <c r="G403" s="40"/>
      <c r="H403" s="48"/>
      <c r="I403" s="48"/>
    </row>
    <row r="404" spans="1:9" x14ac:dyDescent="0.2">
      <c r="A404" s="44"/>
      <c r="F404" s="40"/>
      <c r="G404" s="40"/>
      <c r="H404" s="48"/>
      <c r="I404" s="48"/>
    </row>
    <row r="405" spans="1:9" x14ac:dyDescent="0.2">
      <c r="A405" s="44"/>
      <c r="F405" s="40"/>
      <c r="G405" s="40"/>
      <c r="H405" s="48"/>
      <c r="I405" s="48"/>
    </row>
    <row r="406" spans="1:9" x14ac:dyDescent="0.2">
      <c r="A406" s="44"/>
      <c r="F406" s="40"/>
      <c r="G406" s="40"/>
      <c r="H406" s="48"/>
      <c r="I406" s="48"/>
    </row>
    <row r="407" spans="1:9" x14ac:dyDescent="0.2">
      <c r="A407" s="44"/>
      <c r="F407" s="40"/>
      <c r="G407" s="40"/>
      <c r="H407" s="48"/>
      <c r="I407" s="48"/>
    </row>
    <row r="408" spans="1:9" x14ac:dyDescent="0.2">
      <c r="A408" s="44"/>
      <c r="F408" s="40"/>
      <c r="G408" s="40"/>
      <c r="H408" s="48"/>
      <c r="I408" s="48"/>
    </row>
    <row r="409" spans="1:9" x14ac:dyDescent="0.2">
      <c r="A409" s="44"/>
      <c r="F409" s="40"/>
      <c r="G409" s="40"/>
      <c r="H409" s="48"/>
      <c r="I409" s="48"/>
    </row>
    <row r="410" spans="1:9" x14ac:dyDescent="0.2">
      <c r="A410" s="44"/>
      <c r="F410" s="40"/>
      <c r="G410" s="40"/>
      <c r="H410" s="48"/>
      <c r="I410" s="48"/>
    </row>
    <row r="411" spans="1:9" x14ac:dyDescent="0.2">
      <c r="A411" s="44"/>
      <c r="F411" s="40"/>
      <c r="G411" s="40"/>
      <c r="H411" s="48"/>
      <c r="I411" s="48"/>
    </row>
    <row r="412" spans="1:9" x14ac:dyDescent="0.2">
      <c r="A412" s="44"/>
      <c r="F412" s="40"/>
      <c r="G412" s="40"/>
      <c r="H412" s="48"/>
      <c r="I412" s="48"/>
    </row>
    <row r="413" spans="1:9" x14ac:dyDescent="0.2">
      <c r="A413" s="44"/>
      <c r="F413" s="40"/>
      <c r="G413" s="40"/>
      <c r="H413" s="48"/>
      <c r="I413" s="48"/>
    </row>
    <row r="414" spans="1:9" x14ac:dyDescent="0.2">
      <c r="A414" s="44"/>
      <c r="F414" s="40"/>
      <c r="G414" s="40"/>
      <c r="H414" s="48"/>
      <c r="I414" s="48"/>
    </row>
    <row r="415" spans="1:9" x14ac:dyDescent="0.2">
      <c r="A415" s="44"/>
      <c r="F415" s="40"/>
      <c r="G415" s="40"/>
      <c r="H415" s="48"/>
      <c r="I415" s="48"/>
    </row>
    <row r="416" spans="1:9" x14ac:dyDescent="0.2">
      <c r="A416" s="44"/>
      <c r="F416" s="40"/>
      <c r="G416" s="40"/>
      <c r="H416" s="48"/>
      <c r="I416" s="48"/>
    </row>
    <row r="417" spans="1:9" x14ac:dyDescent="0.2">
      <c r="A417" s="44"/>
      <c r="F417" s="40"/>
      <c r="G417" s="40"/>
      <c r="H417" s="48"/>
      <c r="I417" s="48"/>
    </row>
    <row r="418" spans="1:9" x14ac:dyDescent="0.2">
      <c r="A418" s="44"/>
      <c r="F418" s="40"/>
      <c r="G418" s="40"/>
      <c r="H418" s="48"/>
      <c r="I418" s="48"/>
    </row>
    <row r="419" spans="1:9" x14ac:dyDescent="0.2">
      <c r="A419" s="44"/>
      <c r="F419" s="40"/>
      <c r="G419" s="40"/>
      <c r="H419" s="48"/>
      <c r="I419" s="48"/>
    </row>
    <row r="420" spans="1:9" x14ac:dyDescent="0.2">
      <c r="A420" s="44"/>
      <c r="F420" s="40"/>
      <c r="G420" s="40"/>
      <c r="H420" s="48"/>
      <c r="I420" s="48"/>
    </row>
    <row r="421" spans="1:9" x14ac:dyDescent="0.2">
      <c r="A421" s="44"/>
      <c r="F421" s="40"/>
      <c r="G421" s="40"/>
      <c r="H421" s="48"/>
      <c r="I421" s="48"/>
    </row>
    <row r="422" spans="1:9" x14ac:dyDescent="0.2">
      <c r="A422" s="44"/>
      <c r="F422" s="40"/>
      <c r="G422" s="40"/>
      <c r="H422" s="48"/>
      <c r="I422" s="48"/>
    </row>
    <row r="423" spans="1:9" x14ac:dyDescent="0.2">
      <c r="A423" s="44"/>
      <c r="F423" s="40"/>
      <c r="G423" s="40"/>
      <c r="H423" s="48"/>
      <c r="I423" s="48"/>
    </row>
    <row r="424" spans="1:9" x14ac:dyDescent="0.2">
      <c r="A424" s="44"/>
      <c r="F424" s="40"/>
      <c r="G424" s="40"/>
      <c r="H424" s="48"/>
      <c r="I424" s="48"/>
    </row>
    <row r="425" spans="1:9" x14ac:dyDescent="0.2">
      <c r="A425" s="44"/>
      <c r="F425" s="40"/>
      <c r="G425" s="40"/>
      <c r="H425" s="48"/>
      <c r="I425" s="48"/>
    </row>
    <row r="426" spans="1:9" x14ac:dyDescent="0.2">
      <c r="A426" s="44"/>
      <c r="F426" s="40"/>
      <c r="G426" s="40"/>
      <c r="H426" s="48"/>
      <c r="I426" s="48"/>
    </row>
    <row r="427" spans="1:9" x14ac:dyDescent="0.2">
      <c r="A427" s="44"/>
      <c r="F427" s="40"/>
      <c r="G427" s="40"/>
      <c r="H427" s="48"/>
      <c r="I427" s="48"/>
    </row>
    <row r="428" spans="1:9" x14ac:dyDescent="0.2">
      <c r="A428" s="44"/>
      <c r="F428" s="40"/>
      <c r="G428" s="40"/>
      <c r="H428" s="48"/>
      <c r="I428" s="48"/>
    </row>
    <row r="429" spans="1:9" x14ac:dyDescent="0.2">
      <c r="A429" s="44"/>
      <c r="F429" s="40"/>
      <c r="G429" s="40"/>
      <c r="H429" s="48"/>
      <c r="I429" s="48"/>
    </row>
    <row r="430" spans="1:9" x14ac:dyDescent="0.2">
      <c r="A430" s="44"/>
      <c r="F430" s="40"/>
      <c r="G430" s="40"/>
      <c r="H430" s="48"/>
      <c r="I430" s="48"/>
    </row>
    <row r="431" spans="1:9" x14ac:dyDescent="0.2">
      <c r="A431" s="44"/>
      <c r="F431" s="40"/>
      <c r="G431" s="40"/>
      <c r="H431" s="48"/>
      <c r="I431" s="48"/>
    </row>
    <row r="432" spans="1:9" x14ac:dyDescent="0.2">
      <c r="A432" s="44"/>
      <c r="F432" s="40"/>
      <c r="G432" s="40"/>
      <c r="H432" s="48"/>
      <c r="I432" s="48"/>
    </row>
    <row r="433" spans="1:9" x14ac:dyDescent="0.2">
      <c r="A433" s="44"/>
      <c r="F433" s="40"/>
      <c r="G433" s="40"/>
      <c r="H433" s="48"/>
      <c r="I433" s="48"/>
    </row>
    <row r="434" spans="1:9" x14ac:dyDescent="0.2">
      <c r="A434" s="44"/>
      <c r="F434" s="40"/>
      <c r="G434" s="40"/>
      <c r="H434" s="48"/>
      <c r="I434" s="48"/>
    </row>
    <row r="435" spans="1:9" x14ac:dyDescent="0.2">
      <c r="A435" s="44"/>
      <c r="F435" s="40"/>
      <c r="G435" s="40"/>
      <c r="H435" s="48"/>
      <c r="I435" s="48"/>
    </row>
    <row r="436" spans="1:9" x14ac:dyDescent="0.2">
      <c r="A436" s="44"/>
      <c r="F436" s="40"/>
      <c r="G436" s="40"/>
      <c r="H436" s="48"/>
      <c r="I436" s="48"/>
    </row>
    <row r="437" spans="1:9" x14ac:dyDescent="0.2">
      <c r="A437" s="44"/>
      <c r="F437" s="40"/>
      <c r="G437" s="40"/>
      <c r="H437" s="48"/>
      <c r="I437" s="48"/>
    </row>
    <row r="438" spans="1:9" x14ac:dyDescent="0.2">
      <c r="A438" s="44"/>
      <c r="F438" s="40"/>
      <c r="G438" s="40"/>
      <c r="H438" s="48"/>
      <c r="I438" s="48"/>
    </row>
    <row r="439" spans="1:9" x14ac:dyDescent="0.2">
      <c r="A439" s="44"/>
      <c r="F439" s="40"/>
      <c r="G439" s="40"/>
      <c r="H439" s="48"/>
      <c r="I439" s="48"/>
    </row>
    <row r="440" spans="1:9" x14ac:dyDescent="0.2">
      <c r="A440" s="44"/>
      <c r="F440" s="40"/>
      <c r="G440" s="40"/>
      <c r="H440" s="48"/>
      <c r="I440" s="48"/>
    </row>
    <row r="441" spans="1:9" x14ac:dyDescent="0.2">
      <c r="A441" s="44"/>
      <c r="F441" s="40"/>
      <c r="G441" s="40"/>
      <c r="H441" s="48"/>
      <c r="I441" s="48"/>
    </row>
    <row r="442" spans="1:9" x14ac:dyDescent="0.2">
      <c r="A442" s="44"/>
      <c r="F442" s="40"/>
      <c r="G442" s="40"/>
      <c r="H442" s="48"/>
      <c r="I442" s="48"/>
    </row>
    <row r="443" spans="1:9" x14ac:dyDescent="0.2">
      <c r="A443" s="44"/>
      <c r="F443" s="40"/>
      <c r="G443" s="40"/>
      <c r="H443" s="48"/>
      <c r="I443" s="48"/>
    </row>
    <row r="444" spans="1:9" x14ac:dyDescent="0.2">
      <c r="A444" s="44"/>
      <c r="F444" s="40"/>
      <c r="G444" s="40"/>
      <c r="H444" s="48"/>
      <c r="I444" s="48"/>
    </row>
    <row r="445" spans="1:9" x14ac:dyDescent="0.2">
      <c r="A445" s="44"/>
      <c r="F445" s="40"/>
      <c r="G445" s="40"/>
      <c r="H445" s="48"/>
      <c r="I445" s="48"/>
    </row>
    <row r="446" spans="1:9" x14ac:dyDescent="0.2">
      <c r="A446" s="44"/>
      <c r="F446" s="40"/>
      <c r="G446" s="40"/>
      <c r="H446" s="48"/>
      <c r="I446" s="48"/>
    </row>
    <row r="447" spans="1:9" x14ac:dyDescent="0.2">
      <c r="A447" s="44"/>
      <c r="F447" s="40"/>
      <c r="G447" s="40"/>
      <c r="H447" s="48"/>
      <c r="I447" s="48"/>
    </row>
    <row r="448" spans="1:9" x14ac:dyDescent="0.2">
      <c r="A448" s="44"/>
      <c r="F448" s="40"/>
      <c r="G448" s="40"/>
      <c r="H448" s="48"/>
      <c r="I448" s="48"/>
    </row>
    <row r="449" spans="1:9" x14ac:dyDescent="0.2">
      <c r="A449" s="44"/>
      <c r="F449" s="40"/>
      <c r="G449" s="40"/>
      <c r="H449" s="48"/>
      <c r="I449" s="48"/>
    </row>
    <row r="450" spans="1:9" x14ac:dyDescent="0.2">
      <c r="A450" s="44"/>
      <c r="F450" s="40"/>
      <c r="G450" s="40"/>
      <c r="H450" s="48"/>
      <c r="I450" s="48"/>
    </row>
    <row r="451" spans="1:9" x14ac:dyDescent="0.2">
      <c r="A451" s="44"/>
      <c r="F451" s="40"/>
      <c r="G451" s="40"/>
      <c r="H451" s="48"/>
      <c r="I451" s="48"/>
    </row>
    <row r="452" spans="1:9" x14ac:dyDescent="0.2">
      <c r="A452" s="44"/>
      <c r="F452" s="40"/>
      <c r="G452" s="40"/>
      <c r="H452" s="48"/>
      <c r="I452" s="48"/>
    </row>
    <row r="453" spans="1:9" x14ac:dyDescent="0.2">
      <c r="A453" s="44"/>
      <c r="F453" s="40"/>
      <c r="G453" s="40"/>
      <c r="H453" s="48"/>
      <c r="I453" s="48"/>
    </row>
    <row r="454" spans="1:9" x14ac:dyDescent="0.2">
      <c r="A454" s="44"/>
      <c r="F454" s="40"/>
      <c r="G454" s="40"/>
      <c r="H454" s="48"/>
      <c r="I454" s="48"/>
    </row>
    <row r="455" spans="1:9" x14ac:dyDescent="0.2">
      <c r="A455" s="44"/>
      <c r="F455" s="40"/>
      <c r="G455" s="40"/>
      <c r="H455" s="48"/>
      <c r="I455" s="48"/>
    </row>
    <row r="456" spans="1:9" x14ac:dyDescent="0.2">
      <c r="A456" s="44"/>
      <c r="F456" s="40"/>
      <c r="G456" s="40"/>
      <c r="H456" s="48"/>
      <c r="I456" s="48"/>
    </row>
    <row r="457" spans="1:9" x14ac:dyDescent="0.2">
      <c r="A457" s="44"/>
      <c r="F457" s="40"/>
      <c r="G457" s="40"/>
      <c r="H457" s="48"/>
      <c r="I457" s="48"/>
    </row>
    <row r="458" spans="1:9" x14ac:dyDescent="0.2">
      <c r="A458" s="44"/>
      <c r="F458" s="40"/>
      <c r="G458" s="40"/>
      <c r="H458" s="48"/>
      <c r="I458" s="48"/>
    </row>
    <row r="459" spans="1:9" x14ac:dyDescent="0.2">
      <c r="A459" s="44"/>
      <c r="F459" s="40"/>
      <c r="G459" s="40"/>
      <c r="H459" s="48"/>
      <c r="I459" s="48"/>
    </row>
    <row r="460" spans="1:9" x14ac:dyDescent="0.2">
      <c r="A460" s="44"/>
      <c r="F460" s="40"/>
      <c r="G460" s="40"/>
      <c r="H460" s="48"/>
      <c r="I460" s="48"/>
    </row>
    <row r="461" spans="1:9" x14ac:dyDescent="0.2">
      <c r="A461" s="44"/>
      <c r="F461" s="40"/>
      <c r="G461" s="40"/>
      <c r="H461" s="48"/>
      <c r="I461" s="48"/>
    </row>
    <row r="462" spans="1:9" x14ac:dyDescent="0.2">
      <c r="A462" s="44"/>
      <c r="F462" s="40"/>
      <c r="G462" s="40"/>
      <c r="H462" s="48"/>
      <c r="I462" s="48"/>
    </row>
    <row r="463" spans="1:9" x14ac:dyDescent="0.2">
      <c r="A463" s="44"/>
      <c r="F463" s="40"/>
      <c r="G463" s="40"/>
      <c r="H463" s="48"/>
      <c r="I463" s="48"/>
    </row>
    <row r="464" spans="1:9" x14ac:dyDescent="0.2">
      <c r="A464" s="44"/>
      <c r="F464" s="40"/>
      <c r="G464" s="40"/>
      <c r="H464" s="48"/>
      <c r="I464" s="48"/>
    </row>
  </sheetData>
  <mergeCells count="1">
    <mergeCell ref="H1:I1"/>
  </mergeCells>
  <hyperlinks>
    <hyperlink ref="H1:I1" location="Index!A1" display="Regresar al Índice" xr:uid="{00000000-0004-0000-6900-000000000000}"/>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52"/>
  <dimension ref="A1:I216"/>
  <sheetViews>
    <sheetView zoomScale="96" zoomScaleNormal="96" workbookViewId="0">
      <selection activeCell="A3" sqref="A3"/>
    </sheetView>
  </sheetViews>
  <sheetFormatPr baseColWidth="10" defaultColWidth="11.42578125" defaultRowHeight="12.75" x14ac:dyDescent="0.2"/>
  <cols>
    <col min="1" max="1" width="11.42578125" style="35"/>
    <col min="2" max="2" width="11.42578125" style="34"/>
    <col min="3" max="16384" width="11.42578125" style="35"/>
  </cols>
  <sheetData>
    <row r="1" spans="1:9" x14ac:dyDescent="0.2">
      <c r="A1" s="120" t="s">
        <v>1810</v>
      </c>
      <c r="B1" s="34" t="s">
        <v>54</v>
      </c>
      <c r="C1" s="35" t="s">
        <v>54</v>
      </c>
      <c r="D1" s="35" t="s">
        <v>54</v>
      </c>
      <c r="E1" s="35" t="s">
        <v>54</v>
      </c>
      <c r="F1" s="35" t="s">
        <v>54</v>
      </c>
      <c r="G1" s="35" t="s">
        <v>54</v>
      </c>
      <c r="H1" s="202" t="s">
        <v>38</v>
      </c>
      <c r="I1" s="202"/>
    </row>
    <row r="2" spans="1:9" x14ac:dyDescent="0.2">
      <c r="A2" s="35" t="s">
        <v>1817</v>
      </c>
      <c r="B2" s="34" t="s">
        <v>54</v>
      </c>
      <c r="C2" s="35" t="s">
        <v>54</v>
      </c>
      <c r="D2" s="35" t="s">
        <v>54</v>
      </c>
      <c r="E2" s="35" t="s">
        <v>54</v>
      </c>
      <c r="F2" s="35" t="s">
        <v>54</v>
      </c>
      <c r="G2" s="35" t="s">
        <v>54</v>
      </c>
      <c r="H2" s="35" t="s">
        <v>54</v>
      </c>
    </row>
    <row r="5" spans="1:9" x14ac:dyDescent="0.2">
      <c r="B5" s="14"/>
    </row>
    <row r="6" spans="1:9" x14ac:dyDescent="0.2">
      <c r="A6" s="35" t="s">
        <v>2</v>
      </c>
      <c r="B6" s="14" t="s">
        <v>1081</v>
      </c>
      <c r="C6" s="35" t="s">
        <v>1082</v>
      </c>
      <c r="D6" s="35" t="s">
        <v>1083</v>
      </c>
    </row>
    <row r="7" spans="1:9" x14ac:dyDescent="0.2">
      <c r="A7" s="35" t="s">
        <v>18</v>
      </c>
      <c r="B7" s="19">
        <v>461.45</v>
      </c>
      <c r="C7" s="48">
        <v>-0.84731126899607601</v>
      </c>
      <c r="D7" s="48">
        <v>1.76015602955701</v>
      </c>
    </row>
    <row r="8" spans="1:9" x14ac:dyDescent="0.2">
      <c r="A8" s="35" t="s">
        <v>31</v>
      </c>
      <c r="B8" s="19">
        <v>482.685474100676</v>
      </c>
      <c r="C8" s="48">
        <v>-5.6548301617687899</v>
      </c>
      <c r="D8" s="48">
        <v>2.4011609022556599</v>
      </c>
    </row>
    <row r="9" spans="1:9" x14ac:dyDescent="0.2">
      <c r="A9" s="35" t="s">
        <v>15</v>
      </c>
      <c r="B9" s="19">
        <v>420.56</v>
      </c>
      <c r="C9" s="48">
        <v>-7.4700374431169198E-2</v>
      </c>
      <c r="D9" s="48">
        <v>2.4683004321238</v>
      </c>
    </row>
    <row r="10" spans="1:9" x14ac:dyDescent="0.2">
      <c r="A10" s="35" t="s">
        <v>25</v>
      </c>
      <c r="B10" s="19">
        <v>524.89</v>
      </c>
      <c r="C10" s="48">
        <v>1.89938692374205</v>
      </c>
      <c r="D10" s="48">
        <v>2.7641501992229802</v>
      </c>
    </row>
    <row r="11" spans="1:9" x14ac:dyDescent="0.2">
      <c r="A11" s="35" t="s">
        <v>9</v>
      </c>
      <c r="B11" s="19">
        <v>668.13146503618805</v>
      </c>
      <c r="C11" s="48">
        <v>0.32561262827193199</v>
      </c>
      <c r="D11" s="48">
        <v>3.0092529807232999</v>
      </c>
    </row>
    <row r="12" spans="1:9" x14ac:dyDescent="0.2">
      <c r="A12" s="35" t="s">
        <v>3</v>
      </c>
      <c r="B12" s="19">
        <v>498.93</v>
      </c>
      <c r="C12" s="48">
        <v>-0.48058512800942499</v>
      </c>
      <c r="D12" s="48">
        <v>3.0311680677914001</v>
      </c>
    </row>
    <row r="13" spans="1:9" x14ac:dyDescent="0.2">
      <c r="A13" s="35" t="s">
        <v>22</v>
      </c>
      <c r="B13" s="19">
        <v>451.65</v>
      </c>
      <c r="C13" s="48">
        <v>-1.0818925015629299</v>
      </c>
      <c r="D13" s="48">
        <v>3.0343211272791</v>
      </c>
    </row>
    <row r="14" spans="1:9" x14ac:dyDescent="0.2">
      <c r="A14" s="35" t="s">
        <v>17</v>
      </c>
      <c r="B14" s="19">
        <v>425.14</v>
      </c>
      <c r="C14" s="48">
        <v>-3.6729207165753203E-2</v>
      </c>
      <c r="D14" s="48">
        <v>3.25893342407926</v>
      </c>
    </row>
    <row r="15" spans="1:9" x14ac:dyDescent="0.2">
      <c r="A15" s="35" t="s">
        <v>5</v>
      </c>
      <c r="B15" s="19">
        <v>510.21</v>
      </c>
      <c r="C15" s="48">
        <v>0.81766901806714598</v>
      </c>
      <c r="D15" s="48">
        <v>3.2665409837550099</v>
      </c>
    </row>
    <row r="16" spans="1:9" x14ac:dyDescent="0.2">
      <c r="A16" s="35" t="s">
        <v>11</v>
      </c>
      <c r="B16" s="19">
        <v>455.99</v>
      </c>
      <c r="C16" s="48">
        <v>0.344606586045826</v>
      </c>
      <c r="D16" s="48">
        <v>3.3943305786431601</v>
      </c>
    </row>
    <row r="17" spans="1:4" x14ac:dyDescent="0.2">
      <c r="A17" s="35" t="s">
        <v>19</v>
      </c>
      <c r="B17" s="19">
        <v>415.85</v>
      </c>
      <c r="C17" s="48">
        <v>0.61596998196540298</v>
      </c>
      <c r="D17" s="48">
        <v>3.6963541365154602</v>
      </c>
    </row>
    <row r="18" spans="1:4" x14ac:dyDescent="0.2">
      <c r="A18" s="35" t="s">
        <v>13</v>
      </c>
      <c r="B18" s="19">
        <v>482.37908477580697</v>
      </c>
      <c r="C18" s="48">
        <v>-0.64108395709076005</v>
      </c>
      <c r="D18" s="48">
        <v>3.7386739081599401</v>
      </c>
    </row>
    <row r="19" spans="1:4" x14ac:dyDescent="0.2">
      <c r="A19" s="35" t="s">
        <v>33</v>
      </c>
      <c r="B19" s="19">
        <v>466.46</v>
      </c>
      <c r="C19" s="48">
        <v>-0.10010732969258899</v>
      </c>
      <c r="D19" s="48">
        <v>3.8560606267868498</v>
      </c>
    </row>
    <row r="20" spans="1:4" x14ac:dyDescent="0.2">
      <c r="A20" s="35" t="s">
        <v>21</v>
      </c>
      <c r="B20" s="19">
        <v>409.4</v>
      </c>
      <c r="C20" s="48">
        <v>-0.82191457599721796</v>
      </c>
      <c r="D20" s="48">
        <v>3.8646285343588902</v>
      </c>
    </row>
    <row r="21" spans="1:4" x14ac:dyDescent="0.2">
      <c r="A21" s="35" t="s">
        <v>32</v>
      </c>
      <c r="B21" s="19">
        <v>435.49</v>
      </c>
      <c r="C21" s="48">
        <v>-0.31751424994434002</v>
      </c>
      <c r="D21" s="48">
        <v>3.8723155594402798</v>
      </c>
    </row>
    <row r="22" spans="1:4" x14ac:dyDescent="0.2">
      <c r="A22" s="35" t="s">
        <v>23</v>
      </c>
      <c r="B22" s="19">
        <v>568.80999999999995</v>
      </c>
      <c r="C22" s="48">
        <v>0.19257950505242599</v>
      </c>
      <c r="D22" s="48">
        <v>3.9072676810866001</v>
      </c>
    </row>
    <row r="23" spans="1:4" x14ac:dyDescent="0.2">
      <c r="A23" s="35" t="s">
        <v>29</v>
      </c>
      <c r="B23" s="19">
        <v>542.29999999999995</v>
      </c>
      <c r="C23" s="48">
        <v>4.2323437408428903</v>
      </c>
      <c r="D23" s="48">
        <v>3.99718260124442</v>
      </c>
    </row>
    <row r="24" spans="1:4" x14ac:dyDescent="0.2">
      <c r="A24" s="35" t="s">
        <v>1</v>
      </c>
      <c r="B24" s="19">
        <v>525.32000000000005</v>
      </c>
      <c r="C24" s="48">
        <v>0.135045520711086</v>
      </c>
      <c r="D24" s="48">
        <v>4.0542452347083602</v>
      </c>
    </row>
    <row r="25" spans="1:4" x14ac:dyDescent="0.2">
      <c r="A25" s="35" t="s">
        <v>30</v>
      </c>
      <c r="B25" s="19">
        <v>418.91</v>
      </c>
      <c r="C25" s="48">
        <v>-3.2443600587666799</v>
      </c>
      <c r="D25" s="48">
        <v>4.1541374068393599</v>
      </c>
    </row>
    <row r="26" spans="1:4" x14ac:dyDescent="0.2">
      <c r="A26" s="35" t="s">
        <v>12</v>
      </c>
      <c r="B26" s="19">
        <v>411.88</v>
      </c>
      <c r="C26" s="48">
        <v>-0.94296115354737298</v>
      </c>
      <c r="D26" s="48">
        <v>4.3551914081322503</v>
      </c>
    </row>
    <row r="27" spans="1:4" x14ac:dyDescent="0.2">
      <c r="A27" s="35" t="s">
        <v>20</v>
      </c>
      <c r="B27" s="19">
        <v>569.62</v>
      </c>
      <c r="C27" s="48">
        <v>0.66773362875856002</v>
      </c>
      <c r="D27" s="48">
        <v>4.3996126112345397</v>
      </c>
    </row>
    <row r="28" spans="1:4" x14ac:dyDescent="0.2">
      <c r="A28" s="35" t="s">
        <v>0</v>
      </c>
      <c r="B28" s="19">
        <v>513.98</v>
      </c>
      <c r="C28" s="48">
        <v>0.469780532522446</v>
      </c>
      <c r="D28" s="48">
        <v>4.4293295539841004</v>
      </c>
    </row>
    <row r="29" spans="1:4" x14ac:dyDescent="0.2">
      <c r="A29" s="35" t="s">
        <v>10</v>
      </c>
      <c r="B29" s="19">
        <v>514.85</v>
      </c>
      <c r="C29" s="48">
        <v>0.61026392946998997</v>
      </c>
      <c r="D29" s="48">
        <v>4.7561910403123502</v>
      </c>
    </row>
    <row r="30" spans="1:4" x14ac:dyDescent="0.2">
      <c r="A30" s="35" t="s">
        <v>27</v>
      </c>
      <c r="B30" s="19">
        <v>478.4</v>
      </c>
      <c r="C30" s="48">
        <v>-0.118921966138041</v>
      </c>
      <c r="D30" s="48">
        <v>5.0081083049777098</v>
      </c>
    </row>
    <row r="31" spans="1:4" x14ac:dyDescent="0.2">
      <c r="A31" s="35" t="s">
        <v>7</v>
      </c>
      <c r="B31" s="19">
        <v>442.83</v>
      </c>
      <c r="C31" s="48">
        <v>-0.52100429109755997</v>
      </c>
      <c r="D31" s="48">
        <v>5.0181640574606901</v>
      </c>
    </row>
    <row r="32" spans="1:4" x14ac:dyDescent="0.2">
      <c r="A32" s="35" t="s">
        <v>16</v>
      </c>
      <c r="B32" s="19">
        <v>438.67</v>
      </c>
      <c r="C32" s="48">
        <v>-0.26260958077298802</v>
      </c>
      <c r="D32" s="48">
        <v>5.0887826620954897</v>
      </c>
    </row>
    <row r="33" spans="1:4" x14ac:dyDescent="0.2">
      <c r="A33" s="35" t="s">
        <v>14</v>
      </c>
      <c r="B33" s="19">
        <v>448.4</v>
      </c>
      <c r="C33" s="48">
        <v>0.13929614247203401</v>
      </c>
      <c r="D33" s="48">
        <v>5.1191408585048404</v>
      </c>
    </row>
    <row r="34" spans="1:4" x14ac:dyDescent="0.2">
      <c r="A34" s="35" t="s">
        <v>6</v>
      </c>
      <c r="B34" s="19">
        <v>592.16</v>
      </c>
      <c r="C34" s="48">
        <v>-0.50574412301400695</v>
      </c>
      <c r="D34" s="48">
        <v>5.4155785853947398</v>
      </c>
    </row>
    <row r="35" spans="1:4" x14ac:dyDescent="0.2">
      <c r="A35" s="35" t="s">
        <v>8</v>
      </c>
      <c r="B35" s="19">
        <v>538.54</v>
      </c>
      <c r="C35" s="48">
        <v>0.93611469859826701</v>
      </c>
      <c r="D35" s="48">
        <v>5.6221785897799998</v>
      </c>
    </row>
    <row r="36" spans="1:4" x14ac:dyDescent="0.2">
      <c r="A36" s="35" t="s">
        <v>28</v>
      </c>
      <c r="B36" s="19">
        <v>513.64</v>
      </c>
      <c r="C36" s="48">
        <v>1.3268010895346201</v>
      </c>
      <c r="D36" s="48">
        <v>5.6399550437435897</v>
      </c>
    </row>
    <row r="37" spans="1:4" x14ac:dyDescent="0.2">
      <c r="A37" s="35" t="s">
        <v>26</v>
      </c>
      <c r="B37" s="19">
        <v>395.75</v>
      </c>
      <c r="C37" s="48">
        <v>-1.22310255987889</v>
      </c>
      <c r="D37" s="48">
        <v>5.8323878755391201</v>
      </c>
    </row>
    <row r="38" spans="1:4" x14ac:dyDescent="0.2">
      <c r="A38" s="35" t="s">
        <v>4</v>
      </c>
      <c r="B38" s="19">
        <v>579.29</v>
      </c>
      <c r="C38" s="48">
        <v>0.23810870107601201</v>
      </c>
      <c r="D38" s="48">
        <v>6.4011294248168102</v>
      </c>
    </row>
    <row r="39" spans="1:4" x14ac:dyDescent="0.2">
      <c r="A39" s="35" t="s">
        <v>24</v>
      </c>
      <c r="B39" s="19">
        <v>459.02</v>
      </c>
      <c r="C39" s="48">
        <v>2.0926599889064601</v>
      </c>
      <c r="D39" s="48">
        <v>6.8115042782071598</v>
      </c>
    </row>
    <row r="40" spans="1:4" x14ac:dyDescent="0.2">
      <c r="B40" s="14"/>
    </row>
    <row r="41" spans="1:4" x14ac:dyDescent="0.2">
      <c r="B41" s="14"/>
    </row>
    <row r="42" spans="1:4" x14ac:dyDescent="0.2">
      <c r="B42" s="20">
        <f>B39/B32-1</f>
        <v>4.6390224998290153E-2</v>
      </c>
    </row>
    <row r="43" spans="1:4" x14ac:dyDescent="0.2">
      <c r="B43" s="14"/>
    </row>
    <row r="44" spans="1:4" x14ac:dyDescent="0.2">
      <c r="B44" s="14"/>
    </row>
    <row r="45" spans="1:4" x14ac:dyDescent="0.2">
      <c r="B45" s="14"/>
    </row>
    <row r="46" spans="1:4" x14ac:dyDescent="0.2">
      <c r="B46" s="14"/>
    </row>
    <row r="47" spans="1:4" x14ac:dyDescent="0.2">
      <c r="B47" s="14"/>
    </row>
    <row r="48" spans="1:4"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autoFilter ref="A6:D6" xr:uid="{00000000-0009-0000-0000-00006A000000}">
    <sortState ref="A7:D39">
      <sortCondition ref="D6"/>
    </sortState>
  </autoFilter>
  <mergeCells count="1">
    <mergeCell ref="H1:I1"/>
  </mergeCells>
  <hyperlinks>
    <hyperlink ref="H1:I1" location="Index!A1" display="Regresar al Índice" xr:uid="{00000000-0004-0000-6A00-000000000000}"/>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54"/>
  <dimension ref="A1:AD371"/>
  <sheetViews>
    <sheetView zoomScale="106" zoomScaleNormal="106" workbookViewId="0">
      <selection activeCell="A3" sqref="A3"/>
    </sheetView>
  </sheetViews>
  <sheetFormatPr baseColWidth="10" defaultColWidth="11.42578125" defaultRowHeight="12.75" x14ac:dyDescent="0.2"/>
  <cols>
    <col min="1" max="1" width="11.42578125" style="35"/>
    <col min="2" max="2" width="11.42578125" style="34"/>
    <col min="3" max="16384" width="11.42578125" style="35"/>
  </cols>
  <sheetData>
    <row r="1" spans="1:23" x14ac:dyDescent="0.2">
      <c r="A1" s="120" t="s">
        <v>1811</v>
      </c>
      <c r="B1" s="34" t="s">
        <v>54</v>
      </c>
      <c r="C1" s="35" t="s">
        <v>54</v>
      </c>
      <c r="D1" s="35" t="s">
        <v>54</v>
      </c>
      <c r="E1" s="35" t="s">
        <v>54</v>
      </c>
      <c r="F1" s="35" t="s">
        <v>54</v>
      </c>
      <c r="G1" s="35" t="s">
        <v>54</v>
      </c>
      <c r="H1" s="202" t="s">
        <v>38</v>
      </c>
      <c r="I1" s="202"/>
    </row>
    <row r="2" spans="1:23" x14ac:dyDescent="0.2">
      <c r="A2" s="35" t="s">
        <v>1817</v>
      </c>
      <c r="B2" s="34" t="s">
        <v>54</v>
      </c>
      <c r="C2" s="35" t="s">
        <v>54</v>
      </c>
      <c r="D2" s="35" t="s">
        <v>54</v>
      </c>
      <c r="E2" s="35" t="s">
        <v>54</v>
      </c>
      <c r="F2" s="35" t="s">
        <v>54</v>
      </c>
      <c r="G2" s="35" t="s">
        <v>54</v>
      </c>
      <c r="H2" s="35" t="s">
        <v>54</v>
      </c>
    </row>
    <row r="5" spans="1:23" x14ac:dyDescent="0.2">
      <c r="B5" s="14"/>
    </row>
    <row r="6" spans="1:23" x14ac:dyDescent="0.2">
      <c r="A6" s="35" t="s">
        <v>1057</v>
      </c>
      <c r="B6" s="14" t="s">
        <v>657</v>
      </c>
      <c r="C6" s="35" t="s">
        <v>1062</v>
      </c>
      <c r="D6" s="35" t="s">
        <v>571</v>
      </c>
      <c r="E6" s="35" t="s">
        <v>1084</v>
      </c>
      <c r="F6" s="35" t="s">
        <v>1085</v>
      </c>
      <c r="G6" s="35" t="s">
        <v>1086</v>
      </c>
      <c r="H6" s="35" t="s">
        <v>1087</v>
      </c>
      <c r="I6" s="35" t="s">
        <v>1080</v>
      </c>
      <c r="J6" s="35" t="s">
        <v>1145</v>
      </c>
      <c r="K6" s="35" t="s">
        <v>1146</v>
      </c>
      <c r="L6" s="35" t="s">
        <v>1147</v>
      </c>
      <c r="M6" s="35" t="s">
        <v>1148</v>
      </c>
      <c r="N6" s="45" t="s">
        <v>1088</v>
      </c>
      <c r="O6" s="45" t="s">
        <v>1089</v>
      </c>
      <c r="P6" s="35" t="s">
        <v>1090</v>
      </c>
      <c r="Q6" s="35" t="s">
        <v>1091</v>
      </c>
      <c r="R6" s="45" t="s">
        <v>1092</v>
      </c>
      <c r="S6" s="45" t="s">
        <v>1093</v>
      </c>
      <c r="T6" s="35" t="s">
        <v>1094</v>
      </c>
      <c r="U6" s="35" t="s">
        <v>1095</v>
      </c>
      <c r="V6" s="35" t="s">
        <v>0</v>
      </c>
      <c r="W6" s="35" t="s">
        <v>1</v>
      </c>
    </row>
    <row r="7" spans="1:23" x14ac:dyDescent="0.2">
      <c r="A7" s="44">
        <v>36495</v>
      </c>
      <c r="B7" s="14" t="s">
        <v>770</v>
      </c>
      <c r="C7" s="35" t="s">
        <v>1058</v>
      </c>
      <c r="D7" s="35">
        <v>44.335516388565999</v>
      </c>
      <c r="E7" s="35">
        <v>114.74</v>
      </c>
      <c r="F7" s="35">
        <v>90.25</v>
      </c>
      <c r="G7" s="35">
        <v>130.49</v>
      </c>
      <c r="H7" s="35">
        <v>106.11</v>
      </c>
      <c r="I7" s="35">
        <v>0.34532176735207798</v>
      </c>
      <c r="J7" s="40">
        <v>332.26981571368799</v>
      </c>
      <c r="K7" s="40">
        <v>261.35045204950598</v>
      </c>
      <c r="L7" s="40">
        <v>377.87945138991699</v>
      </c>
      <c r="M7" s="40">
        <v>307.27863121299799</v>
      </c>
      <c r="N7" s="45"/>
      <c r="O7" s="45"/>
      <c r="R7" s="45"/>
      <c r="S7" s="45"/>
      <c r="V7" s="46">
        <v>0.271357340720222</v>
      </c>
      <c r="W7" s="46">
        <v>0.22976156818396001</v>
      </c>
    </row>
    <row r="8" spans="1:23" x14ac:dyDescent="0.2">
      <c r="A8" s="44">
        <v>36526</v>
      </c>
      <c r="B8" s="14" t="s">
        <v>1018</v>
      </c>
      <c r="C8" s="35" t="s">
        <v>1059</v>
      </c>
      <c r="D8" s="35">
        <v>44.930830116377898</v>
      </c>
      <c r="E8" s="35">
        <v>123.88</v>
      </c>
      <c r="F8" s="35">
        <v>94.86</v>
      </c>
      <c r="G8" s="35">
        <v>139.56</v>
      </c>
      <c r="H8" s="35">
        <v>112.17</v>
      </c>
      <c r="I8" s="35">
        <v>0.34995856433477901</v>
      </c>
      <c r="J8" s="40">
        <v>353.98476455485002</v>
      </c>
      <c r="K8" s="40">
        <v>271.06066165380298</v>
      </c>
      <c r="L8" s="40">
        <v>398.790068947973</v>
      </c>
      <c r="M8" s="40">
        <v>320.52366031738399</v>
      </c>
      <c r="N8" s="45">
        <v>6.5353359872670804</v>
      </c>
      <c r="O8" s="45">
        <v>3.7153980519833101</v>
      </c>
      <c r="P8" s="35">
        <v>5.5336741601434998</v>
      </c>
      <c r="Q8" s="35">
        <v>4.31042960979768</v>
      </c>
      <c r="R8" s="45"/>
      <c r="S8" s="45"/>
      <c r="V8" s="46">
        <v>0.305924520345773</v>
      </c>
      <c r="W8" s="46">
        <v>0.24418293661406801</v>
      </c>
    </row>
    <row r="9" spans="1:23" x14ac:dyDescent="0.2">
      <c r="A9" s="44">
        <v>36557</v>
      </c>
      <c r="B9" s="14" t="s">
        <v>771</v>
      </c>
      <c r="C9" s="35" t="s">
        <v>62</v>
      </c>
      <c r="D9" s="35">
        <v>45.3293803145216</v>
      </c>
      <c r="E9" s="35">
        <v>124.73</v>
      </c>
      <c r="F9" s="35">
        <v>99.14</v>
      </c>
      <c r="G9" s="35">
        <v>137.63999999999999</v>
      </c>
      <c r="H9" s="35">
        <v>112.56</v>
      </c>
      <c r="I9" s="35">
        <v>0.35306280378008698</v>
      </c>
      <c r="J9" s="40">
        <v>353.27992262161598</v>
      </c>
      <c r="K9" s="40">
        <v>280.799900013686</v>
      </c>
      <c r="L9" s="40">
        <v>389.84565501193998</v>
      </c>
      <c r="M9" s="40">
        <v>318.81013461307703</v>
      </c>
      <c r="N9" s="45">
        <v>-0.19911646031443</v>
      </c>
      <c r="O9" s="45">
        <v>3.59301062000723</v>
      </c>
      <c r="P9" s="35">
        <v>-2.2428878330970101</v>
      </c>
      <c r="Q9" s="35">
        <v>-0.53460193940446699</v>
      </c>
      <c r="R9" s="45"/>
      <c r="S9" s="45"/>
      <c r="V9" s="46">
        <v>0.25811983054266702</v>
      </c>
      <c r="W9" s="46">
        <v>0.22281449893390201</v>
      </c>
    </row>
    <row r="10" spans="1:23" x14ac:dyDescent="0.2">
      <c r="A10" s="44">
        <v>36586</v>
      </c>
      <c r="B10" s="14" t="s">
        <v>772</v>
      </c>
      <c r="C10" s="35" t="s">
        <v>63</v>
      </c>
      <c r="D10" s="35">
        <v>45.580680782035401</v>
      </c>
      <c r="E10" s="35">
        <v>125.76</v>
      </c>
      <c r="F10" s="35">
        <v>98.9</v>
      </c>
      <c r="G10" s="35">
        <v>139.72999999999999</v>
      </c>
      <c r="H10" s="35">
        <v>113.65</v>
      </c>
      <c r="I10" s="35">
        <v>0.35502014021478001</v>
      </c>
      <c r="J10" s="40">
        <v>354.23342440211297</v>
      </c>
      <c r="K10" s="40">
        <v>278.57574485821402</v>
      </c>
      <c r="L10" s="40">
        <v>393.58330464143802</v>
      </c>
      <c r="M10" s="40">
        <v>320.12268355041499</v>
      </c>
      <c r="N10" s="45">
        <v>0.26989979317859603</v>
      </c>
      <c r="O10" s="45">
        <v>-0.79207832886093499</v>
      </c>
      <c r="P10" s="35">
        <v>0.95875113174834803</v>
      </c>
      <c r="Q10" s="35">
        <v>0.41170238798422498</v>
      </c>
      <c r="R10" s="45"/>
      <c r="S10" s="45"/>
      <c r="V10" s="46">
        <v>0.27158746208291201</v>
      </c>
      <c r="W10" s="46">
        <v>0.22947646282446099</v>
      </c>
    </row>
    <row r="11" spans="1:23" x14ac:dyDescent="0.2">
      <c r="A11" s="44">
        <v>36617</v>
      </c>
      <c r="B11" s="14" t="s">
        <v>773</v>
      </c>
      <c r="C11" s="35" t="s">
        <v>1060</v>
      </c>
      <c r="D11" s="35">
        <v>45.840018271641902</v>
      </c>
      <c r="E11" s="35">
        <v>128</v>
      </c>
      <c r="F11" s="35">
        <v>100.03</v>
      </c>
      <c r="G11" s="35">
        <v>141.6</v>
      </c>
      <c r="H11" s="35">
        <v>114.55</v>
      </c>
      <c r="I11" s="35">
        <v>0.35704007564232099</v>
      </c>
      <c r="J11" s="40">
        <v>358.50317298338598</v>
      </c>
      <c r="K11" s="40">
        <v>280.16462807443799</v>
      </c>
      <c r="L11" s="40">
        <v>396.59413511287102</v>
      </c>
      <c r="M11" s="40">
        <v>320.83233175974101</v>
      </c>
      <c r="N11" s="45">
        <v>1.2053488708692499</v>
      </c>
      <c r="O11" s="45">
        <v>0.57035949667212404</v>
      </c>
      <c r="P11" s="35">
        <v>0.76497921429237203</v>
      </c>
      <c r="Q11" s="35">
        <v>0.22168007635554601</v>
      </c>
      <c r="R11" s="45"/>
      <c r="S11" s="45"/>
      <c r="V11" s="46">
        <v>0.27961611516544999</v>
      </c>
      <c r="W11" s="46">
        <v>0.23614142295940599</v>
      </c>
    </row>
    <row r="12" spans="1:23" x14ac:dyDescent="0.2">
      <c r="A12" s="44">
        <v>36647</v>
      </c>
      <c r="B12" s="14" t="s">
        <v>774</v>
      </c>
      <c r="C12" s="35" t="s">
        <v>65</v>
      </c>
      <c r="D12" s="35">
        <v>46.011379073728897</v>
      </c>
      <c r="E12" s="35">
        <v>130.11000000000001</v>
      </c>
      <c r="F12" s="35">
        <v>101.66</v>
      </c>
      <c r="G12" s="35">
        <v>144.24</v>
      </c>
      <c r="H12" s="35">
        <v>115.86</v>
      </c>
      <c r="I12" s="35">
        <v>0.35837477567181703</v>
      </c>
      <c r="J12" s="40">
        <v>363.05568592569898</v>
      </c>
      <c r="K12" s="40">
        <v>283.66951833991698</v>
      </c>
      <c r="L12" s="40">
        <v>402.48368409747798</v>
      </c>
      <c r="M12" s="40">
        <v>323.292842758831</v>
      </c>
      <c r="N12" s="45">
        <v>1.2698668478798401</v>
      </c>
      <c r="O12" s="45">
        <v>1.2510109822098801</v>
      </c>
      <c r="P12" s="35">
        <v>1.4850317902283401</v>
      </c>
      <c r="Q12" s="35">
        <v>0.76691491334250905</v>
      </c>
      <c r="R12" s="45"/>
      <c r="S12" s="45"/>
      <c r="V12" s="46">
        <v>0.27985441668306099</v>
      </c>
      <c r="W12" s="46">
        <v>0.24495080269290501</v>
      </c>
    </row>
    <row r="13" spans="1:23" x14ac:dyDescent="0.2">
      <c r="A13" s="44">
        <v>36678</v>
      </c>
      <c r="B13" s="14" t="s">
        <v>775</v>
      </c>
      <c r="C13" s="35" t="s">
        <v>66</v>
      </c>
      <c r="D13" s="35">
        <v>46.283920241006101</v>
      </c>
      <c r="E13" s="35">
        <v>132.41</v>
      </c>
      <c r="F13" s="35">
        <v>103.02</v>
      </c>
      <c r="G13" s="35">
        <v>145.44999999999999</v>
      </c>
      <c r="H13" s="35">
        <v>117.04</v>
      </c>
      <c r="I13" s="35">
        <v>0.36049755229035302</v>
      </c>
      <c r="J13" s="40">
        <v>367.29791688947199</v>
      </c>
      <c r="K13" s="40">
        <v>285.77170453858002</v>
      </c>
      <c r="L13" s="40">
        <v>403.47014584679198</v>
      </c>
      <c r="M13" s="40">
        <v>324.66239855557598</v>
      </c>
      <c r="N13" s="45">
        <v>1.1684794174084101</v>
      </c>
      <c r="O13" s="45">
        <v>0.74106876585318104</v>
      </c>
      <c r="P13" s="35">
        <v>0.245093599638913</v>
      </c>
      <c r="Q13" s="35">
        <v>0.42362700796518798</v>
      </c>
      <c r="R13" s="45"/>
      <c r="S13" s="45"/>
      <c r="V13" s="46">
        <v>0.285284410794021</v>
      </c>
      <c r="W13" s="46">
        <v>0.242737525632262</v>
      </c>
    </row>
    <row r="14" spans="1:23" x14ac:dyDescent="0.2">
      <c r="A14" s="44">
        <v>36708</v>
      </c>
      <c r="B14" s="14" t="s">
        <v>776</v>
      </c>
      <c r="C14" s="35" t="s">
        <v>67</v>
      </c>
      <c r="D14" s="35">
        <v>46.464466209718097</v>
      </c>
      <c r="E14" s="35">
        <v>132.01</v>
      </c>
      <c r="F14" s="35">
        <v>107.18</v>
      </c>
      <c r="G14" s="35">
        <v>144.33000000000001</v>
      </c>
      <c r="H14" s="35">
        <v>116.4</v>
      </c>
      <c r="I14" s="35">
        <v>0.36190379401442602</v>
      </c>
      <c r="J14" s="40">
        <v>364.76544922526602</v>
      </c>
      <c r="K14" s="40">
        <v>296.15605520766599</v>
      </c>
      <c r="L14" s="40">
        <v>398.80764553202499</v>
      </c>
      <c r="M14" s="40">
        <v>321.63243913204298</v>
      </c>
      <c r="N14" s="45">
        <v>-0.68948598610435496</v>
      </c>
      <c r="O14" s="45">
        <v>3.6337924658611702</v>
      </c>
      <c r="P14" s="35">
        <v>-1.15559982882529</v>
      </c>
      <c r="Q14" s="35">
        <v>-0.93326465799967695</v>
      </c>
      <c r="R14" s="45"/>
      <c r="S14" s="45"/>
      <c r="V14" s="46">
        <v>0.23166635566336999</v>
      </c>
      <c r="W14" s="46">
        <v>0.23994845360824699</v>
      </c>
    </row>
    <row r="15" spans="1:23" x14ac:dyDescent="0.2">
      <c r="A15" s="44">
        <v>36739</v>
      </c>
      <c r="B15" s="14" t="s">
        <v>777</v>
      </c>
      <c r="C15" s="35" t="s">
        <v>1061</v>
      </c>
      <c r="D15" s="35">
        <v>46.719785188278301</v>
      </c>
      <c r="E15" s="35">
        <v>132.13999999999999</v>
      </c>
      <c r="F15" s="35">
        <v>107.47</v>
      </c>
      <c r="G15" s="35">
        <v>144.46</v>
      </c>
      <c r="H15" s="35">
        <v>116.44</v>
      </c>
      <c r="I15" s="35">
        <v>0.36389242994554299</v>
      </c>
      <c r="J15" s="40">
        <v>363.12929076258899</v>
      </c>
      <c r="K15" s="40">
        <v>295.33453063610898</v>
      </c>
      <c r="L15" s="40">
        <v>396.98544985290999</v>
      </c>
      <c r="M15" s="40">
        <v>319.98467244131899</v>
      </c>
      <c r="N15" s="45">
        <v>-0.448550833460792</v>
      </c>
      <c r="O15" s="45">
        <v>-0.27739583814389002</v>
      </c>
      <c r="P15" s="35">
        <v>-0.45691091921861199</v>
      </c>
      <c r="Q15" s="35">
        <v>-0.51231358850822895</v>
      </c>
      <c r="R15" s="45"/>
      <c r="S15" s="45"/>
      <c r="V15" s="46">
        <v>0.229552433237182</v>
      </c>
      <c r="W15" s="46">
        <v>0.240638955685331</v>
      </c>
    </row>
    <row r="16" spans="1:23" x14ac:dyDescent="0.2">
      <c r="A16" s="44">
        <v>36770</v>
      </c>
      <c r="B16" s="14" t="s">
        <v>778</v>
      </c>
      <c r="C16" s="35" t="s">
        <v>69</v>
      </c>
      <c r="D16" s="35">
        <v>47.0610716040147</v>
      </c>
      <c r="E16" s="35">
        <v>132.94999999999999</v>
      </c>
      <c r="F16" s="35">
        <v>108.1</v>
      </c>
      <c r="G16" s="35">
        <v>145.34</v>
      </c>
      <c r="H16" s="35">
        <v>117.32</v>
      </c>
      <c r="I16" s="35">
        <v>0.36655065156683703</v>
      </c>
      <c r="J16" s="40">
        <v>362.70567091259898</v>
      </c>
      <c r="K16" s="40">
        <v>294.91149323544101</v>
      </c>
      <c r="L16" s="40">
        <v>396.50727499388603</v>
      </c>
      <c r="M16" s="40">
        <v>320.06490644201602</v>
      </c>
      <c r="N16" s="45">
        <v>-0.116658132727454</v>
      </c>
      <c r="O16" s="45">
        <v>-0.14324007414789899</v>
      </c>
      <c r="P16" s="35">
        <v>-0.12045148234069999</v>
      </c>
      <c r="Q16" s="35">
        <v>2.5074326243723601E-2</v>
      </c>
      <c r="R16" s="45"/>
      <c r="S16" s="45"/>
      <c r="V16" s="46">
        <v>0.22987974098057401</v>
      </c>
      <c r="W16" s="46">
        <v>0.238833958404364</v>
      </c>
    </row>
    <row r="17" spans="1:30" x14ac:dyDescent="0.2">
      <c r="A17" s="44">
        <v>36800</v>
      </c>
      <c r="B17" s="14" t="s">
        <v>779</v>
      </c>
      <c r="C17" s="35" t="s">
        <v>70</v>
      </c>
      <c r="D17" s="35">
        <v>47.385135825853403</v>
      </c>
      <c r="E17" s="35">
        <v>135.02000000000001</v>
      </c>
      <c r="F17" s="35">
        <v>110.2</v>
      </c>
      <c r="G17" s="35">
        <v>146.65</v>
      </c>
      <c r="H17" s="35">
        <v>118.84</v>
      </c>
      <c r="I17" s="35">
        <v>0.36907473246036199</v>
      </c>
      <c r="J17" s="40">
        <v>365.83376786570199</v>
      </c>
      <c r="K17" s="40">
        <v>298.58451502592499</v>
      </c>
      <c r="L17" s="40">
        <v>397.34500116653197</v>
      </c>
      <c r="M17" s="40">
        <v>321.99440803703197</v>
      </c>
      <c r="N17" s="45">
        <v>0.86243397993544002</v>
      </c>
      <c r="O17" s="45">
        <v>1.2454658006668</v>
      </c>
      <c r="P17" s="35">
        <v>0.21127636880289299</v>
      </c>
      <c r="Q17" s="35">
        <v>0.60284697140473598</v>
      </c>
      <c r="R17" s="45"/>
      <c r="S17" s="45"/>
      <c r="V17" s="46">
        <v>0.225226860254084</v>
      </c>
      <c r="W17" s="46">
        <v>0.23401211713227901</v>
      </c>
    </row>
    <row r="18" spans="1:30" x14ac:dyDescent="0.2">
      <c r="A18" s="44">
        <v>36831</v>
      </c>
      <c r="B18" s="14" t="s">
        <v>780</v>
      </c>
      <c r="C18" s="35" t="s">
        <v>71</v>
      </c>
      <c r="D18" s="35">
        <v>47.790287862832798</v>
      </c>
      <c r="E18" s="35">
        <v>134.84</v>
      </c>
      <c r="F18" s="35">
        <v>110.16</v>
      </c>
      <c r="G18" s="35">
        <v>147.1</v>
      </c>
      <c r="H18" s="35">
        <v>119.41</v>
      </c>
      <c r="I18" s="35">
        <v>0.37223039250117101</v>
      </c>
      <c r="J18" s="40">
        <v>362.24876505637798</v>
      </c>
      <c r="K18" s="40">
        <v>295.94574279598498</v>
      </c>
      <c r="L18" s="40">
        <v>395.18535553094898</v>
      </c>
      <c r="M18" s="40">
        <v>320.795943602656</v>
      </c>
      <c r="N18" s="45">
        <v>-0.97995404586042101</v>
      </c>
      <c r="O18" s="45">
        <v>-0.88376057603334301</v>
      </c>
      <c r="P18" s="35">
        <v>-0.54351901477110998</v>
      </c>
      <c r="Q18" s="35">
        <v>-0.37220038747933798</v>
      </c>
      <c r="R18" s="45"/>
      <c r="S18" s="45"/>
      <c r="V18" s="46">
        <v>0.22403776325345001</v>
      </c>
      <c r="W18" s="46">
        <v>0.23189012645507101</v>
      </c>
    </row>
    <row r="19" spans="1:30" x14ac:dyDescent="0.2">
      <c r="A19" s="44">
        <v>36861</v>
      </c>
      <c r="B19" s="14" t="s">
        <v>781</v>
      </c>
      <c r="C19" s="35" t="s">
        <v>1058</v>
      </c>
      <c r="D19" s="35">
        <v>48.307671180741004</v>
      </c>
      <c r="E19" s="35">
        <v>137.52000000000001</v>
      </c>
      <c r="F19" s="35">
        <v>112.03</v>
      </c>
      <c r="G19" s="35">
        <v>150.38999999999999</v>
      </c>
      <c r="H19" s="35">
        <v>121.8</v>
      </c>
      <c r="I19" s="35">
        <v>0.37626020282688499</v>
      </c>
      <c r="J19" s="40">
        <v>365.49175003573799</v>
      </c>
      <c r="K19" s="40">
        <v>297.74607879947399</v>
      </c>
      <c r="L19" s="40">
        <v>399.696802558716</v>
      </c>
      <c r="M19" s="40">
        <v>323.712152082263</v>
      </c>
      <c r="N19" s="45">
        <v>0.89523700069889001</v>
      </c>
      <c r="O19" s="45">
        <v>0.60833313109365195</v>
      </c>
      <c r="P19" s="35">
        <v>1.14160278578768</v>
      </c>
      <c r="Q19" s="35">
        <v>0.90905403817058705</v>
      </c>
      <c r="R19" s="45">
        <v>9.9984809786866098</v>
      </c>
      <c r="S19" s="45">
        <v>13.9259857653027</v>
      </c>
      <c r="T19" s="35">
        <v>5.7736273005980898</v>
      </c>
      <c r="U19" s="35">
        <v>5.3480845070134304</v>
      </c>
      <c r="V19" s="46">
        <v>0.227528340623047</v>
      </c>
      <c r="W19" s="46">
        <v>0.23472906403940899</v>
      </c>
    </row>
    <row r="20" spans="1:30" x14ac:dyDescent="0.2">
      <c r="A20" s="44">
        <v>36892</v>
      </c>
      <c r="B20" s="14" t="s">
        <v>1019</v>
      </c>
      <c r="C20" s="35" t="s">
        <v>1059</v>
      </c>
      <c r="D20" s="35">
        <v>48.575476247934098</v>
      </c>
      <c r="E20" s="35">
        <v>146.22</v>
      </c>
      <c r="F20" s="35">
        <v>116.39</v>
      </c>
      <c r="G20" s="35">
        <v>158.83000000000001</v>
      </c>
      <c r="H20" s="35">
        <v>127.86</v>
      </c>
      <c r="I20" s="35">
        <v>0.37834609077050302</v>
      </c>
      <c r="J20" s="40">
        <v>386.47154963917399</v>
      </c>
      <c r="K20" s="40">
        <v>307.62839326018002</v>
      </c>
      <c r="L20" s="40">
        <v>419.80082224859899</v>
      </c>
      <c r="M20" s="40">
        <v>337.94455161308201</v>
      </c>
      <c r="N20" s="45">
        <v>5.7401568165041503</v>
      </c>
      <c r="O20" s="45">
        <v>3.31904100989395</v>
      </c>
      <c r="P20" s="35">
        <v>5.0298174919549199</v>
      </c>
      <c r="Q20" s="35">
        <v>4.3966219492439098</v>
      </c>
      <c r="R20" s="45">
        <v>9.1774529124657693</v>
      </c>
      <c r="S20" s="45">
        <v>13.4906081108447</v>
      </c>
      <c r="T20" s="35">
        <v>5.2686250076519903</v>
      </c>
      <c r="U20" s="35">
        <v>5.4351342669828302</v>
      </c>
      <c r="V20" s="46">
        <v>0.25629349600481099</v>
      </c>
      <c r="W20" s="46">
        <v>0.24221805099327401</v>
      </c>
    </row>
    <row r="21" spans="1:30" x14ac:dyDescent="0.2">
      <c r="A21" s="44">
        <v>36923</v>
      </c>
      <c r="B21" s="14" t="s">
        <v>782</v>
      </c>
      <c r="C21" s="35" t="s">
        <v>62</v>
      </c>
      <c r="D21" s="35">
        <v>48.543328159564901</v>
      </c>
      <c r="E21" s="35">
        <v>143.65</v>
      </c>
      <c r="F21" s="35">
        <v>118.16</v>
      </c>
      <c r="G21" s="35">
        <v>155.59</v>
      </c>
      <c r="H21" s="35">
        <v>127.42</v>
      </c>
      <c r="I21" s="35">
        <v>0.37809569479912503</v>
      </c>
      <c r="J21" s="40">
        <v>379.93027155815201</v>
      </c>
      <c r="K21" s="40">
        <v>312.513476417064</v>
      </c>
      <c r="L21" s="40">
        <v>411.509578501448</v>
      </c>
      <c r="M21" s="40">
        <v>337.004630713121</v>
      </c>
      <c r="N21" s="45">
        <v>-1.6925639383103701</v>
      </c>
      <c r="O21" s="45">
        <v>1.5879818846086899</v>
      </c>
      <c r="P21" s="35">
        <v>-1.9750422838002499</v>
      </c>
      <c r="Q21" s="35">
        <v>-0.27812873309387398</v>
      </c>
      <c r="R21" s="45">
        <v>7.5436919083228897</v>
      </c>
      <c r="S21" s="45">
        <v>11.2940127121957</v>
      </c>
      <c r="T21" s="35">
        <v>5.5570514153464803</v>
      </c>
      <c r="U21" s="35">
        <v>5.7070005387768399</v>
      </c>
      <c r="V21" s="46">
        <v>0.215724441435342</v>
      </c>
      <c r="W21" s="46">
        <v>0.22107989326636299</v>
      </c>
    </row>
    <row r="22" spans="1:30" x14ac:dyDescent="0.2">
      <c r="A22" s="44">
        <v>36951</v>
      </c>
      <c r="B22" s="14" t="s">
        <v>783</v>
      </c>
      <c r="C22" s="35" t="s">
        <v>63</v>
      </c>
      <c r="D22" s="35">
        <v>48.850887781724403</v>
      </c>
      <c r="E22" s="35">
        <v>144.87</v>
      </c>
      <c r="F22" s="35">
        <v>118.23</v>
      </c>
      <c r="G22" s="35">
        <v>157.91999999999999</v>
      </c>
      <c r="H22" s="35">
        <v>129.09</v>
      </c>
      <c r="I22" s="35">
        <v>0.380491224183726</v>
      </c>
      <c r="J22" s="40">
        <v>380.74465530917797</v>
      </c>
      <c r="K22" s="40">
        <v>310.72989989096499</v>
      </c>
      <c r="L22" s="40">
        <v>415.04242401066801</v>
      </c>
      <c r="M22" s="40">
        <v>339.271951086228</v>
      </c>
      <c r="N22" s="45">
        <v>0.214350845929134</v>
      </c>
      <c r="O22" s="45">
        <v>-0.57071987632264498</v>
      </c>
      <c r="P22" s="35">
        <v>0.858508694277615</v>
      </c>
      <c r="Q22" s="35">
        <v>0.67278611819348</v>
      </c>
      <c r="R22" s="45">
        <v>7.4841133221155802</v>
      </c>
      <c r="S22" s="45">
        <v>11.542338350065799</v>
      </c>
      <c r="T22" s="35">
        <v>5.4522433030483199</v>
      </c>
      <c r="U22" s="35">
        <v>5.9818527457761403</v>
      </c>
      <c r="V22" s="46">
        <v>0.225323521948744</v>
      </c>
      <c r="W22" s="46">
        <v>0.22333255867999099</v>
      </c>
      <c r="AB22" s="47"/>
      <c r="AC22" s="46"/>
      <c r="AD22" s="46"/>
    </row>
    <row r="23" spans="1:30" x14ac:dyDescent="0.2">
      <c r="A23" s="44">
        <v>36982</v>
      </c>
      <c r="B23" s="14" t="s">
        <v>784</v>
      </c>
      <c r="C23" s="35" t="s">
        <v>1060</v>
      </c>
      <c r="D23" s="35">
        <v>49.0973086323825</v>
      </c>
      <c r="E23" s="35">
        <v>147.32</v>
      </c>
      <c r="F23" s="35">
        <v>120.09</v>
      </c>
      <c r="G23" s="35">
        <v>160.08000000000001</v>
      </c>
      <c r="H23" s="35">
        <v>130.82</v>
      </c>
      <c r="I23" s="35">
        <v>0.38241055411586999</v>
      </c>
      <c r="J23" s="40">
        <v>385.24041351474301</v>
      </c>
      <c r="K23" s="40">
        <v>314.03421978675999</v>
      </c>
      <c r="L23" s="40">
        <v>418.60769342546899</v>
      </c>
      <c r="M23" s="40">
        <v>342.093068802598</v>
      </c>
      <c r="N23" s="45">
        <v>1.18078038466862</v>
      </c>
      <c r="O23" s="45">
        <v>1.0634058379815701</v>
      </c>
      <c r="P23" s="35">
        <v>0.85901324986230598</v>
      </c>
      <c r="Q23" s="35">
        <v>0.83152105776433904</v>
      </c>
      <c r="R23" s="45">
        <v>7.45802061076777</v>
      </c>
      <c r="S23" s="45">
        <v>12.089174834491599</v>
      </c>
      <c r="T23" s="35">
        <v>5.5506515007674997</v>
      </c>
      <c r="U23" s="35">
        <v>6.6267439214256401</v>
      </c>
      <c r="V23" s="46">
        <v>0.22674660671163299</v>
      </c>
      <c r="W23" s="46">
        <v>0.223666106099985</v>
      </c>
    </row>
    <row r="24" spans="1:30" x14ac:dyDescent="0.2">
      <c r="A24" s="44">
        <v>37012</v>
      </c>
      <c r="B24" s="14" t="s">
        <v>785</v>
      </c>
      <c r="C24" s="35" t="s">
        <v>65</v>
      </c>
      <c r="D24" s="35">
        <v>49.209970463625403</v>
      </c>
      <c r="E24" s="35">
        <v>147.43</v>
      </c>
      <c r="F24" s="35">
        <v>119.63</v>
      </c>
      <c r="G24" s="35">
        <v>160.58000000000001</v>
      </c>
      <c r="H24" s="35">
        <v>130.29</v>
      </c>
      <c r="I24" s="35">
        <v>0.38328805788366099</v>
      </c>
      <c r="J24" s="40">
        <v>384.64543042128702</v>
      </c>
      <c r="K24" s="40">
        <v>312.115124745971</v>
      </c>
      <c r="L24" s="40">
        <v>418.95383040799197</v>
      </c>
      <c r="M24" s="40">
        <v>339.92710526751301</v>
      </c>
      <c r="N24" s="45">
        <v>-0.154444620186134</v>
      </c>
      <c r="O24" s="45">
        <v>-0.61111016566668397</v>
      </c>
      <c r="P24" s="35">
        <v>8.2687678214998797E-2</v>
      </c>
      <c r="Q24" s="35">
        <v>-0.63315037123261597</v>
      </c>
      <c r="R24" s="45">
        <v>5.9466757669803103</v>
      </c>
      <c r="S24" s="45">
        <v>10.0277275374961</v>
      </c>
      <c r="T24" s="35">
        <v>4.0921276964173998</v>
      </c>
      <c r="U24" s="35">
        <v>5.1452616045357003</v>
      </c>
      <c r="V24" s="46">
        <v>0.232383181476219</v>
      </c>
      <c r="W24" s="46">
        <v>0.23248138767365101</v>
      </c>
    </row>
    <row r="25" spans="1:30" x14ac:dyDescent="0.2">
      <c r="A25" s="44">
        <v>37043</v>
      </c>
      <c r="B25" s="14" t="s">
        <v>786</v>
      </c>
      <c r="C25" s="35" t="s">
        <v>66</v>
      </c>
      <c r="D25" s="35">
        <v>49.326363767191502</v>
      </c>
      <c r="E25" s="35">
        <v>150.58000000000001</v>
      </c>
      <c r="F25" s="35">
        <v>121.23</v>
      </c>
      <c r="G25" s="35">
        <v>163.56</v>
      </c>
      <c r="H25" s="35">
        <v>132.35</v>
      </c>
      <c r="I25" s="35">
        <v>0.38419462545227001</v>
      </c>
      <c r="J25" s="40">
        <v>391.93676856551201</v>
      </c>
      <c r="K25" s="40">
        <v>315.54319599679297</v>
      </c>
      <c r="L25" s="40">
        <v>425.72172842724899</v>
      </c>
      <c r="M25" s="40">
        <v>344.48685960715602</v>
      </c>
      <c r="N25" s="45">
        <v>1.8955998349543499</v>
      </c>
      <c r="O25" s="45">
        <v>1.09833551117127</v>
      </c>
      <c r="P25" s="35">
        <v>1.6154281278838001</v>
      </c>
      <c r="Q25" s="35">
        <v>1.3413918069447499</v>
      </c>
      <c r="R25" s="45">
        <v>6.70813814701126</v>
      </c>
      <c r="S25" s="45">
        <v>10.4179283621809</v>
      </c>
      <c r="T25" s="35">
        <v>5.5150505705339201</v>
      </c>
      <c r="U25" s="35">
        <v>6.1061771057502101</v>
      </c>
      <c r="V25" s="46">
        <v>0.24210178998597701</v>
      </c>
      <c r="W25" s="46">
        <v>0.23581412920287101</v>
      </c>
    </row>
    <row r="26" spans="1:30" x14ac:dyDescent="0.2">
      <c r="A26" s="44">
        <v>37073</v>
      </c>
      <c r="B26" s="14" t="s">
        <v>787</v>
      </c>
      <c r="C26" s="35" t="s">
        <v>67</v>
      </c>
      <c r="D26" s="35">
        <v>49.198201964030297</v>
      </c>
      <c r="E26" s="35">
        <v>148.80000000000001</v>
      </c>
      <c r="F26" s="35">
        <v>121.37</v>
      </c>
      <c r="G26" s="35">
        <v>161.43</v>
      </c>
      <c r="H26" s="35">
        <v>131.02000000000001</v>
      </c>
      <c r="I26" s="35">
        <v>0.38319639504965602</v>
      </c>
      <c r="J26" s="40">
        <v>388.31263008285299</v>
      </c>
      <c r="K26" s="40">
        <v>316.73053705077899</v>
      </c>
      <c r="L26" s="40">
        <v>421.27223033786998</v>
      </c>
      <c r="M26" s="40">
        <v>341.913446192577</v>
      </c>
      <c r="N26" s="45">
        <v>-0.92467427741552699</v>
      </c>
      <c r="O26" s="45">
        <v>0.37628479049767199</v>
      </c>
      <c r="P26" s="35">
        <v>-1.04516584244297</v>
      </c>
      <c r="Q26" s="35">
        <v>-0.74702803396147199</v>
      </c>
      <c r="R26" s="45">
        <v>6.4554307179038002</v>
      </c>
      <c r="S26" s="45">
        <v>6.9471758153605698</v>
      </c>
      <c r="T26" s="35">
        <v>5.6329373464934802</v>
      </c>
      <c r="U26" s="35">
        <v>6.3056472522686802</v>
      </c>
      <c r="V26" s="46">
        <v>0.22600313092197399</v>
      </c>
      <c r="W26" s="46">
        <v>0.23210196916501299</v>
      </c>
    </row>
    <row r="27" spans="1:30" x14ac:dyDescent="0.2">
      <c r="A27" s="44">
        <v>37104</v>
      </c>
      <c r="B27" s="14" t="s">
        <v>788</v>
      </c>
      <c r="C27" s="35" t="s">
        <v>1061</v>
      </c>
      <c r="D27" s="35">
        <v>49.489687547185802</v>
      </c>
      <c r="E27" s="35">
        <v>149.47999999999999</v>
      </c>
      <c r="F27" s="35">
        <v>122.53</v>
      </c>
      <c r="G27" s="35">
        <v>161.83000000000001</v>
      </c>
      <c r="H27" s="35">
        <v>131.87</v>
      </c>
      <c r="I27" s="35">
        <v>0.385466726488919</v>
      </c>
      <c r="J27" s="40">
        <v>387.78963196528201</v>
      </c>
      <c r="K27" s="40">
        <v>317.87438857844597</v>
      </c>
      <c r="L27" s="40">
        <v>419.82871381416697</v>
      </c>
      <c r="M27" s="40">
        <v>342.104754932177</v>
      </c>
      <c r="N27" s="45">
        <v>-0.13468480730572899</v>
      </c>
      <c r="O27" s="45">
        <v>0.361143430727484</v>
      </c>
      <c r="P27" s="35">
        <v>-0.342656462911195</v>
      </c>
      <c r="Q27" s="35">
        <v>5.5952388456881302E-2</v>
      </c>
      <c r="R27" s="45">
        <v>6.7910636321586004</v>
      </c>
      <c r="S27" s="45">
        <v>7.6319751347020404</v>
      </c>
      <c r="T27" s="35">
        <v>5.7541816632625098</v>
      </c>
      <c r="U27" s="35">
        <v>6.9128568947047997</v>
      </c>
      <c r="V27" s="46">
        <v>0.21994613564025101</v>
      </c>
      <c r="W27" s="46">
        <v>0.22719344809281899</v>
      </c>
    </row>
    <row r="28" spans="1:30" x14ac:dyDescent="0.2">
      <c r="A28" s="44">
        <v>37135</v>
      </c>
      <c r="B28" s="14" t="s">
        <v>789</v>
      </c>
      <c r="C28" s="35" t="s">
        <v>69</v>
      </c>
      <c r="D28" s="35">
        <v>49.950381149772397</v>
      </c>
      <c r="E28" s="35">
        <v>149.82</v>
      </c>
      <c r="F28" s="35">
        <v>122.96</v>
      </c>
      <c r="G28" s="35">
        <v>162.63</v>
      </c>
      <c r="H28" s="35">
        <v>132.74</v>
      </c>
      <c r="I28" s="35">
        <v>0.389054990301135</v>
      </c>
      <c r="J28" s="40">
        <v>385.08695103496001</v>
      </c>
      <c r="K28" s="40">
        <v>316.047867435981</v>
      </c>
      <c r="L28" s="40">
        <v>418.01288777743702</v>
      </c>
      <c r="M28" s="40">
        <v>341.18570204499099</v>
      </c>
      <c r="N28" s="45">
        <v>-0.69694512373248396</v>
      </c>
      <c r="O28" s="45">
        <v>-0.57460468917699403</v>
      </c>
      <c r="P28" s="35">
        <v>-0.43251592303756897</v>
      </c>
      <c r="Q28" s="35">
        <v>-0.268646627658709</v>
      </c>
      <c r="R28" s="45">
        <v>6.1706452138033301</v>
      </c>
      <c r="S28" s="45">
        <v>7.1670228815618797</v>
      </c>
      <c r="T28" s="35">
        <v>5.4237624729288196</v>
      </c>
      <c r="U28" s="35">
        <v>6.59891015161993</v>
      </c>
      <c r="V28" s="46">
        <v>0.218445022771633</v>
      </c>
      <c r="W28" s="46">
        <v>0.22517703781829099</v>
      </c>
    </row>
    <row r="29" spans="1:30" x14ac:dyDescent="0.2">
      <c r="A29" s="44">
        <v>37165</v>
      </c>
      <c r="B29" s="14" t="s">
        <v>790</v>
      </c>
      <c r="C29" s="35" t="s">
        <v>70</v>
      </c>
      <c r="D29" s="35">
        <v>50.176135367753503</v>
      </c>
      <c r="E29" s="35">
        <v>149.97999999999999</v>
      </c>
      <c r="F29" s="35">
        <v>123.98</v>
      </c>
      <c r="G29" s="35">
        <v>163.09</v>
      </c>
      <c r="H29" s="35">
        <v>133.55000000000001</v>
      </c>
      <c r="I29" s="35">
        <v>0.39081335135995698</v>
      </c>
      <c r="J29" s="40">
        <v>383.76375699063999</v>
      </c>
      <c r="K29" s="40">
        <v>317.23583538938198</v>
      </c>
      <c r="L29" s="40">
        <v>417.30918207496597</v>
      </c>
      <c r="M29" s="40">
        <v>341.72322807107599</v>
      </c>
      <c r="N29" s="45">
        <v>-0.34360916171378703</v>
      </c>
      <c r="O29" s="45">
        <v>0.37588228740115198</v>
      </c>
      <c r="P29" s="35">
        <v>-0.16834545609634199</v>
      </c>
      <c r="Q29" s="35">
        <v>0.15754646893542101</v>
      </c>
      <c r="R29" s="45">
        <v>4.9011301579793303</v>
      </c>
      <c r="S29" s="45">
        <v>6.2465799212119801</v>
      </c>
      <c r="T29" s="35">
        <v>5.0243946318244896</v>
      </c>
      <c r="U29" s="35">
        <v>6.1270691482863802</v>
      </c>
      <c r="V29" s="46">
        <v>0.209711243748992</v>
      </c>
      <c r="W29" s="46">
        <v>0.22119056533133599</v>
      </c>
    </row>
    <row r="30" spans="1:30" x14ac:dyDescent="0.2">
      <c r="A30" s="44">
        <v>37196</v>
      </c>
      <c r="B30" s="14" t="s">
        <v>791</v>
      </c>
      <c r="C30" s="35" t="s">
        <v>71</v>
      </c>
      <c r="D30" s="35">
        <v>50.3651489088722</v>
      </c>
      <c r="E30" s="35">
        <v>150.6</v>
      </c>
      <c r="F30" s="35">
        <v>124.77</v>
      </c>
      <c r="G30" s="35">
        <v>163.06</v>
      </c>
      <c r="H30" s="35">
        <v>134</v>
      </c>
      <c r="I30" s="35">
        <v>0.39228554555976097</v>
      </c>
      <c r="J30" s="40">
        <v>383.90402528113901</v>
      </c>
      <c r="K30" s="40">
        <v>318.05913170204298</v>
      </c>
      <c r="L30" s="40">
        <v>415.66660267159699</v>
      </c>
      <c r="M30" s="40">
        <v>341.58791094072097</v>
      </c>
      <c r="N30" s="45">
        <v>3.6550687224634601E-2</v>
      </c>
      <c r="O30" s="45">
        <v>0.25952185119646498</v>
      </c>
      <c r="P30" s="35">
        <v>-0.39361209240638101</v>
      </c>
      <c r="Q30" s="35">
        <v>-3.95984584127929E-2</v>
      </c>
      <c r="R30" s="45">
        <v>5.9780080192655598</v>
      </c>
      <c r="S30" s="45">
        <v>7.4721091430946398</v>
      </c>
      <c r="T30" s="35">
        <v>5.1826938559325297</v>
      </c>
      <c r="U30" s="35">
        <v>6.4813685312114604</v>
      </c>
      <c r="V30" s="46">
        <v>0.20702091849002199</v>
      </c>
      <c r="W30" s="46">
        <v>0.21686567164179099</v>
      </c>
    </row>
    <row r="31" spans="1:30" x14ac:dyDescent="0.2">
      <c r="A31" s="44">
        <v>37226</v>
      </c>
      <c r="B31" s="14" t="s">
        <v>792</v>
      </c>
      <c r="C31" s="35" t="s">
        <v>1058</v>
      </c>
      <c r="D31" s="35">
        <v>50.434898785092997</v>
      </c>
      <c r="E31" s="35">
        <v>151.16999999999999</v>
      </c>
      <c r="F31" s="35">
        <v>125.78</v>
      </c>
      <c r="G31" s="35">
        <v>165.77</v>
      </c>
      <c r="H31" s="35">
        <v>135.94999999999999</v>
      </c>
      <c r="I31" s="35">
        <v>0.39282881543662601</v>
      </c>
      <c r="J31" s="40">
        <v>384.824111825849</v>
      </c>
      <c r="K31" s="40">
        <v>320.19036042505297</v>
      </c>
      <c r="L31" s="40">
        <v>421.990428109883</v>
      </c>
      <c r="M31" s="40">
        <v>346.07949991879502</v>
      </c>
      <c r="N31" s="45">
        <v>0.23966577168243999</v>
      </c>
      <c r="O31" s="45">
        <v>0.67007311238165301</v>
      </c>
      <c r="P31" s="35">
        <v>1.5213696259552401</v>
      </c>
      <c r="Q31" s="35">
        <v>1.3149145020102</v>
      </c>
      <c r="R31" s="45">
        <v>5.2894112625581498</v>
      </c>
      <c r="S31" s="45">
        <v>7.5380611949871197</v>
      </c>
      <c r="T31" s="35">
        <v>5.5776341988355496</v>
      </c>
      <c r="U31" s="35">
        <v>6.9096410785490603</v>
      </c>
      <c r="V31" s="46">
        <v>0.20186039115916701</v>
      </c>
      <c r="W31" s="46">
        <v>0.219345347554248</v>
      </c>
    </row>
    <row r="32" spans="1:30" x14ac:dyDescent="0.2">
      <c r="A32" s="44">
        <v>37257</v>
      </c>
      <c r="B32" s="14" t="s">
        <v>1020</v>
      </c>
      <c r="C32" s="35" t="s">
        <v>1059</v>
      </c>
      <c r="D32" s="35">
        <v>50.900472009715898</v>
      </c>
      <c r="E32" s="35">
        <v>159.31</v>
      </c>
      <c r="F32" s="35">
        <v>130.19999999999999</v>
      </c>
      <c r="G32" s="35">
        <v>173.95</v>
      </c>
      <c r="H32" s="35">
        <v>141.69</v>
      </c>
      <c r="I32" s="35">
        <v>0.39645508579174099</v>
      </c>
      <c r="J32" s="40">
        <v>401.83618702191598</v>
      </c>
      <c r="K32" s="40">
        <v>328.41046732944199</v>
      </c>
      <c r="L32" s="40">
        <v>438.76344694283</v>
      </c>
      <c r="M32" s="40">
        <v>357.39231271819301</v>
      </c>
      <c r="N32" s="45">
        <v>4.4207404560361496</v>
      </c>
      <c r="O32" s="45">
        <v>2.5672562076750398</v>
      </c>
      <c r="P32" s="35">
        <v>3.9747391683917499</v>
      </c>
      <c r="Q32" s="35">
        <v>3.2688479965016</v>
      </c>
      <c r="R32" s="45">
        <v>3.97561926539916</v>
      </c>
      <c r="S32" s="45">
        <v>6.7555773539036901</v>
      </c>
      <c r="T32" s="35">
        <v>4.5170527758048298</v>
      </c>
      <c r="U32" s="35">
        <v>5.7547195278877998</v>
      </c>
      <c r="V32" s="46">
        <v>0.22357910906298001</v>
      </c>
      <c r="W32" s="46">
        <v>0.227680146799351</v>
      </c>
    </row>
    <row r="33" spans="1:23" x14ac:dyDescent="0.2">
      <c r="A33" s="44">
        <v>37288</v>
      </c>
      <c r="B33" s="14" t="s">
        <v>793</v>
      </c>
      <c r="C33" s="35" t="s">
        <v>62</v>
      </c>
      <c r="D33" s="35">
        <v>50.867749849080496</v>
      </c>
      <c r="E33" s="35">
        <v>158.68</v>
      </c>
      <c r="F33" s="35">
        <v>130.04</v>
      </c>
      <c r="G33" s="35">
        <v>173.15</v>
      </c>
      <c r="H33" s="35">
        <v>141.38</v>
      </c>
      <c r="I33" s="35">
        <v>0.39620021846949899</v>
      </c>
      <c r="J33" s="40">
        <v>400.50457471470497</v>
      </c>
      <c r="K33" s="40">
        <v>328.21789069763201</v>
      </c>
      <c r="L33" s="40">
        <v>437.02651318282898</v>
      </c>
      <c r="M33" s="40">
        <v>356.83978304238099</v>
      </c>
      <c r="N33" s="45">
        <v>-0.33138187903870597</v>
      </c>
      <c r="O33" s="45">
        <v>-5.8639005442218103E-2</v>
      </c>
      <c r="P33" s="35">
        <v>-0.39587020571202303</v>
      </c>
      <c r="Q33" s="35">
        <v>-0.15460032467102799</v>
      </c>
      <c r="R33" s="45">
        <v>5.41528398676276</v>
      </c>
      <c r="S33" s="45">
        <v>5.0251958605489504</v>
      </c>
      <c r="T33" s="35">
        <v>6.2008118436279096</v>
      </c>
      <c r="U33" s="35">
        <v>5.8857210024942903</v>
      </c>
      <c r="V33" s="46">
        <v>0.22023992617656099</v>
      </c>
      <c r="W33" s="46">
        <v>0.22471353798274199</v>
      </c>
    </row>
    <row r="34" spans="1:23" x14ac:dyDescent="0.2">
      <c r="A34" s="44">
        <v>37316</v>
      </c>
      <c r="B34" s="14" t="s">
        <v>794</v>
      </c>
      <c r="C34" s="35" t="s">
        <v>63</v>
      </c>
      <c r="D34" s="35">
        <v>51.127948444496397</v>
      </c>
      <c r="E34" s="35">
        <v>156.87</v>
      </c>
      <c r="F34" s="35">
        <v>131.06</v>
      </c>
      <c r="G34" s="35">
        <v>171.47</v>
      </c>
      <c r="H34" s="35">
        <v>141.34</v>
      </c>
      <c r="I34" s="35">
        <v>0.398226860903165</v>
      </c>
      <c r="J34" s="40">
        <v>393.921192669486</v>
      </c>
      <c r="K34" s="40">
        <v>329.10888959815702</v>
      </c>
      <c r="L34" s="40">
        <v>430.58371203567702</v>
      </c>
      <c r="M34" s="40">
        <v>354.923321042297</v>
      </c>
      <c r="N34" s="45">
        <v>-1.6437719968390401</v>
      </c>
      <c r="O34" s="45">
        <v>0.27146567136557798</v>
      </c>
      <c r="P34" s="35">
        <v>-1.47423576208883</v>
      </c>
      <c r="Q34" s="35">
        <v>-0.53706511750025698</v>
      </c>
      <c r="R34" s="45">
        <v>3.4607281222655</v>
      </c>
      <c r="S34" s="45">
        <v>5.9147799145304001</v>
      </c>
      <c r="T34" s="35">
        <v>3.7445058928748098</v>
      </c>
      <c r="U34" s="35">
        <v>4.6132224918561802</v>
      </c>
      <c r="V34" s="46">
        <v>0.196932702578971</v>
      </c>
      <c r="W34" s="46">
        <v>0.21317390689118401</v>
      </c>
    </row>
    <row r="35" spans="1:23" x14ac:dyDescent="0.2">
      <c r="A35" s="44">
        <v>37347</v>
      </c>
      <c r="B35" s="14" t="s">
        <v>795</v>
      </c>
      <c r="C35" s="35" t="s">
        <v>1060</v>
      </c>
      <c r="D35" s="35">
        <v>51.407234972561497</v>
      </c>
      <c r="E35" s="35">
        <v>156.63999999999999</v>
      </c>
      <c r="F35" s="35">
        <v>131.16</v>
      </c>
      <c r="G35" s="35">
        <v>170.79</v>
      </c>
      <c r="H35" s="35">
        <v>140.80000000000001</v>
      </c>
      <c r="I35" s="35">
        <v>0.40040217598518202</v>
      </c>
      <c r="J35" s="40">
        <v>391.20666518504902</v>
      </c>
      <c r="K35" s="40">
        <v>327.570647380433</v>
      </c>
      <c r="L35" s="40">
        <v>426.54613347136399</v>
      </c>
      <c r="M35" s="40">
        <v>351.646440615774</v>
      </c>
      <c r="N35" s="45">
        <v>-0.68910420026945296</v>
      </c>
      <c r="O35" s="45">
        <v>-0.46739613129313001</v>
      </c>
      <c r="P35" s="35">
        <v>-0.93769886120974599</v>
      </c>
      <c r="Q35" s="35">
        <v>-0.92326433126441698</v>
      </c>
      <c r="R35" s="45">
        <v>1.5487086663293199</v>
      </c>
      <c r="S35" s="45">
        <v>4.3104944432057497</v>
      </c>
      <c r="T35" s="35">
        <v>1.8963913398091199</v>
      </c>
      <c r="U35" s="35">
        <v>2.7926236116433398</v>
      </c>
      <c r="V35" s="46">
        <v>0.19426654467825499</v>
      </c>
      <c r="W35" s="46">
        <v>0.21299715909090899</v>
      </c>
    </row>
    <row r="36" spans="1:23" x14ac:dyDescent="0.2">
      <c r="A36" s="44">
        <v>37377</v>
      </c>
      <c r="B36" s="14" t="s">
        <v>796</v>
      </c>
      <c r="C36" s="35" t="s">
        <v>65</v>
      </c>
      <c r="D36" s="35">
        <v>51.511429231397599</v>
      </c>
      <c r="E36" s="35">
        <v>160.03</v>
      </c>
      <c r="F36" s="35">
        <v>133.05000000000001</v>
      </c>
      <c r="G36" s="35">
        <v>174.22</v>
      </c>
      <c r="H36" s="35">
        <v>142.68</v>
      </c>
      <c r="I36" s="35">
        <v>0.40121372727723997</v>
      </c>
      <c r="J36" s="40">
        <v>398.86471753101</v>
      </c>
      <c r="K36" s="40">
        <v>331.61876315378902</v>
      </c>
      <c r="L36" s="40">
        <v>434.23240072644199</v>
      </c>
      <c r="M36" s="40">
        <v>355.620932933353</v>
      </c>
      <c r="N36" s="45">
        <v>1.95754649076301</v>
      </c>
      <c r="O36" s="45">
        <v>1.2357993018387201</v>
      </c>
      <c r="P36" s="35">
        <v>1.80197794609565</v>
      </c>
      <c r="Q36" s="35">
        <v>1.1302523951668</v>
      </c>
      <c r="R36" s="45">
        <v>3.69672586364775</v>
      </c>
      <c r="S36" s="45">
        <v>6.2488603920401804</v>
      </c>
      <c r="T36" s="35">
        <v>3.6468386751760602</v>
      </c>
      <c r="U36" s="35">
        <v>4.6168214957407896</v>
      </c>
      <c r="V36" s="46">
        <v>0.20278090943254401</v>
      </c>
      <c r="W36" s="46">
        <v>0.22105410709279499</v>
      </c>
    </row>
    <row r="37" spans="1:23" x14ac:dyDescent="0.2">
      <c r="A37" s="44">
        <v>37408</v>
      </c>
      <c r="B37" s="14" t="s">
        <v>797</v>
      </c>
      <c r="C37" s="35" t="s">
        <v>66</v>
      </c>
      <c r="D37" s="35">
        <v>51.762586176959203</v>
      </c>
      <c r="E37" s="35">
        <v>160.16999999999999</v>
      </c>
      <c r="F37" s="35">
        <v>132.94</v>
      </c>
      <c r="G37" s="35">
        <v>174.34</v>
      </c>
      <c r="H37" s="35">
        <v>142.65</v>
      </c>
      <c r="I37" s="35">
        <v>0.40316994584395199</v>
      </c>
      <c r="J37" s="40">
        <v>397.276636443516</v>
      </c>
      <c r="K37" s="40">
        <v>329.73687987014398</v>
      </c>
      <c r="L37" s="40">
        <v>432.42310543524098</v>
      </c>
      <c r="M37" s="40">
        <v>353.82101634930098</v>
      </c>
      <c r="N37" s="45">
        <v>-0.39815030452524702</v>
      </c>
      <c r="O37" s="45">
        <v>-0.56748395831021103</v>
      </c>
      <c r="P37" s="35">
        <v>-0.41666519775440702</v>
      </c>
      <c r="Q37" s="35">
        <v>-0.50613347454125901</v>
      </c>
      <c r="R37" s="45">
        <v>1.3624309598581299</v>
      </c>
      <c r="S37" s="45">
        <v>4.4981745933435002</v>
      </c>
      <c r="T37" s="35">
        <v>1.57412144142826</v>
      </c>
      <c r="U37" s="35">
        <v>2.70958281334444</v>
      </c>
      <c r="V37" s="46">
        <v>0.204829246276516</v>
      </c>
      <c r="W37" s="46">
        <v>0.22215212057483399</v>
      </c>
    </row>
    <row r="38" spans="1:23" x14ac:dyDescent="0.2">
      <c r="A38" s="44">
        <v>37438</v>
      </c>
      <c r="B38" s="14" t="s">
        <v>798</v>
      </c>
      <c r="C38" s="35" t="s">
        <v>67</v>
      </c>
      <c r="D38" s="35">
        <v>51.911181353361798</v>
      </c>
      <c r="E38" s="35">
        <v>161.78</v>
      </c>
      <c r="F38" s="35">
        <v>134.54</v>
      </c>
      <c r="G38" s="35">
        <v>175.02</v>
      </c>
      <c r="H38" s="35">
        <v>143.21</v>
      </c>
      <c r="I38" s="35">
        <v>0.40432732830197099</v>
      </c>
      <c r="J38" s="40">
        <v>400.121358799608</v>
      </c>
      <c r="K38" s="40">
        <v>332.750201587954</v>
      </c>
      <c r="L38" s="40">
        <v>432.86710481584498</v>
      </c>
      <c r="M38" s="40">
        <v>354.19322409254499</v>
      </c>
      <c r="N38" s="45">
        <v>0.71605578962765604</v>
      </c>
      <c r="O38" s="45">
        <v>0.91385644183830095</v>
      </c>
      <c r="P38" s="35">
        <v>0.102677071373591</v>
      </c>
      <c r="Q38" s="35">
        <v>0.105196618076486</v>
      </c>
      <c r="R38" s="45">
        <v>3.0410364747176102</v>
      </c>
      <c r="S38" s="45">
        <v>5.0578212907229902</v>
      </c>
      <c r="T38" s="35">
        <v>2.7523472099445301</v>
      </c>
      <c r="U38" s="35">
        <v>3.5914872716212001</v>
      </c>
      <c r="V38" s="46">
        <v>0.202467667608146</v>
      </c>
      <c r="W38" s="46">
        <v>0.22212136024020701</v>
      </c>
    </row>
    <row r="39" spans="1:23" x14ac:dyDescent="0.2">
      <c r="A39" s="44">
        <v>37469</v>
      </c>
      <c r="B39" s="14" t="s">
        <v>799</v>
      </c>
      <c r="C39" s="35" t="s">
        <v>1061</v>
      </c>
      <c r="D39" s="35">
        <v>52.108560301264298</v>
      </c>
      <c r="E39" s="35">
        <v>161.68</v>
      </c>
      <c r="F39" s="35">
        <v>134.80000000000001</v>
      </c>
      <c r="G39" s="35">
        <v>174.68</v>
      </c>
      <c r="H39" s="35">
        <v>143.33000000000001</v>
      </c>
      <c r="I39" s="35">
        <v>0.40586467922691399</v>
      </c>
      <c r="J39" s="40">
        <v>398.35937511972202</v>
      </c>
      <c r="K39" s="40">
        <v>332.13040429328601</v>
      </c>
      <c r="L39" s="40">
        <v>430.38975535572098</v>
      </c>
      <c r="M39" s="40">
        <v>353.14726147890798</v>
      </c>
      <c r="N39" s="45">
        <v>-0.44036231536653803</v>
      </c>
      <c r="O39" s="45">
        <v>-0.186265039573319</v>
      </c>
      <c r="P39" s="35">
        <v>-0.57231178635703805</v>
      </c>
      <c r="Q39" s="35">
        <v>-0.295308476416201</v>
      </c>
      <c r="R39" s="45">
        <v>2.7256384088644201</v>
      </c>
      <c r="S39" s="45">
        <v>4.4847953238996503</v>
      </c>
      <c r="T39" s="35">
        <v>2.5155596065850498</v>
      </c>
      <c r="U39" s="35">
        <v>3.2278144011532102</v>
      </c>
      <c r="V39" s="46">
        <v>0.199406528189911</v>
      </c>
      <c r="W39" s="46">
        <v>0.218726016884113</v>
      </c>
    </row>
    <row r="40" spans="1:23" x14ac:dyDescent="0.2">
      <c r="A40" s="44">
        <v>37500</v>
      </c>
      <c r="B40" s="14" t="s">
        <v>800</v>
      </c>
      <c r="C40" s="35" t="s">
        <v>69</v>
      </c>
      <c r="D40" s="35">
        <v>52.4219835649941</v>
      </c>
      <c r="E40" s="35">
        <v>160.91</v>
      </c>
      <c r="F40" s="35">
        <v>134.34</v>
      </c>
      <c r="G40" s="35">
        <v>174.19</v>
      </c>
      <c r="H40" s="35">
        <v>143.21</v>
      </c>
      <c r="I40" s="35">
        <v>0.40830587951455399</v>
      </c>
      <c r="J40" s="40">
        <v>394.09180242839102</v>
      </c>
      <c r="K40" s="40">
        <v>329.01803951420101</v>
      </c>
      <c r="L40" s="40">
        <v>426.61643816420002</v>
      </c>
      <c r="M40" s="40">
        <v>350.74194907569398</v>
      </c>
      <c r="N40" s="45">
        <v>-1.0712871236051</v>
      </c>
      <c r="O40" s="45">
        <v>-0.93709119636555804</v>
      </c>
      <c r="P40" s="35">
        <v>-0.87672095921591497</v>
      </c>
      <c r="Q40" s="35">
        <v>-0.68110747713037201</v>
      </c>
      <c r="R40" s="45">
        <v>2.3383943208745701</v>
      </c>
      <c r="S40" s="45">
        <v>4.1038631848533802</v>
      </c>
      <c r="T40" s="35">
        <v>2.0582021842694598</v>
      </c>
      <c r="U40" s="35">
        <v>2.8008931714969401</v>
      </c>
      <c r="V40" s="46">
        <v>0.19778174780407901</v>
      </c>
      <c r="W40" s="46">
        <v>0.21632567558131399</v>
      </c>
    </row>
    <row r="41" spans="1:23" x14ac:dyDescent="0.2">
      <c r="A41" s="44">
        <v>37530</v>
      </c>
      <c r="B41" s="14" t="s">
        <v>801</v>
      </c>
      <c r="C41" s="35" t="s">
        <v>70</v>
      </c>
      <c r="D41" s="35">
        <v>52.653036086685702</v>
      </c>
      <c r="E41" s="35">
        <v>160.16</v>
      </c>
      <c r="F41" s="35">
        <v>133.97999999999999</v>
      </c>
      <c r="G41" s="35">
        <v>173.6</v>
      </c>
      <c r="H41" s="35">
        <v>142.69</v>
      </c>
      <c r="I41" s="35">
        <v>0.410105508156351</v>
      </c>
      <c r="J41" s="40">
        <v>390.53364759719301</v>
      </c>
      <c r="K41" s="40">
        <v>326.69641673996</v>
      </c>
      <c r="L41" s="40">
        <v>423.30570194101301</v>
      </c>
      <c r="M41" s="40">
        <v>347.93485374402798</v>
      </c>
      <c r="N41" s="45">
        <v>-0.90287461177126505</v>
      </c>
      <c r="O41" s="45">
        <v>-0.70562172751042995</v>
      </c>
      <c r="P41" s="35">
        <v>-0.77604516071462204</v>
      </c>
      <c r="Q41" s="35">
        <v>-0.80033065308080498</v>
      </c>
      <c r="R41" s="45">
        <v>1.7640776345428499</v>
      </c>
      <c r="S41" s="45">
        <v>2.9821918885567702</v>
      </c>
      <c r="T41" s="35">
        <v>1.4369489394484101</v>
      </c>
      <c r="U41" s="35">
        <v>1.8177358642005801</v>
      </c>
      <c r="V41" s="46">
        <v>0.195402298850575</v>
      </c>
      <c r="W41" s="46">
        <v>0.21662344943584</v>
      </c>
    </row>
    <row r="42" spans="1:23" x14ac:dyDescent="0.2">
      <c r="A42" s="44">
        <v>37561</v>
      </c>
      <c r="B42" s="14" t="s">
        <v>802</v>
      </c>
      <c r="C42" s="35" t="s">
        <v>71</v>
      </c>
      <c r="D42" s="35">
        <v>53.0788772813736</v>
      </c>
      <c r="E42" s="35">
        <v>161.66999999999999</v>
      </c>
      <c r="F42" s="35">
        <v>135.5</v>
      </c>
      <c r="G42" s="35">
        <v>175.15</v>
      </c>
      <c r="H42" s="35">
        <v>144.16</v>
      </c>
      <c r="I42" s="35">
        <v>0.41342231251410599</v>
      </c>
      <c r="J42" s="40">
        <v>391.05291394857602</v>
      </c>
      <c r="K42" s="40">
        <v>327.75202474195601</v>
      </c>
      <c r="L42" s="40">
        <v>423.65879803360599</v>
      </c>
      <c r="M42" s="40">
        <v>348.69912831586998</v>
      </c>
      <c r="N42" s="45">
        <v>0.13296328103289401</v>
      </c>
      <c r="O42" s="45">
        <v>0.323115880036284</v>
      </c>
      <c r="P42" s="35">
        <v>8.3413970322920902E-2</v>
      </c>
      <c r="Q42" s="35">
        <v>0.219660250652676</v>
      </c>
      <c r="R42" s="45">
        <v>1.8621551733409201</v>
      </c>
      <c r="S42" s="45">
        <v>3.0475128910912601</v>
      </c>
      <c r="T42" s="35">
        <v>1.92274176242226</v>
      </c>
      <c r="U42" s="35">
        <v>2.0818117817941899</v>
      </c>
      <c r="V42" s="46">
        <v>0.193136531365314</v>
      </c>
      <c r="W42" s="46">
        <v>0.21496947835738101</v>
      </c>
    </row>
    <row r="43" spans="1:23" x14ac:dyDescent="0.2">
      <c r="A43" s="44">
        <v>37591</v>
      </c>
      <c r="B43" s="14" t="s">
        <v>803</v>
      </c>
      <c r="C43" s="35" t="s">
        <v>1058</v>
      </c>
      <c r="D43" s="35">
        <v>53.309929803065103</v>
      </c>
      <c r="E43" s="35">
        <v>162.41</v>
      </c>
      <c r="F43" s="35">
        <v>136.44</v>
      </c>
      <c r="G43" s="35">
        <v>176.06</v>
      </c>
      <c r="H43" s="35">
        <v>145.15</v>
      </c>
      <c r="I43" s="35">
        <v>0.415221941155902</v>
      </c>
      <c r="J43" s="40">
        <v>391.14021659809299</v>
      </c>
      <c r="K43" s="40">
        <v>328.59535221134001</v>
      </c>
      <c r="L43" s="40">
        <v>424.01420192266602</v>
      </c>
      <c r="M43" s="40">
        <v>349.57208570416299</v>
      </c>
      <c r="N43" s="45">
        <v>2.23250221141225E-2</v>
      </c>
      <c r="O43" s="45">
        <v>0.25730656280409397</v>
      </c>
      <c r="P43" s="35">
        <v>8.38891793844221E-2</v>
      </c>
      <c r="Q43" s="35">
        <v>0.250346879990682</v>
      </c>
      <c r="R43" s="45">
        <v>1.6412965243461699</v>
      </c>
      <c r="S43" s="45">
        <v>2.62499838381438</v>
      </c>
      <c r="T43" s="35">
        <v>0.47957813210310901</v>
      </c>
      <c r="U43" s="35">
        <v>1.0091859778427399</v>
      </c>
      <c r="V43" s="46">
        <v>0.190340076223981</v>
      </c>
      <c r="W43" s="46">
        <v>0.212952118498105</v>
      </c>
    </row>
    <row r="44" spans="1:23" x14ac:dyDescent="0.2">
      <c r="A44" s="44">
        <v>37622</v>
      </c>
      <c r="B44" s="14" t="s">
        <v>1021</v>
      </c>
      <c r="C44" s="35" t="s">
        <v>1059</v>
      </c>
      <c r="D44" s="35">
        <v>53.525440675315501</v>
      </c>
      <c r="E44" s="35">
        <v>168.92</v>
      </c>
      <c r="F44" s="35">
        <v>140.52000000000001</v>
      </c>
      <c r="G44" s="35">
        <v>183.75</v>
      </c>
      <c r="H44" s="35">
        <v>151.07</v>
      </c>
      <c r="I44" s="35">
        <v>0.41690051854376498</v>
      </c>
      <c r="J44" s="40">
        <v>405.18059461772299</v>
      </c>
      <c r="K44" s="40">
        <v>337.058827585144</v>
      </c>
      <c r="L44" s="40">
        <v>440.752630008327</v>
      </c>
      <c r="M44" s="40">
        <v>362.36462484548599</v>
      </c>
      <c r="N44" s="45">
        <v>3.5896022510151</v>
      </c>
      <c r="O44" s="45">
        <v>2.5756527951010102</v>
      </c>
      <c r="P44" s="35">
        <v>3.9476102474308199</v>
      </c>
      <c r="Q44" s="35">
        <v>3.6594853148968198</v>
      </c>
      <c r="R44" s="45">
        <v>0.832281338471064</v>
      </c>
      <c r="S44" s="45">
        <v>2.6333996982580201</v>
      </c>
      <c r="T44" s="35">
        <v>0.453361162912924</v>
      </c>
      <c r="U44" s="35">
        <v>1.3912756235508601</v>
      </c>
      <c r="V44" s="46">
        <v>0.202106461713635</v>
      </c>
      <c r="W44" s="46">
        <v>0.21632355861521199</v>
      </c>
    </row>
    <row r="45" spans="1:23" x14ac:dyDescent="0.2">
      <c r="A45" s="44">
        <v>37653</v>
      </c>
      <c r="B45" s="14" t="s">
        <v>804</v>
      </c>
      <c r="C45" s="35" t="s">
        <v>62</v>
      </c>
      <c r="D45" s="35">
        <v>53.674122454969499</v>
      </c>
      <c r="E45" s="35">
        <v>168.81</v>
      </c>
      <c r="F45" s="35">
        <v>140.91999999999999</v>
      </c>
      <c r="G45" s="35">
        <v>183.43</v>
      </c>
      <c r="H45" s="35">
        <v>151.24</v>
      </c>
      <c r="I45" s="35">
        <v>0.41805857553972298</v>
      </c>
      <c r="J45" s="40">
        <v>403.79508967627902</v>
      </c>
      <c r="K45" s="40">
        <v>337.08195034169302</v>
      </c>
      <c r="L45" s="40">
        <v>438.766265620046</v>
      </c>
      <c r="M45" s="40">
        <v>361.76748630199899</v>
      </c>
      <c r="N45" s="45">
        <v>-0.34194750682744501</v>
      </c>
      <c r="O45" s="45">
        <v>6.8601545657243097E-3</v>
      </c>
      <c r="P45" s="35">
        <v>-0.45067556108379098</v>
      </c>
      <c r="Q45" s="35">
        <v>-0.16478941445818901</v>
      </c>
      <c r="R45" s="45">
        <v>0.82159235357495097</v>
      </c>
      <c r="S45" s="45">
        <v>2.7006631555703602</v>
      </c>
      <c r="T45" s="35">
        <v>0.398088533472851</v>
      </c>
      <c r="U45" s="35">
        <v>1.3809287791862499</v>
      </c>
      <c r="V45" s="46">
        <v>0.19791370990633</v>
      </c>
      <c r="W45" s="46">
        <v>0.21284051838138099</v>
      </c>
    </row>
    <row r="46" spans="1:23" x14ac:dyDescent="0.2">
      <c r="A46" s="44">
        <v>37681</v>
      </c>
      <c r="B46" s="14" t="s">
        <v>805</v>
      </c>
      <c r="C46" s="35" t="s">
        <v>63</v>
      </c>
      <c r="D46" s="35">
        <v>54.012930412786197</v>
      </c>
      <c r="E46" s="35">
        <v>168.3</v>
      </c>
      <c r="F46" s="35">
        <v>141.71</v>
      </c>
      <c r="G46" s="35">
        <v>182.69</v>
      </c>
      <c r="H46" s="35">
        <v>151.84</v>
      </c>
      <c r="I46" s="35">
        <v>0.42069749287545</v>
      </c>
      <c r="J46" s="40">
        <v>400.049923876837</v>
      </c>
      <c r="K46" s="40">
        <v>336.84536371115001</v>
      </c>
      <c r="L46" s="40">
        <v>434.25502432002003</v>
      </c>
      <c r="M46" s="40">
        <v>360.92442330040899</v>
      </c>
      <c r="N46" s="45">
        <v>-0.92749166475623002</v>
      </c>
      <c r="O46" s="45">
        <v>-7.0186680213391001E-2</v>
      </c>
      <c r="P46" s="35">
        <v>-1.02816502851487</v>
      </c>
      <c r="Q46" s="35">
        <v>-0.233040014238872</v>
      </c>
      <c r="R46" s="45">
        <v>1.55582672915322</v>
      </c>
      <c r="S46" s="45">
        <v>2.3507338627163099</v>
      </c>
      <c r="T46" s="35">
        <v>0.85263612666286503</v>
      </c>
      <c r="U46" s="35">
        <v>1.69081655172423</v>
      </c>
      <c r="V46" s="46">
        <v>0.18763672288476499</v>
      </c>
      <c r="W46" s="46">
        <v>0.203174394099052</v>
      </c>
    </row>
    <row r="47" spans="1:23" x14ac:dyDescent="0.2">
      <c r="A47" s="44">
        <v>37712</v>
      </c>
      <c r="B47" s="14" t="s">
        <v>806</v>
      </c>
      <c r="C47" s="35" t="s">
        <v>1060</v>
      </c>
      <c r="D47" s="35">
        <v>54.105144199470402</v>
      </c>
      <c r="E47" s="35">
        <v>168.64</v>
      </c>
      <c r="F47" s="35">
        <v>142.35</v>
      </c>
      <c r="G47" s="35">
        <v>182.97</v>
      </c>
      <c r="H47" s="35">
        <v>152.01</v>
      </c>
      <c r="I47" s="35">
        <v>0.42141573031545099</v>
      </c>
      <c r="J47" s="40">
        <v>400.17490536901499</v>
      </c>
      <c r="K47" s="40">
        <v>337.78995362475899</v>
      </c>
      <c r="L47" s="40">
        <v>434.17933132927402</v>
      </c>
      <c r="M47" s="40">
        <v>360.71268598875702</v>
      </c>
      <c r="N47" s="45">
        <v>3.1241473805909699E-2</v>
      </c>
      <c r="O47" s="45">
        <v>0.28042241793146999</v>
      </c>
      <c r="P47" s="35">
        <v>-1.74305388554452E-2</v>
      </c>
      <c r="Q47" s="35">
        <v>-5.8665276712477302E-2</v>
      </c>
      <c r="R47" s="45">
        <v>2.29245587616058</v>
      </c>
      <c r="S47" s="45">
        <v>3.1197258747232901</v>
      </c>
      <c r="T47" s="35">
        <v>1.7895362913709301</v>
      </c>
      <c r="U47" s="35">
        <v>2.5782275393167402</v>
      </c>
      <c r="V47" s="46">
        <v>0.18468563400070201</v>
      </c>
      <c r="W47" s="46">
        <v>0.20367081113084701</v>
      </c>
    </row>
    <row r="48" spans="1:23" x14ac:dyDescent="0.2">
      <c r="A48" s="44">
        <v>37742</v>
      </c>
      <c r="B48" s="14" t="s">
        <v>807</v>
      </c>
      <c r="C48" s="35" t="s">
        <v>65</v>
      </c>
      <c r="D48" s="35">
        <v>53.9305596707487</v>
      </c>
      <c r="E48" s="35">
        <v>172.82</v>
      </c>
      <c r="F48" s="35">
        <v>144.94999999999999</v>
      </c>
      <c r="G48" s="35">
        <v>186.43</v>
      </c>
      <c r="H48" s="35">
        <v>153.85</v>
      </c>
      <c r="I48" s="35">
        <v>0.42005592122961199</v>
      </c>
      <c r="J48" s="40">
        <v>411.421411449483</v>
      </c>
      <c r="K48" s="40">
        <v>345.07310258999303</v>
      </c>
      <c r="L48" s="40">
        <v>443.82185937117902</v>
      </c>
      <c r="M48" s="40">
        <v>366.26075773349697</v>
      </c>
      <c r="N48" s="45">
        <v>2.8103976360279299</v>
      </c>
      <c r="O48" s="45">
        <v>2.1561176959468402</v>
      </c>
      <c r="P48" s="35">
        <v>2.2208629812901801</v>
      </c>
      <c r="Q48" s="35">
        <v>1.5380861168028801</v>
      </c>
      <c r="R48" s="45">
        <v>3.1481084604825198</v>
      </c>
      <c r="S48" s="45">
        <v>4.0571707427677897</v>
      </c>
      <c r="T48" s="35">
        <v>2.2083701328354102</v>
      </c>
      <c r="U48" s="35">
        <v>2.9919005926847899</v>
      </c>
      <c r="V48" s="46">
        <v>0.19227319765436399</v>
      </c>
      <c r="W48" s="46">
        <v>0.21176470588235299</v>
      </c>
    </row>
    <row r="49" spans="1:23" x14ac:dyDescent="0.2">
      <c r="A49" s="44">
        <v>37773</v>
      </c>
      <c r="B49" s="14" t="s">
        <v>808</v>
      </c>
      <c r="C49" s="35" t="s">
        <v>66</v>
      </c>
      <c r="D49" s="35">
        <v>53.975112399146603</v>
      </c>
      <c r="E49" s="35">
        <v>175.74</v>
      </c>
      <c r="F49" s="35">
        <v>147.88</v>
      </c>
      <c r="G49" s="35">
        <v>186.45</v>
      </c>
      <c r="H49" s="35">
        <v>154</v>
      </c>
      <c r="I49" s="35">
        <v>0.42040293482421898</v>
      </c>
      <c r="J49" s="40">
        <v>418.027528931218</v>
      </c>
      <c r="K49" s="40">
        <v>351.75777272304799</v>
      </c>
      <c r="L49" s="40">
        <v>443.50308847858003</v>
      </c>
      <c r="M49" s="40">
        <v>366.31523532154102</v>
      </c>
      <c r="N49" s="45">
        <v>1.60568149782503</v>
      </c>
      <c r="O49" s="45">
        <v>1.9371750747545</v>
      </c>
      <c r="P49" s="35">
        <v>-7.1824063161485305E-2</v>
      </c>
      <c r="Q49" s="35">
        <v>1.48739898810923E-2</v>
      </c>
      <c r="R49" s="45">
        <v>5.2232853845791496</v>
      </c>
      <c r="S49" s="45">
        <v>6.6783226861296203</v>
      </c>
      <c r="T49" s="35">
        <v>2.5623013442323002</v>
      </c>
      <c r="U49" s="35">
        <v>3.5312257878726201</v>
      </c>
      <c r="V49" s="46">
        <v>0.18839599675412499</v>
      </c>
      <c r="W49" s="46">
        <v>0.21071428571428599</v>
      </c>
    </row>
    <row r="50" spans="1:23" x14ac:dyDescent="0.2">
      <c r="A50" s="44">
        <v>37803</v>
      </c>
      <c r="B50" s="14" t="s">
        <v>809</v>
      </c>
      <c r="C50" s="35" t="s">
        <v>67</v>
      </c>
      <c r="D50" s="35">
        <v>54.053338701333502</v>
      </c>
      <c r="E50" s="35">
        <v>177.67</v>
      </c>
      <c r="F50" s="35">
        <v>148.26</v>
      </c>
      <c r="G50" s="35">
        <v>188.56</v>
      </c>
      <c r="H50" s="35">
        <v>154.9</v>
      </c>
      <c r="I50" s="35">
        <v>0.42101222613567801</v>
      </c>
      <c r="J50" s="40">
        <v>422.00674700297901</v>
      </c>
      <c r="K50" s="40">
        <v>352.15129346913801</v>
      </c>
      <c r="L50" s="40">
        <v>447.87297920235102</v>
      </c>
      <c r="M50" s="40">
        <v>367.92280694974698</v>
      </c>
      <c r="N50" s="45">
        <v>0.95190335477068899</v>
      </c>
      <c r="O50" s="45">
        <v>0.111872651183553</v>
      </c>
      <c r="P50" s="35">
        <v>0.98531235459093902</v>
      </c>
      <c r="Q50" s="35">
        <v>0.438849240544115</v>
      </c>
      <c r="R50" s="45">
        <v>5.46968756405031</v>
      </c>
      <c r="S50" s="45">
        <v>5.8305274613200204</v>
      </c>
      <c r="T50" s="35">
        <v>3.4666238712896398</v>
      </c>
      <c r="U50" s="35">
        <v>3.8762974340849499</v>
      </c>
      <c r="V50" s="46">
        <v>0.19836773236206701</v>
      </c>
      <c r="W50" s="46">
        <v>0.217301484828922</v>
      </c>
    </row>
    <row r="51" spans="1:23" x14ac:dyDescent="0.2">
      <c r="A51" s="44">
        <v>37834</v>
      </c>
      <c r="B51" s="14" t="s">
        <v>810</v>
      </c>
      <c r="C51" s="35" t="s">
        <v>1061</v>
      </c>
      <c r="D51" s="35">
        <v>54.215489910502399</v>
      </c>
      <c r="E51" s="35">
        <v>177.64</v>
      </c>
      <c r="F51" s="35">
        <v>148.15</v>
      </c>
      <c r="G51" s="35">
        <v>188.44</v>
      </c>
      <c r="H51" s="35">
        <v>155.11000000000001</v>
      </c>
      <c r="I51" s="35">
        <v>0.42227519421837101</v>
      </c>
      <c r="J51" s="40">
        <v>420.67353809122199</v>
      </c>
      <c r="K51" s="40">
        <v>350.83756286993099</v>
      </c>
      <c r="L51" s="40">
        <v>446.24927672770701</v>
      </c>
      <c r="M51" s="40">
        <v>367.31970554677702</v>
      </c>
      <c r="N51" s="45">
        <v>-0.315921231408123</v>
      </c>
      <c r="O51" s="45">
        <v>-0.37305857555278699</v>
      </c>
      <c r="P51" s="35">
        <v>-0.36253637750954798</v>
      </c>
      <c r="Q51" s="35">
        <v>-0.16392063540981999</v>
      </c>
      <c r="R51" s="45">
        <v>5.6015157079694298</v>
      </c>
      <c r="S51" s="45">
        <v>5.6324739725199997</v>
      </c>
      <c r="T51" s="35">
        <v>3.6849207432639002</v>
      </c>
      <c r="U51" s="35">
        <v>4.0131824917792898</v>
      </c>
      <c r="V51" s="46">
        <v>0.199055011812352</v>
      </c>
      <c r="W51" s="46">
        <v>0.21487976274901699</v>
      </c>
    </row>
    <row r="52" spans="1:23" x14ac:dyDescent="0.2">
      <c r="A52" s="44">
        <v>37865</v>
      </c>
      <c r="B52" s="14" t="s">
        <v>811</v>
      </c>
      <c r="C52" s="35" t="s">
        <v>69</v>
      </c>
      <c r="D52" s="35">
        <v>54.538238163897297</v>
      </c>
      <c r="E52" s="35">
        <v>175.76</v>
      </c>
      <c r="F52" s="35">
        <v>147.66999999999999</v>
      </c>
      <c r="G52" s="35">
        <v>186.65</v>
      </c>
      <c r="H52" s="35">
        <v>154.5</v>
      </c>
      <c r="I52" s="35">
        <v>0.42478902525837298</v>
      </c>
      <c r="J52" s="40">
        <v>413.75833543038402</v>
      </c>
      <c r="K52" s="40">
        <v>347.63139163066</v>
      </c>
      <c r="L52" s="40">
        <v>439.39459096541401</v>
      </c>
      <c r="M52" s="40">
        <v>363.70996144739598</v>
      </c>
      <c r="N52" s="45">
        <v>-1.6438406590096399</v>
      </c>
      <c r="O52" s="45">
        <v>-0.91386202008807405</v>
      </c>
      <c r="P52" s="35">
        <v>-1.53606652599135</v>
      </c>
      <c r="Q52" s="35">
        <v>-0.98272541463777496</v>
      </c>
      <c r="R52" s="45">
        <v>4.9903430827052304</v>
      </c>
      <c r="S52" s="45">
        <v>5.6572436404832098</v>
      </c>
      <c r="T52" s="35">
        <v>2.9952321706592002</v>
      </c>
      <c r="U52" s="35">
        <v>3.6973086355587701</v>
      </c>
      <c r="V52" s="46">
        <v>0.190221439696621</v>
      </c>
      <c r="W52" s="46">
        <v>0.208090614886731</v>
      </c>
    </row>
    <row r="53" spans="1:23" x14ac:dyDescent="0.2">
      <c r="A53" s="44">
        <v>37895</v>
      </c>
      <c r="B53" s="14" t="s">
        <v>812</v>
      </c>
      <c r="C53" s="35" t="s">
        <v>70</v>
      </c>
      <c r="D53" s="35">
        <v>54.738207386706698</v>
      </c>
      <c r="E53" s="35">
        <v>175.24</v>
      </c>
      <c r="F53" s="35">
        <v>147.03</v>
      </c>
      <c r="G53" s="35">
        <v>185.96</v>
      </c>
      <c r="H53" s="35">
        <v>153.97</v>
      </c>
      <c r="I53" s="35">
        <v>0.42634655139230498</v>
      </c>
      <c r="J53" s="40">
        <v>411.02713139750898</v>
      </c>
      <c r="K53" s="40">
        <v>344.86030089805899</v>
      </c>
      <c r="L53" s="40">
        <v>436.170996089254</v>
      </c>
      <c r="M53" s="40">
        <v>361.13813867424398</v>
      </c>
      <c r="N53" s="45">
        <v>-0.660096437702962</v>
      </c>
      <c r="O53" s="45">
        <v>-0.79713478106886404</v>
      </c>
      <c r="P53" s="35">
        <v>-0.73364464252461103</v>
      </c>
      <c r="Q53" s="35">
        <v>-0.70710814818428802</v>
      </c>
      <c r="R53" s="45">
        <v>5.2475590583308103</v>
      </c>
      <c r="S53" s="45">
        <v>5.5598663552397998</v>
      </c>
      <c r="T53" s="35">
        <v>3.0392442363162302</v>
      </c>
      <c r="U53" s="35">
        <v>3.7947577795496299</v>
      </c>
      <c r="V53" s="46">
        <v>0.191865605658709</v>
      </c>
      <c r="W53" s="46">
        <v>0.20776774696369399</v>
      </c>
    </row>
    <row r="54" spans="1:23" x14ac:dyDescent="0.2">
      <c r="A54" s="44">
        <v>37926</v>
      </c>
      <c r="B54" s="14" t="s">
        <v>813</v>
      </c>
      <c r="C54" s="35" t="s">
        <v>71</v>
      </c>
      <c r="D54" s="35">
        <v>55.192541605369897</v>
      </c>
      <c r="E54" s="35">
        <v>176.96</v>
      </c>
      <c r="F54" s="35">
        <v>148.31</v>
      </c>
      <c r="G54" s="35">
        <v>187.54</v>
      </c>
      <c r="H54" s="35">
        <v>155.22</v>
      </c>
      <c r="I54" s="35">
        <v>0.42988528304893597</v>
      </c>
      <c r="J54" s="40">
        <v>411.64470377985799</v>
      </c>
      <c r="K54" s="40">
        <v>344.99901682634902</v>
      </c>
      <c r="L54" s="40">
        <v>436.25592081190501</v>
      </c>
      <c r="M54" s="40">
        <v>361.07307256278</v>
      </c>
      <c r="N54" s="45">
        <v>0.150251001740309</v>
      </c>
      <c r="O54" s="45">
        <v>4.0223803067407402E-2</v>
      </c>
      <c r="P54" s="35">
        <v>1.9470511201435899E-2</v>
      </c>
      <c r="Q54" s="35">
        <v>-1.8016959300470901E-2</v>
      </c>
      <c r="R54" s="45">
        <v>5.2657298019752403</v>
      </c>
      <c r="S54" s="45">
        <v>5.2622076394409403</v>
      </c>
      <c r="T54" s="35">
        <v>2.9734122923371</v>
      </c>
      <c r="U54" s="35">
        <v>3.5486020015804698</v>
      </c>
      <c r="V54" s="46">
        <v>0.19317645472321501</v>
      </c>
      <c r="W54" s="46">
        <v>0.20822059013013799</v>
      </c>
    </row>
    <row r="55" spans="1:23" x14ac:dyDescent="0.2">
      <c r="A55" s="44">
        <v>37956</v>
      </c>
      <c r="B55" s="14" t="s">
        <v>814</v>
      </c>
      <c r="C55" s="35" t="s">
        <v>1058</v>
      </c>
      <c r="D55" s="35">
        <v>55.429810786838097</v>
      </c>
      <c r="E55" s="35">
        <v>177.24</v>
      </c>
      <c r="F55" s="35">
        <v>149.58000000000001</v>
      </c>
      <c r="G55" s="35">
        <v>188.58</v>
      </c>
      <c r="H55" s="35">
        <v>156.55000000000001</v>
      </c>
      <c r="I55" s="35">
        <v>0.43173333219230697</v>
      </c>
      <c r="J55" s="40">
        <v>410.53119317887598</v>
      </c>
      <c r="K55" s="40">
        <v>346.46386749997902</v>
      </c>
      <c r="L55" s="40">
        <v>436.79740696046298</v>
      </c>
      <c r="M55" s="40">
        <v>362.60809237278897</v>
      </c>
      <c r="N55" s="45">
        <v>-0.27050283673210102</v>
      </c>
      <c r="O55" s="45">
        <v>0.42459560815712999</v>
      </c>
      <c r="P55" s="35">
        <v>0.12412121480232</v>
      </c>
      <c r="Q55" s="35">
        <v>0.425127190768748</v>
      </c>
      <c r="R55" s="45">
        <v>4.9575512202337997</v>
      </c>
      <c r="S55" s="45">
        <v>5.4378478479351102</v>
      </c>
      <c r="T55" s="35">
        <v>3.0148058673112001</v>
      </c>
      <c r="U55" s="35">
        <v>3.72913261720156</v>
      </c>
      <c r="V55" s="46">
        <v>0.18491776975531499</v>
      </c>
      <c r="W55" s="46">
        <v>0.20459916959437899</v>
      </c>
    </row>
    <row r="56" spans="1:23" x14ac:dyDescent="0.2">
      <c r="A56" s="44">
        <v>37987</v>
      </c>
      <c r="B56" s="14" t="s">
        <v>1022</v>
      </c>
      <c r="C56" s="35" t="s">
        <v>1059</v>
      </c>
      <c r="D56" s="35">
        <v>55.774317349450101</v>
      </c>
      <c r="E56" s="35">
        <v>184.78</v>
      </c>
      <c r="F56" s="35">
        <v>154.09</v>
      </c>
      <c r="G56" s="35">
        <v>196.21</v>
      </c>
      <c r="H56" s="35">
        <v>162.35</v>
      </c>
      <c r="I56" s="35">
        <v>0.43441663498781102</v>
      </c>
      <c r="J56" s="40">
        <v>425.35203562171301</v>
      </c>
      <c r="K56" s="40">
        <v>354.70556969882898</v>
      </c>
      <c r="L56" s="40">
        <v>451.66318275428199</v>
      </c>
      <c r="M56" s="40">
        <v>373.71957453828901</v>
      </c>
      <c r="N56" s="45">
        <v>3.6101623187445102</v>
      </c>
      <c r="O56" s="45">
        <v>2.3788056914334499</v>
      </c>
      <c r="P56" s="35">
        <v>3.4033571529796598</v>
      </c>
      <c r="Q56" s="35">
        <v>3.0643227217545199</v>
      </c>
      <c r="R56" s="45">
        <v>4.9783827932382998</v>
      </c>
      <c r="S56" s="45">
        <v>5.2355080684626198</v>
      </c>
      <c r="T56" s="35">
        <v>2.4754367876939498</v>
      </c>
      <c r="U56" s="35">
        <v>3.13357014295894</v>
      </c>
      <c r="V56" s="46">
        <v>0.199169316633136</v>
      </c>
      <c r="W56" s="46">
        <v>0.20856174930705301</v>
      </c>
    </row>
    <row r="57" spans="1:23" x14ac:dyDescent="0.2">
      <c r="A57" s="44">
        <v>38018</v>
      </c>
      <c r="B57" s="14" t="s">
        <v>815</v>
      </c>
      <c r="C57" s="35" t="s">
        <v>62</v>
      </c>
      <c r="D57" s="35">
        <v>56.107944757453097</v>
      </c>
      <c r="E57" s="35">
        <v>184.55</v>
      </c>
      <c r="F57" s="35">
        <v>154.16999999999999</v>
      </c>
      <c r="G57" s="35">
        <v>195.91</v>
      </c>
      <c r="H57" s="35">
        <v>162.22</v>
      </c>
      <c r="I57" s="35">
        <v>0.43701520190556098</v>
      </c>
      <c r="J57" s="40">
        <v>422.29652239850702</v>
      </c>
      <c r="K57" s="40">
        <v>352.779489884464</v>
      </c>
      <c r="L57" s="40">
        <v>448.29104146893297</v>
      </c>
      <c r="M57" s="40">
        <v>371.19990172574302</v>
      </c>
      <c r="N57" s="45">
        <v>-0.718349265388873</v>
      </c>
      <c r="O57" s="45">
        <v>-0.54300805482150305</v>
      </c>
      <c r="P57" s="35">
        <v>-0.74660530548127402</v>
      </c>
      <c r="Q57" s="35">
        <v>-0.67421483492240397</v>
      </c>
      <c r="R57" s="45">
        <v>4.5818865051233404</v>
      </c>
      <c r="S57" s="45">
        <v>4.6568911586213799</v>
      </c>
      <c r="T57" s="35">
        <v>2.1708086047652801</v>
      </c>
      <c r="U57" s="35">
        <v>2.60731430570564</v>
      </c>
      <c r="V57" s="46">
        <v>0.19705519880651201</v>
      </c>
      <c r="W57" s="46">
        <v>0.20768092713598801</v>
      </c>
    </row>
    <row r="58" spans="1:23" x14ac:dyDescent="0.2">
      <c r="A58" s="44">
        <v>38047</v>
      </c>
      <c r="B58" s="14" t="s">
        <v>816</v>
      </c>
      <c r="C58" s="35" t="s">
        <v>63</v>
      </c>
      <c r="D58" s="35">
        <v>56.2980709356166</v>
      </c>
      <c r="E58" s="35">
        <v>184.01</v>
      </c>
      <c r="F58" s="35">
        <v>155.5</v>
      </c>
      <c r="G58" s="35">
        <v>193.96</v>
      </c>
      <c r="H58" s="35">
        <v>161.86000000000001</v>
      </c>
      <c r="I58" s="35">
        <v>0.43849606224533699</v>
      </c>
      <c r="J58" s="40">
        <v>419.63888810715702</v>
      </c>
      <c r="K58" s="40">
        <v>354.62120048183698</v>
      </c>
      <c r="L58" s="40">
        <v>442.33008389361498</v>
      </c>
      <c r="M58" s="40">
        <v>369.12532160765397</v>
      </c>
      <c r="N58" s="45">
        <v>-0.62932895498543096</v>
      </c>
      <c r="O58" s="45">
        <v>0.52205716323714402</v>
      </c>
      <c r="P58" s="35">
        <v>-1.3297070483016999</v>
      </c>
      <c r="Q58" s="35">
        <v>-0.55888487805192399</v>
      </c>
      <c r="R58" s="45">
        <v>4.8966299107086098</v>
      </c>
      <c r="S58" s="45">
        <v>5.2771504926903301</v>
      </c>
      <c r="T58" s="35">
        <v>1.8595201255852101</v>
      </c>
      <c r="U58" s="35">
        <v>2.27219267464727</v>
      </c>
      <c r="V58" s="46">
        <v>0.18334405144694499</v>
      </c>
      <c r="W58" s="46">
        <v>0.198319535400964</v>
      </c>
    </row>
    <row r="59" spans="1:23" x14ac:dyDescent="0.2">
      <c r="A59" s="44">
        <v>38078</v>
      </c>
      <c r="B59" s="14" t="s">
        <v>817</v>
      </c>
      <c r="C59" s="35" t="s">
        <v>1060</v>
      </c>
      <c r="D59" s="35">
        <v>56.383031952561801</v>
      </c>
      <c r="E59" s="35">
        <v>184.59</v>
      </c>
      <c r="F59" s="35">
        <v>156.27000000000001</v>
      </c>
      <c r="G59" s="35">
        <v>194.31</v>
      </c>
      <c r="H59" s="35">
        <v>161.81</v>
      </c>
      <c r="I59" s="35">
        <v>0.43915780910017099</v>
      </c>
      <c r="J59" s="40">
        <v>420.32726317271403</v>
      </c>
      <c r="K59" s="40">
        <v>355.84019403001298</v>
      </c>
      <c r="L59" s="40">
        <v>442.46053690389601</v>
      </c>
      <c r="M59" s="40">
        <v>368.45524922247603</v>
      </c>
      <c r="N59" s="45">
        <v>0.16403986500446199</v>
      </c>
      <c r="O59" s="45">
        <v>0.34374525451919002</v>
      </c>
      <c r="P59" s="35">
        <v>2.9492231035233001E-2</v>
      </c>
      <c r="Q59" s="35">
        <v>-0.181529780254441</v>
      </c>
      <c r="R59" s="45">
        <v>5.0358874415465298</v>
      </c>
      <c r="S59" s="45">
        <v>5.3436285512817197</v>
      </c>
      <c r="T59" s="35">
        <v>1.9073237662576601</v>
      </c>
      <c r="U59" s="35">
        <v>2.1464626930144202</v>
      </c>
      <c r="V59" s="46">
        <v>0.181224803225187</v>
      </c>
      <c r="W59" s="46">
        <v>0.2008528521105</v>
      </c>
    </row>
    <row r="60" spans="1:23" x14ac:dyDescent="0.2">
      <c r="A60" s="44">
        <v>38108</v>
      </c>
      <c r="B60" s="14" t="s">
        <v>818</v>
      </c>
      <c r="C60" s="35" t="s">
        <v>65</v>
      </c>
      <c r="D60" s="35">
        <v>56.2416029426468</v>
      </c>
      <c r="E60" s="35">
        <v>188.19</v>
      </c>
      <c r="F60" s="35">
        <v>158.08000000000001</v>
      </c>
      <c r="G60" s="35">
        <v>198.47</v>
      </c>
      <c r="H60" s="35">
        <v>164.17</v>
      </c>
      <c r="I60" s="35">
        <v>0.43805624268937998</v>
      </c>
      <c r="J60" s="40">
        <v>429.60236987980397</v>
      </c>
      <c r="K60" s="40">
        <v>360.86690382379197</v>
      </c>
      <c r="L60" s="40">
        <v>453.06967612543002</v>
      </c>
      <c r="M60" s="40">
        <v>374.76922824362299</v>
      </c>
      <c r="N60" s="45">
        <v>2.2066393307631298</v>
      </c>
      <c r="O60" s="45">
        <v>1.41263125361126</v>
      </c>
      <c r="P60" s="35">
        <v>2.39775942409943</v>
      </c>
      <c r="Q60" s="35">
        <v>1.71363524728454</v>
      </c>
      <c r="R60" s="45">
        <v>4.4190598555060596</v>
      </c>
      <c r="S60" s="45">
        <v>4.5769435853609801</v>
      </c>
      <c r="T60" s="35">
        <v>2.08367761951913</v>
      </c>
      <c r="U60" s="35">
        <v>2.3230636453596398</v>
      </c>
      <c r="V60" s="46">
        <v>0.19047317813765199</v>
      </c>
      <c r="W60" s="46">
        <v>0.20892976792349399</v>
      </c>
    </row>
    <row r="61" spans="1:23" x14ac:dyDescent="0.2">
      <c r="A61" s="44">
        <v>38139</v>
      </c>
      <c r="B61" s="14" t="s">
        <v>819</v>
      </c>
      <c r="C61" s="35" t="s">
        <v>66</v>
      </c>
      <c r="D61" s="35">
        <v>56.331744509405603</v>
      </c>
      <c r="E61" s="35">
        <v>188.76</v>
      </c>
      <c r="F61" s="35">
        <v>158.05000000000001</v>
      </c>
      <c r="G61" s="35">
        <v>198.4</v>
      </c>
      <c r="H61" s="35">
        <v>163.93</v>
      </c>
      <c r="I61" s="35">
        <v>0.43875833996218999</v>
      </c>
      <c r="J61" s="40">
        <v>430.21404451540798</v>
      </c>
      <c r="K61" s="40">
        <v>360.22107297976402</v>
      </c>
      <c r="L61" s="40">
        <v>452.18513685027</v>
      </c>
      <c r="M61" s="40">
        <v>373.622527640447</v>
      </c>
      <c r="N61" s="45">
        <v>0.14238157852233299</v>
      </c>
      <c r="O61" s="45">
        <v>-0.178966493514543</v>
      </c>
      <c r="P61" s="35">
        <v>-0.19523250435220499</v>
      </c>
      <c r="Q61" s="35">
        <v>-0.30597512195694698</v>
      </c>
      <c r="R61" s="45">
        <v>2.9152423562504</v>
      </c>
      <c r="S61" s="45">
        <v>2.40600234394222</v>
      </c>
      <c r="T61" s="35">
        <v>1.9576071953576499</v>
      </c>
      <c r="U61" s="35">
        <v>1.99480982888747</v>
      </c>
      <c r="V61" s="46">
        <v>0.194305599493831</v>
      </c>
      <c r="W61" s="46">
        <v>0.210272677362289</v>
      </c>
    </row>
    <row r="62" spans="1:23" x14ac:dyDescent="0.2">
      <c r="A62" s="44">
        <v>38169</v>
      </c>
      <c r="B62" s="14" t="s">
        <v>820</v>
      </c>
      <c r="C62" s="35" t="s">
        <v>67</v>
      </c>
      <c r="D62" s="35">
        <v>56.479390179096498</v>
      </c>
      <c r="E62" s="35">
        <v>190.3</v>
      </c>
      <c r="F62" s="35">
        <v>158.76</v>
      </c>
      <c r="G62" s="35">
        <v>199.97</v>
      </c>
      <c r="H62" s="35">
        <v>165.26</v>
      </c>
      <c r="I62" s="35">
        <v>0.439908326874549</v>
      </c>
      <c r="J62" s="40">
        <v>432.590129293617</v>
      </c>
      <c r="K62" s="40">
        <v>360.89337323517901</v>
      </c>
      <c r="L62" s="40">
        <v>454.57198189618799</v>
      </c>
      <c r="M62" s="40">
        <v>375.669179017673</v>
      </c>
      <c r="N62" s="45">
        <v>0.55230293118062601</v>
      </c>
      <c r="O62" s="45">
        <v>0.186635459678786</v>
      </c>
      <c r="P62" s="35">
        <v>0.52784685992648395</v>
      </c>
      <c r="Q62" s="35">
        <v>0.54778586027750498</v>
      </c>
      <c r="R62" s="45">
        <v>2.5078703991818099</v>
      </c>
      <c r="S62" s="45">
        <v>2.4824783915802202</v>
      </c>
      <c r="T62" s="35">
        <v>1.49573718552243</v>
      </c>
      <c r="U62" s="35">
        <v>2.1054340534492102</v>
      </c>
      <c r="V62" s="46">
        <v>0.19866465104560399</v>
      </c>
      <c r="W62" s="46">
        <v>0.21003267578361401</v>
      </c>
    </row>
    <row r="63" spans="1:23" x14ac:dyDescent="0.2">
      <c r="A63" s="44">
        <v>38200</v>
      </c>
      <c r="B63" s="14" t="s">
        <v>821</v>
      </c>
      <c r="C63" s="35" t="s">
        <v>1061</v>
      </c>
      <c r="D63" s="35">
        <v>56.828041181559897</v>
      </c>
      <c r="E63" s="35">
        <v>190.24</v>
      </c>
      <c r="F63" s="35">
        <v>159.04</v>
      </c>
      <c r="G63" s="35">
        <v>199.54</v>
      </c>
      <c r="H63" s="35">
        <v>165.23</v>
      </c>
      <c r="I63" s="35">
        <v>0.44262391000443901</v>
      </c>
      <c r="J63" s="40">
        <v>429.80055008346102</v>
      </c>
      <c r="K63" s="40">
        <v>359.31181394698098</v>
      </c>
      <c r="L63" s="40">
        <v>450.81161566260403</v>
      </c>
      <c r="M63" s="40">
        <v>373.296598456109</v>
      </c>
      <c r="N63" s="45">
        <v>-0.64485503049076498</v>
      </c>
      <c r="O63" s="45">
        <v>-0.438234505117441</v>
      </c>
      <c r="P63" s="35">
        <v>-0.82723229396991504</v>
      </c>
      <c r="Q63" s="35">
        <v>-0.63156114317596301</v>
      </c>
      <c r="R63" s="45">
        <v>2.1696187579689101</v>
      </c>
      <c r="S63" s="45">
        <v>2.4154343701763499</v>
      </c>
      <c r="T63" s="35">
        <v>1.0223745276074701</v>
      </c>
      <c r="U63" s="35">
        <v>1.62716369938147</v>
      </c>
      <c r="V63" s="46">
        <v>0.19617706237424601</v>
      </c>
      <c r="W63" s="46">
        <v>0.20764994250438801</v>
      </c>
    </row>
    <row r="64" spans="1:23" x14ac:dyDescent="0.2">
      <c r="A64" s="44">
        <v>38231</v>
      </c>
      <c r="B64" s="14" t="s">
        <v>822</v>
      </c>
      <c r="C64" s="35" t="s">
        <v>69</v>
      </c>
      <c r="D64" s="35">
        <v>57.2979170496642</v>
      </c>
      <c r="E64" s="35">
        <v>189.13</v>
      </c>
      <c r="F64" s="35">
        <v>158.80000000000001</v>
      </c>
      <c r="G64" s="35">
        <v>198.07</v>
      </c>
      <c r="H64" s="35">
        <v>163.89</v>
      </c>
      <c r="I64" s="35">
        <v>0.44628369291500197</v>
      </c>
      <c r="J64" s="40">
        <v>423.78873125445199</v>
      </c>
      <c r="K64" s="40">
        <v>355.82747593299302</v>
      </c>
      <c r="L64" s="40">
        <v>443.82083222952099</v>
      </c>
      <c r="M64" s="40">
        <v>367.23277727114697</v>
      </c>
      <c r="N64" s="45">
        <v>-1.3987461923540401</v>
      </c>
      <c r="O64" s="45">
        <v>-0.96972542475377599</v>
      </c>
      <c r="P64" s="35">
        <v>-1.55071058291347</v>
      </c>
      <c r="Q64" s="35">
        <v>-1.62439765324434</v>
      </c>
      <c r="R64" s="45">
        <v>2.4242160133484298</v>
      </c>
      <c r="S64" s="45">
        <v>2.3576939538994202</v>
      </c>
      <c r="T64" s="35">
        <v>1.00734996632097</v>
      </c>
      <c r="U64" s="35">
        <v>0.96857831711063502</v>
      </c>
      <c r="V64" s="46">
        <v>0.19099496221662501</v>
      </c>
      <c r="W64" s="46">
        <v>0.20855451827445201</v>
      </c>
    </row>
    <row r="65" spans="1:23" x14ac:dyDescent="0.2">
      <c r="A65" s="44">
        <v>38261</v>
      </c>
      <c r="B65" s="14" t="s">
        <v>823</v>
      </c>
      <c r="C65" s="35" t="s">
        <v>70</v>
      </c>
      <c r="D65" s="35">
        <v>57.694747165394602</v>
      </c>
      <c r="E65" s="35">
        <v>188.75</v>
      </c>
      <c r="F65" s="35">
        <v>158.43</v>
      </c>
      <c r="G65" s="35">
        <v>197.57</v>
      </c>
      <c r="H65" s="35">
        <v>163.47</v>
      </c>
      <c r="I65" s="35">
        <v>0.44937453493207802</v>
      </c>
      <c r="J65" s="40">
        <v>420.02825110801803</v>
      </c>
      <c r="K65" s="40">
        <v>352.55669310221703</v>
      </c>
      <c r="L65" s="40">
        <v>439.65553150416503</v>
      </c>
      <c r="M65" s="40">
        <v>363.772281900015</v>
      </c>
      <c r="N65" s="45">
        <v>-0.88734783846228205</v>
      </c>
      <c r="O65" s="45">
        <v>-0.91920468541675204</v>
      </c>
      <c r="P65" s="35">
        <v>-0.938509511694396</v>
      </c>
      <c r="Q65" s="35">
        <v>-0.94231658645693706</v>
      </c>
      <c r="R65" s="45">
        <v>2.1899088947985299</v>
      </c>
      <c r="S65" s="45">
        <v>2.2317420080292201</v>
      </c>
      <c r="T65" s="35">
        <v>0.79889205063021795</v>
      </c>
      <c r="U65" s="35">
        <v>0.72940045475147197</v>
      </c>
      <c r="V65" s="46">
        <v>0.19137789560058099</v>
      </c>
      <c r="W65" s="46">
        <v>0.20860096653820301</v>
      </c>
    </row>
    <row r="66" spans="1:23" x14ac:dyDescent="0.2">
      <c r="A66" s="44">
        <v>38292</v>
      </c>
      <c r="B66" s="14" t="s">
        <v>824</v>
      </c>
      <c r="C66" s="35" t="s">
        <v>71</v>
      </c>
      <c r="D66" s="35">
        <v>58.186899397697402</v>
      </c>
      <c r="E66" s="35">
        <v>189.7</v>
      </c>
      <c r="F66" s="35">
        <v>159.49</v>
      </c>
      <c r="G66" s="35">
        <v>198.49</v>
      </c>
      <c r="H66" s="35">
        <v>164.48</v>
      </c>
      <c r="I66" s="35">
        <v>0.45320782463994103</v>
      </c>
      <c r="J66" s="40">
        <v>418.57176704905902</v>
      </c>
      <c r="K66" s="40">
        <v>351.91360636085602</v>
      </c>
      <c r="L66" s="40">
        <v>437.96684260183298</v>
      </c>
      <c r="M66" s="40">
        <v>362.92400761322699</v>
      </c>
      <c r="N66" s="45">
        <v>-0.346758594241658</v>
      </c>
      <c r="O66" s="45">
        <v>-0.18240661826669499</v>
      </c>
      <c r="P66" s="35">
        <v>-0.38409363270270902</v>
      </c>
      <c r="Q66" s="35">
        <v>-0.23318826886896701</v>
      </c>
      <c r="R66" s="45">
        <v>1.6827772118998401</v>
      </c>
      <c r="S66" s="45">
        <v>2.0042345622065101</v>
      </c>
      <c r="T66" s="35">
        <v>0.39218305318213798</v>
      </c>
      <c r="U66" s="35">
        <v>0.51262062753922899</v>
      </c>
      <c r="V66" s="46">
        <v>0.18941626434259201</v>
      </c>
      <c r="W66" s="46">
        <v>0.206772859922179</v>
      </c>
    </row>
    <row r="67" spans="1:23" x14ac:dyDescent="0.2">
      <c r="A67" s="44">
        <v>38322</v>
      </c>
      <c r="B67" s="14" t="s">
        <v>825</v>
      </c>
      <c r="C67" s="35" t="s">
        <v>1058</v>
      </c>
      <c r="D67" s="35">
        <v>58.3070881533761</v>
      </c>
      <c r="E67" s="35">
        <v>190.05</v>
      </c>
      <c r="F67" s="35">
        <v>160.19</v>
      </c>
      <c r="G67" s="35">
        <v>199.39</v>
      </c>
      <c r="H67" s="35">
        <v>165.7</v>
      </c>
      <c r="I67" s="35">
        <v>0.45414395433702298</v>
      </c>
      <c r="J67" s="40">
        <v>418.47964326078602</v>
      </c>
      <c r="K67" s="40">
        <v>352.729566187557</v>
      </c>
      <c r="L67" s="40">
        <v>439.04580936473599</v>
      </c>
      <c r="M67" s="40">
        <v>364.8622830219</v>
      </c>
      <c r="N67" s="45">
        <v>-2.2009078376805699E-2</v>
      </c>
      <c r="O67" s="45">
        <v>0.23186367675269701</v>
      </c>
      <c r="P67" s="35">
        <v>0.24635809334179201</v>
      </c>
      <c r="Q67" s="35">
        <v>0.53407197319914601</v>
      </c>
      <c r="R67" s="45">
        <v>1.93613791448137</v>
      </c>
      <c r="S67" s="45">
        <v>1.80847103416291</v>
      </c>
      <c r="T67" s="35">
        <v>0.51474719594106799</v>
      </c>
      <c r="U67" s="35">
        <v>0.62166032599013699</v>
      </c>
      <c r="V67" s="46">
        <v>0.186403645670766</v>
      </c>
      <c r="W67" s="46">
        <v>0.203319251659626</v>
      </c>
    </row>
    <row r="68" spans="1:23" x14ac:dyDescent="0.2">
      <c r="A68" s="44">
        <v>38353</v>
      </c>
      <c r="B68" s="14" t="s">
        <v>1023</v>
      </c>
      <c r="C68" s="35" t="s">
        <v>1059</v>
      </c>
      <c r="D68" s="35">
        <v>58.309160373301403</v>
      </c>
      <c r="E68" s="35">
        <v>196.78</v>
      </c>
      <c r="F68" s="35">
        <v>164.2</v>
      </c>
      <c r="G68" s="35">
        <v>207.52</v>
      </c>
      <c r="H68" s="35">
        <v>171.9</v>
      </c>
      <c r="I68" s="35">
        <v>0.45416009450421302</v>
      </c>
      <c r="J68" s="40">
        <v>433.28333418376701</v>
      </c>
      <c r="K68" s="40">
        <v>361.54651627693102</v>
      </c>
      <c r="L68" s="40">
        <v>456.93138281235503</v>
      </c>
      <c r="M68" s="40">
        <v>378.50089006092799</v>
      </c>
      <c r="N68" s="45">
        <v>3.5374936777405002</v>
      </c>
      <c r="O68" s="45">
        <v>2.49963454571476</v>
      </c>
      <c r="P68" s="35">
        <v>4.0737374246889297</v>
      </c>
      <c r="Q68" s="35">
        <v>3.7380150466825901</v>
      </c>
      <c r="R68" s="45">
        <v>1.8646433772114199</v>
      </c>
      <c r="S68" s="45">
        <v>1.9286267717504699</v>
      </c>
      <c r="T68" s="35">
        <v>1.1664001537489399</v>
      </c>
      <c r="U68" s="35">
        <v>1.2793858947705901</v>
      </c>
      <c r="V68" s="46">
        <v>0.19841656516443401</v>
      </c>
      <c r="W68" s="46">
        <v>0.207213496218732</v>
      </c>
    </row>
    <row r="69" spans="1:23" x14ac:dyDescent="0.2">
      <c r="A69" s="44">
        <v>38384</v>
      </c>
      <c r="B69" s="14" t="s">
        <v>826</v>
      </c>
      <c r="C69" s="35" t="s">
        <v>62</v>
      </c>
      <c r="D69" s="35">
        <v>58.503430991315597</v>
      </c>
      <c r="E69" s="35">
        <v>196.22</v>
      </c>
      <c r="F69" s="35">
        <v>164.23</v>
      </c>
      <c r="G69" s="35">
        <v>206.86</v>
      </c>
      <c r="H69" s="35">
        <v>171.62</v>
      </c>
      <c r="I69" s="35">
        <v>0.455673235178369</v>
      </c>
      <c r="J69" s="40">
        <v>430.61559216483602</v>
      </c>
      <c r="K69" s="40">
        <v>360.41177607395298</v>
      </c>
      <c r="L69" s="40">
        <v>453.96565791060101</v>
      </c>
      <c r="M69" s="40">
        <v>376.62953790301299</v>
      </c>
      <c r="N69" s="45">
        <v>-0.61570381513889005</v>
      </c>
      <c r="O69" s="45">
        <v>-0.313857319014754</v>
      </c>
      <c r="P69" s="35">
        <v>-0.64905257404318495</v>
      </c>
      <c r="Q69" s="35">
        <v>-0.494411560726915</v>
      </c>
      <c r="R69" s="45">
        <v>1.96995933546396</v>
      </c>
      <c r="S69" s="45">
        <v>2.1634721995851902</v>
      </c>
      <c r="T69" s="35">
        <v>1.2658331121392601</v>
      </c>
      <c r="U69" s="35">
        <v>1.4627256505260999</v>
      </c>
      <c r="V69" s="46">
        <v>0.19478779760092599</v>
      </c>
      <c r="W69" s="46">
        <v>0.20533737326651899</v>
      </c>
    </row>
    <row r="70" spans="1:23" x14ac:dyDescent="0.2">
      <c r="A70" s="44">
        <v>38412</v>
      </c>
      <c r="B70" s="14" t="s">
        <v>827</v>
      </c>
      <c r="C70" s="35" t="s">
        <v>63</v>
      </c>
      <c r="D70" s="35">
        <v>58.767120976833802</v>
      </c>
      <c r="E70" s="35">
        <v>197.27</v>
      </c>
      <c r="F70" s="35">
        <v>166.99</v>
      </c>
      <c r="G70" s="35">
        <v>206.27</v>
      </c>
      <c r="H70" s="35">
        <v>172.29</v>
      </c>
      <c r="I70" s="35">
        <v>0.45772707145342501</v>
      </c>
      <c r="J70" s="40">
        <v>430.977349392088</v>
      </c>
      <c r="K70" s="40">
        <v>364.82439080947302</v>
      </c>
      <c r="L70" s="40">
        <v>450.63972149392202</v>
      </c>
      <c r="M70" s="40">
        <v>376.40334326944202</v>
      </c>
      <c r="N70" s="45">
        <v>8.4009319177913405E-2</v>
      </c>
      <c r="O70" s="45">
        <v>1.22432590399451</v>
      </c>
      <c r="P70" s="35">
        <v>-0.73264053320386502</v>
      </c>
      <c r="Q70" s="35">
        <v>-6.0057592622808603E-2</v>
      </c>
      <c r="R70" s="45">
        <v>2.70195675526517</v>
      </c>
      <c r="S70" s="45">
        <v>2.8772082192977102</v>
      </c>
      <c r="T70" s="35">
        <v>1.87860557146846</v>
      </c>
      <c r="U70" s="35">
        <v>1.9716939575128201</v>
      </c>
      <c r="V70" s="46">
        <v>0.18132822324690101</v>
      </c>
      <c r="W70" s="46">
        <v>0.19722560798653399</v>
      </c>
    </row>
    <row r="71" spans="1:23" x14ac:dyDescent="0.2">
      <c r="A71" s="44">
        <v>38443</v>
      </c>
      <c r="B71" s="14" t="s">
        <v>828</v>
      </c>
      <c r="C71" s="35" t="s">
        <v>1060</v>
      </c>
      <c r="D71" s="35">
        <v>58.976415189308199</v>
      </c>
      <c r="E71" s="35">
        <v>197.62</v>
      </c>
      <c r="F71" s="35">
        <v>167.3</v>
      </c>
      <c r="G71" s="35">
        <v>206.14</v>
      </c>
      <c r="H71" s="35">
        <v>172.22</v>
      </c>
      <c r="I71" s="35">
        <v>0.45935722833971898</v>
      </c>
      <c r="J71" s="40">
        <v>430.20984063812199</v>
      </c>
      <c r="K71" s="40">
        <v>364.20456602954101</v>
      </c>
      <c r="L71" s="40">
        <v>448.75749695953101</v>
      </c>
      <c r="M71" s="40">
        <v>374.91518446866399</v>
      </c>
      <c r="N71" s="45">
        <v>-0.17808563606612801</v>
      </c>
      <c r="O71" s="45">
        <v>-0.16989674910638</v>
      </c>
      <c r="P71" s="35">
        <v>-0.41767834583054098</v>
      </c>
      <c r="Q71" s="35">
        <v>-0.39536280093898102</v>
      </c>
      <c r="R71" s="45">
        <v>2.3511626133437602</v>
      </c>
      <c r="S71" s="45">
        <v>2.35059786383276</v>
      </c>
      <c r="T71" s="35">
        <v>1.42316874171375</v>
      </c>
      <c r="U71" s="35">
        <v>1.75324826008576</v>
      </c>
      <c r="V71" s="46">
        <v>0.181231320980275</v>
      </c>
      <c r="W71" s="46">
        <v>0.19695738009522701</v>
      </c>
    </row>
    <row r="72" spans="1:23" x14ac:dyDescent="0.2">
      <c r="A72" s="44">
        <v>38473</v>
      </c>
      <c r="B72" s="14" t="s">
        <v>829</v>
      </c>
      <c r="C72" s="35" t="s">
        <v>65</v>
      </c>
      <c r="D72" s="35">
        <v>58.828251464635798</v>
      </c>
      <c r="E72" s="35">
        <v>199.18</v>
      </c>
      <c r="F72" s="35">
        <v>167.5</v>
      </c>
      <c r="G72" s="35">
        <v>209.53</v>
      </c>
      <c r="H72" s="35">
        <v>173.76</v>
      </c>
      <c r="I72" s="35">
        <v>0.458203206385561</v>
      </c>
      <c r="J72" s="40">
        <v>434.69796200508802</v>
      </c>
      <c r="K72" s="40">
        <v>365.55833234186298</v>
      </c>
      <c r="L72" s="40">
        <v>457.28619328710698</v>
      </c>
      <c r="M72" s="40">
        <v>379.22039300132599</v>
      </c>
      <c r="N72" s="45">
        <v>1.04324005241454</v>
      </c>
      <c r="O72" s="45">
        <v>0.37170492591029902</v>
      </c>
      <c r="P72" s="35">
        <v>1.9005133920572099</v>
      </c>
      <c r="Q72" s="35">
        <v>1.1483153286424399</v>
      </c>
      <c r="R72" s="45">
        <v>1.1861182531907</v>
      </c>
      <c r="S72" s="45">
        <v>1.30004399637649</v>
      </c>
      <c r="T72" s="35">
        <v>0.93065534593630395</v>
      </c>
      <c r="U72" s="35">
        <v>1.1877081740578399</v>
      </c>
      <c r="V72" s="46">
        <v>0.18913432835820901</v>
      </c>
      <c r="W72" s="46">
        <v>0.205858655616943</v>
      </c>
    </row>
    <row r="73" spans="1:23" x14ac:dyDescent="0.2">
      <c r="A73" s="44">
        <v>38504</v>
      </c>
      <c r="B73" s="14" t="s">
        <v>830</v>
      </c>
      <c r="C73" s="35" t="s">
        <v>66</v>
      </c>
      <c r="D73" s="35">
        <v>58.771783471665998</v>
      </c>
      <c r="E73" s="35">
        <v>199.67</v>
      </c>
      <c r="F73" s="35">
        <v>168.19</v>
      </c>
      <c r="G73" s="35">
        <v>209.44</v>
      </c>
      <c r="H73" s="35">
        <v>173.51</v>
      </c>
      <c r="I73" s="35">
        <v>0.45776338682960399</v>
      </c>
      <c r="J73" s="40">
        <v>436.18604227586297</v>
      </c>
      <c r="K73" s="40">
        <v>367.416890120586</v>
      </c>
      <c r="L73" s="40">
        <v>457.52894623256799</v>
      </c>
      <c r="M73" s="40">
        <v>379.03861469066499</v>
      </c>
      <c r="N73" s="45">
        <v>0.34232510865976901</v>
      </c>
      <c r="O73" s="45">
        <v>0.50841619908299496</v>
      </c>
      <c r="P73" s="35">
        <v>5.3085561957533202E-2</v>
      </c>
      <c r="Q73" s="35">
        <v>-4.7934740329247397E-2</v>
      </c>
      <c r="R73" s="45">
        <v>1.38814570016712</v>
      </c>
      <c r="S73" s="45">
        <v>1.9976113782845999</v>
      </c>
      <c r="T73" s="35">
        <v>1.18177466413891</v>
      </c>
      <c r="U73" s="35">
        <v>1.44961469117568</v>
      </c>
      <c r="V73" s="46">
        <v>0.18716927284618601</v>
      </c>
      <c r="W73" s="46">
        <v>0.20707740187885401</v>
      </c>
    </row>
    <row r="74" spans="1:23" x14ac:dyDescent="0.2">
      <c r="A74" s="44">
        <v>38534</v>
      </c>
      <c r="B74" s="14" t="s">
        <v>831</v>
      </c>
      <c r="C74" s="35" t="s">
        <v>67</v>
      </c>
      <c r="D74" s="35">
        <v>59.001799883395201</v>
      </c>
      <c r="E74" s="35">
        <v>202.25</v>
      </c>
      <c r="F74" s="35">
        <v>169.37</v>
      </c>
      <c r="G74" s="35">
        <v>211.69</v>
      </c>
      <c r="H74" s="35">
        <v>174.77</v>
      </c>
      <c r="I74" s="35">
        <v>0.459554945387807</v>
      </c>
      <c r="J74" s="40">
        <v>440.099713929367</v>
      </c>
      <c r="K74" s="40">
        <v>368.55223015187602</v>
      </c>
      <c r="L74" s="40">
        <v>460.64132727667601</v>
      </c>
      <c r="M74" s="40">
        <v>380.30272931241302</v>
      </c>
      <c r="N74" s="45">
        <v>0.89724825514445605</v>
      </c>
      <c r="O74" s="45">
        <v>0.30900594442380103</v>
      </c>
      <c r="P74" s="35">
        <v>0.680258827279978</v>
      </c>
      <c r="Q74" s="35">
        <v>0.33350549858346401</v>
      </c>
      <c r="R74" s="45">
        <v>1.73595838814276</v>
      </c>
      <c r="S74" s="45">
        <v>2.1221938347162999</v>
      </c>
      <c r="T74" s="35">
        <v>1.3351780624865099</v>
      </c>
      <c r="U74" s="35">
        <v>1.23341241537465</v>
      </c>
      <c r="V74" s="46">
        <v>0.19413119206471</v>
      </c>
      <c r="W74" s="46">
        <v>0.211249070206557</v>
      </c>
    </row>
    <row r="75" spans="1:23" x14ac:dyDescent="0.2">
      <c r="A75" s="44">
        <v>38565</v>
      </c>
      <c r="B75" s="14" t="s">
        <v>832</v>
      </c>
      <c r="C75" s="35" t="s">
        <v>1061</v>
      </c>
      <c r="D75" s="35">
        <v>59.072255360861497</v>
      </c>
      <c r="E75" s="35">
        <v>202.38</v>
      </c>
      <c r="F75" s="35">
        <v>169.82</v>
      </c>
      <c r="G75" s="35">
        <v>210.84</v>
      </c>
      <c r="H75" s="35">
        <v>174.37</v>
      </c>
      <c r="I75" s="35">
        <v>0.46010371107230003</v>
      </c>
      <c r="J75" s="40">
        <v>439.85735200514</v>
      </c>
      <c r="K75" s="40">
        <v>369.09069827805598</v>
      </c>
      <c r="L75" s="40">
        <v>458.24451080523698</v>
      </c>
      <c r="M75" s="40">
        <v>378.97977304642899</v>
      </c>
      <c r="N75" s="45">
        <v>-5.5069775452232197E-2</v>
      </c>
      <c r="O75" s="45">
        <v>0.14610361357953999</v>
      </c>
      <c r="P75" s="35">
        <v>-0.52032163193204095</v>
      </c>
      <c r="Q75" s="35">
        <v>-0.347869253627409</v>
      </c>
      <c r="R75" s="45">
        <v>2.3398764658925799</v>
      </c>
      <c r="S75" s="45">
        <v>2.72155936751868</v>
      </c>
      <c r="T75" s="35">
        <v>1.64878075107007</v>
      </c>
      <c r="U75" s="35">
        <v>1.5224287105279499</v>
      </c>
      <c r="V75" s="46">
        <v>0.19173242256506901</v>
      </c>
      <c r="W75" s="46">
        <v>0.20915295062224001</v>
      </c>
    </row>
    <row r="76" spans="1:23" x14ac:dyDescent="0.2">
      <c r="A76" s="44">
        <v>38596</v>
      </c>
      <c r="B76" s="14" t="s">
        <v>833</v>
      </c>
      <c r="C76" s="35" t="s">
        <v>69</v>
      </c>
      <c r="D76" s="35">
        <v>59.309006487348199</v>
      </c>
      <c r="E76" s="35">
        <v>200.67</v>
      </c>
      <c r="F76" s="35">
        <v>169.27</v>
      </c>
      <c r="G76" s="35">
        <v>209.09</v>
      </c>
      <c r="H76" s="35">
        <v>173.4</v>
      </c>
      <c r="I76" s="35">
        <v>0.461947725173872</v>
      </c>
      <c r="J76" s="40">
        <v>434.39980124259802</v>
      </c>
      <c r="K76" s="40">
        <v>366.42674219531801</v>
      </c>
      <c r="L76" s="40">
        <v>452.62697185336498</v>
      </c>
      <c r="M76" s="40">
        <v>375.36714773242898</v>
      </c>
      <c r="N76" s="45">
        <v>-1.2407546986912501</v>
      </c>
      <c r="O76" s="45">
        <v>-0.72176191249627697</v>
      </c>
      <c r="P76" s="35">
        <v>-1.2258824316303101</v>
      </c>
      <c r="Q76" s="35">
        <v>-0.95325016555908304</v>
      </c>
      <c r="R76" s="45">
        <v>2.5038584571931599</v>
      </c>
      <c r="S76" s="45">
        <v>2.9787655476952501</v>
      </c>
      <c r="T76" s="35">
        <v>1.9841654524433101</v>
      </c>
      <c r="U76" s="35">
        <v>2.2150447794248702</v>
      </c>
      <c r="V76" s="46">
        <v>0.18550245170437801</v>
      </c>
      <c r="W76" s="46">
        <v>0.205824682814302</v>
      </c>
    </row>
    <row r="77" spans="1:23" x14ac:dyDescent="0.2">
      <c r="A77" s="44">
        <v>38626</v>
      </c>
      <c r="B77" s="14" t="s">
        <v>834</v>
      </c>
      <c r="C77" s="35" t="s">
        <v>70</v>
      </c>
      <c r="D77" s="35">
        <v>59.454579937113898</v>
      </c>
      <c r="E77" s="35">
        <v>199.86</v>
      </c>
      <c r="F77" s="35">
        <v>168.37</v>
      </c>
      <c r="G77" s="35">
        <v>208.19</v>
      </c>
      <c r="H77" s="35">
        <v>172.66</v>
      </c>
      <c r="I77" s="35">
        <v>0.46308157191904198</v>
      </c>
      <c r="J77" s="40">
        <v>431.58702941204598</v>
      </c>
      <c r="K77" s="40">
        <v>363.58605094619298</v>
      </c>
      <c r="L77" s="40">
        <v>449.57522092111401</v>
      </c>
      <c r="M77" s="40">
        <v>372.85007754570103</v>
      </c>
      <c r="N77" s="45">
        <v>-0.647507623738797</v>
      </c>
      <c r="O77" s="45">
        <v>-0.77524124797941896</v>
      </c>
      <c r="P77" s="35">
        <v>-0.67423090580646095</v>
      </c>
      <c r="Q77" s="35">
        <v>-0.67056219542202</v>
      </c>
      <c r="R77" s="45">
        <v>2.75190496675777</v>
      </c>
      <c r="S77" s="45">
        <v>3.12839269818621</v>
      </c>
      <c r="T77" s="35">
        <v>2.2562412402752798</v>
      </c>
      <c r="U77" s="35">
        <v>2.4954610610440802</v>
      </c>
      <c r="V77" s="46">
        <v>0.18702856803468601</v>
      </c>
      <c r="W77" s="46">
        <v>0.20578014595158101</v>
      </c>
    </row>
    <row r="78" spans="1:23" x14ac:dyDescent="0.2">
      <c r="A78" s="44">
        <v>38657</v>
      </c>
      <c r="B78" s="14" t="s">
        <v>835</v>
      </c>
      <c r="C78" s="35" t="s">
        <v>71</v>
      </c>
      <c r="D78" s="35">
        <v>59.882493351727099</v>
      </c>
      <c r="E78" s="35">
        <v>200.76</v>
      </c>
      <c r="F78" s="35">
        <v>169.62</v>
      </c>
      <c r="G78" s="35">
        <v>210.01</v>
      </c>
      <c r="H78" s="35">
        <v>174.42</v>
      </c>
      <c r="I78" s="35">
        <v>0.46641451644398702</v>
      </c>
      <c r="J78" s="40">
        <v>430.43257214767601</v>
      </c>
      <c r="K78" s="40">
        <v>363.66792631843401</v>
      </c>
      <c r="L78" s="40">
        <v>450.26471646111497</v>
      </c>
      <c r="M78" s="40">
        <v>373.95920120540802</v>
      </c>
      <c r="N78" s="45">
        <v>-0.26749118617919199</v>
      </c>
      <c r="O78" s="45">
        <v>2.25188430710732E-2</v>
      </c>
      <c r="P78" s="35">
        <v>0.15336600148656601</v>
      </c>
      <c r="Q78" s="35">
        <v>0.29747175245542501</v>
      </c>
      <c r="R78" s="45">
        <v>2.8336371519361001</v>
      </c>
      <c r="S78" s="45">
        <v>3.34011522860105</v>
      </c>
      <c r="T78" s="35">
        <v>2.8079463244806901</v>
      </c>
      <c r="U78" s="35">
        <v>3.0406347777193901</v>
      </c>
      <c r="V78" s="46">
        <v>0.18358684117439</v>
      </c>
      <c r="W78" s="46">
        <v>0.204047700951726</v>
      </c>
    </row>
    <row r="79" spans="1:23" x14ac:dyDescent="0.2">
      <c r="A79" s="44">
        <v>38687</v>
      </c>
      <c r="B79" s="14" t="s">
        <v>836</v>
      </c>
      <c r="C79" s="35" t="s">
        <v>1058</v>
      </c>
      <c r="D79" s="35">
        <v>60.250312388500703</v>
      </c>
      <c r="E79" s="35">
        <v>200.97</v>
      </c>
      <c r="F79" s="35">
        <v>170.33</v>
      </c>
      <c r="G79" s="35">
        <v>211.15</v>
      </c>
      <c r="H79" s="35">
        <v>175.82</v>
      </c>
      <c r="I79" s="35">
        <v>0.46927939612038999</v>
      </c>
      <c r="J79" s="40">
        <v>428.25234106046901</v>
      </c>
      <c r="K79" s="40">
        <v>362.96074664293002</v>
      </c>
      <c r="L79" s="40">
        <v>449.945174975957</v>
      </c>
      <c r="M79" s="40">
        <v>374.65953428497602</v>
      </c>
      <c r="N79" s="45">
        <v>-0.50652093458648495</v>
      </c>
      <c r="O79" s="45">
        <v>-0.19445753236004801</v>
      </c>
      <c r="P79" s="35">
        <v>-7.0967471684135794E-2</v>
      </c>
      <c r="Q79" s="35">
        <v>0.18727526353436999</v>
      </c>
      <c r="R79" s="45">
        <v>2.3352863053349</v>
      </c>
      <c r="S79" s="45">
        <v>2.9005735373861099</v>
      </c>
      <c r="T79" s="35">
        <v>2.4825121613144501</v>
      </c>
      <c r="U79" s="35">
        <v>2.6851915692496502</v>
      </c>
      <c r="V79" s="46">
        <v>0.179886103446251</v>
      </c>
      <c r="W79" s="46">
        <v>0.200944147423501</v>
      </c>
    </row>
    <row r="80" spans="1:23" x14ac:dyDescent="0.2">
      <c r="A80" s="44">
        <v>38718</v>
      </c>
      <c r="B80" s="14" t="s">
        <v>1024</v>
      </c>
      <c r="C80" s="35" t="s">
        <v>1059</v>
      </c>
      <c r="D80" s="35">
        <v>60.603625885796198</v>
      </c>
      <c r="E80" s="35">
        <v>207.88</v>
      </c>
      <c r="F80" s="35">
        <v>174.21</v>
      </c>
      <c r="G80" s="35">
        <v>219.61</v>
      </c>
      <c r="H80" s="35">
        <v>182.94</v>
      </c>
      <c r="I80" s="35">
        <v>0.47203129462645699</v>
      </c>
      <c r="J80" s="40">
        <v>440.39452969851601</v>
      </c>
      <c r="K80" s="40">
        <v>369.06451327101399</v>
      </c>
      <c r="L80" s="40">
        <v>465.24457700159201</v>
      </c>
      <c r="M80" s="40">
        <v>387.55904975489</v>
      </c>
      <c r="N80" s="45">
        <v>2.83528832743314</v>
      </c>
      <c r="O80" s="45">
        <v>1.6816602579034601</v>
      </c>
      <c r="P80" s="35">
        <v>3.4002813846049502</v>
      </c>
      <c r="Q80" s="35">
        <v>3.4429967182155501</v>
      </c>
      <c r="R80" s="45">
        <v>1.6412344887774399</v>
      </c>
      <c r="S80" s="45">
        <v>2.07939965000921</v>
      </c>
      <c r="T80" s="35">
        <v>1.81935286170767</v>
      </c>
      <c r="U80" s="35">
        <v>2.3931673430154699</v>
      </c>
      <c r="V80" s="46">
        <v>0.19327248722805801</v>
      </c>
      <c r="W80" s="46">
        <v>0.200448234393791</v>
      </c>
    </row>
    <row r="81" spans="1:23" x14ac:dyDescent="0.2">
      <c r="A81" s="44">
        <v>38749</v>
      </c>
      <c r="B81" s="14" t="s">
        <v>837</v>
      </c>
      <c r="C81" s="35" t="s">
        <v>62</v>
      </c>
      <c r="D81" s="35">
        <v>60.696357727461802</v>
      </c>
      <c r="E81" s="35">
        <v>207.58</v>
      </c>
      <c r="F81" s="35">
        <v>174.23</v>
      </c>
      <c r="G81" s="35">
        <v>219.04</v>
      </c>
      <c r="H81" s="35">
        <v>182.73</v>
      </c>
      <c r="I81" s="35">
        <v>0.472753567108255</v>
      </c>
      <c r="J81" s="40">
        <v>439.08711523791902</v>
      </c>
      <c r="K81" s="40">
        <v>368.54296217315101</v>
      </c>
      <c r="L81" s="40">
        <v>463.32807458191502</v>
      </c>
      <c r="M81" s="40">
        <v>386.52273132009401</v>
      </c>
      <c r="N81" s="45">
        <v>-0.296873456055669</v>
      </c>
      <c r="O81" s="45">
        <v>-0.14131705409454701</v>
      </c>
      <c r="P81" s="35">
        <v>-0.41193439202000798</v>
      </c>
      <c r="Q81" s="35">
        <v>-0.26739626785941001</v>
      </c>
      <c r="R81" s="45">
        <v>1.9673052316787201</v>
      </c>
      <c r="S81" s="45">
        <v>2.2560822478590699</v>
      </c>
      <c r="T81" s="35">
        <v>2.0623623193007901</v>
      </c>
      <c r="U81" s="35">
        <v>2.6267704525151099</v>
      </c>
      <c r="V81" s="46">
        <v>0.19141364862537999</v>
      </c>
      <c r="W81" s="46">
        <v>0.198708476987906</v>
      </c>
    </row>
    <row r="82" spans="1:23" x14ac:dyDescent="0.2">
      <c r="A82" s="44">
        <v>38777</v>
      </c>
      <c r="B82" s="14" t="s">
        <v>838</v>
      </c>
      <c r="C82" s="35" t="s">
        <v>63</v>
      </c>
      <c r="D82" s="35">
        <v>60.772511809723397</v>
      </c>
      <c r="E82" s="35">
        <v>206.88</v>
      </c>
      <c r="F82" s="35">
        <v>175.68</v>
      </c>
      <c r="G82" s="35">
        <v>217.25</v>
      </c>
      <c r="H82" s="35">
        <v>181.92</v>
      </c>
      <c r="I82" s="35">
        <v>0.473346718252525</v>
      </c>
      <c r="J82" s="40">
        <v>437.05806340804099</v>
      </c>
      <c r="K82" s="40">
        <v>371.14443435578403</v>
      </c>
      <c r="L82" s="40">
        <v>458.96589460265301</v>
      </c>
      <c r="M82" s="40">
        <v>384.32716016623601</v>
      </c>
      <c r="N82" s="45">
        <v>-0.46210689393132398</v>
      </c>
      <c r="O82" s="45">
        <v>0.70588030423732695</v>
      </c>
      <c r="P82" s="35">
        <v>-0.94148837909246996</v>
      </c>
      <c r="Q82" s="35">
        <v>-0.56803157381184499</v>
      </c>
      <c r="R82" s="45">
        <v>1.41091266734321</v>
      </c>
      <c r="S82" s="45">
        <v>1.73235225097974</v>
      </c>
      <c r="T82" s="35">
        <v>1.84763408807573</v>
      </c>
      <c r="U82" s="35">
        <v>2.1051398821187801</v>
      </c>
      <c r="V82" s="46">
        <v>0.17759562841529999</v>
      </c>
      <c r="W82" s="46">
        <v>0.194206244503078</v>
      </c>
    </row>
    <row r="83" spans="1:23" x14ac:dyDescent="0.2">
      <c r="A83" s="44">
        <v>38808</v>
      </c>
      <c r="B83" s="14" t="s">
        <v>839</v>
      </c>
      <c r="C83" s="35" t="s">
        <v>1060</v>
      </c>
      <c r="D83" s="35">
        <v>60.861617266519197</v>
      </c>
      <c r="E83" s="35">
        <v>208.5</v>
      </c>
      <c r="F83" s="35">
        <v>176.79</v>
      </c>
      <c r="G83" s="35">
        <v>217.74</v>
      </c>
      <c r="H83" s="35">
        <v>182.03</v>
      </c>
      <c r="I83" s="35">
        <v>0.47404074544173702</v>
      </c>
      <c r="J83" s="40">
        <v>439.83560907978102</v>
      </c>
      <c r="K83" s="40">
        <v>372.94262508016601</v>
      </c>
      <c r="L83" s="40">
        <v>459.327604417418</v>
      </c>
      <c r="M83" s="40">
        <v>383.99652719804601</v>
      </c>
      <c r="N83" s="45">
        <v>0.63550953621172002</v>
      </c>
      <c r="O83" s="45">
        <v>0.48449890606674401</v>
      </c>
      <c r="P83" s="35">
        <v>7.8809737067198099E-2</v>
      </c>
      <c r="Q83" s="35">
        <v>-8.6029040478574598E-2</v>
      </c>
      <c r="R83" s="45">
        <v>2.2374589171138899</v>
      </c>
      <c r="S83" s="45">
        <v>2.3992173260991301</v>
      </c>
      <c r="T83" s="35">
        <v>2.3554163505908199</v>
      </c>
      <c r="U83" s="35">
        <v>2.4222392438578302</v>
      </c>
      <c r="V83" s="46">
        <v>0.17936534871881901</v>
      </c>
      <c r="W83" s="46">
        <v>0.19617645443058901</v>
      </c>
    </row>
    <row r="84" spans="1:23" x14ac:dyDescent="0.2">
      <c r="A84" s="44">
        <v>38838</v>
      </c>
      <c r="B84" s="14" t="s">
        <v>840</v>
      </c>
      <c r="C84" s="35" t="s">
        <v>65</v>
      </c>
      <c r="D84" s="35">
        <v>60.590674511261902</v>
      </c>
      <c r="E84" s="35">
        <v>211.26</v>
      </c>
      <c r="F84" s="35">
        <v>176.99</v>
      </c>
      <c r="G84" s="35">
        <v>221.02</v>
      </c>
      <c r="H84" s="35">
        <v>183.17</v>
      </c>
      <c r="I84" s="35">
        <v>0.47193041858151302</v>
      </c>
      <c r="J84" s="40">
        <v>447.65073765532401</v>
      </c>
      <c r="K84" s="40">
        <v>375.03410043366301</v>
      </c>
      <c r="L84" s="40">
        <v>468.33175251623402</v>
      </c>
      <c r="M84" s="40">
        <v>388.12925123698602</v>
      </c>
      <c r="N84" s="45">
        <v>1.7768294367736599</v>
      </c>
      <c r="O84" s="45">
        <v>0.56080351583522903</v>
      </c>
      <c r="P84" s="35">
        <v>1.9602889119274101</v>
      </c>
      <c r="Q84" s="35">
        <v>1.0762399517244301</v>
      </c>
      <c r="R84" s="45">
        <v>2.9797185131694301</v>
      </c>
      <c r="S84" s="45">
        <v>2.59213571500241</v>
      </c>
      <c r="T84" s="35">
        <v>2.4154587195664101</v>
      </c>
      <c r="U84" s="35">
        <v>2.3492561054407401</v>
      </c>
      <c r="V84" s="46">
        <v>0.193626758573931</v>
      </c>
      <c r="W84" s="46">
        <v>0.20663864169896901</v>
      </c>
    </row>
    <row r="85" spans="1:23" x14ac:dyDescent="0.2">
      <c r="A85" s="44">
        <v>38869</v>
      </c>
      <c r="B85" s="14" t="s">
        <v>841</v>
      </c>
      <c r="C85" s="35" t="s">
        <v>66</v>
      </c>
      <c r="D85" s="35">
        <v>60.6429980643804</v>
      </c>
      <c r="E85" s="35">
        <v>210.81</v>
      </c>
      <c r="F85" s="35">
        <v>177</v>
      </c>
      <c r="G85" s="35">
        <v>220.44</v>
      </c>
      <c r="H85" s="35">
        <v>182.62</v>
      </c>
      <c r="I85" s="35">
        <v>0.47233795780308602</v>
      </c>
      <c r="J85" s="40">
        <v>446.31179120244502</v>
      </c>
      <c r="K85" s="40">
        <v>374.731687504543</v>
      </c>
      <c r="L85" s="40">
        <v>466.699735556505</v>
      </c>
      <c r="M85" s="40">
        <v>386.629947864857</v>
      </c>
      <c r="N85" s="45">
        <v>-0.29910515950267702</v>
      </c>
      <c r="O85" s="45">
        <v>-8.0636115161436497E-2</v>
      </c>
      <c r="P85" s="35">
        <v>-0.34847454842861197</v>
      </c>
      <c r="Q85" s="35">
        <v>-0.386289713375287</v>
      </c>
      <c r="R85" s="45">
        <v>2.3214289191255699</v>
      </c>
      <c r="S85" s="45">
        <v>1.99087129107098</v>
      </c>
      <c r="T85" s="35">
        <v>2.0044172941302101</v>
      </c>
      <c r="U85" s="35">
        <v>2.0027862280963298</v>
      </c>
      <c r="V85" s="46">
        <v>0.191016949152542</v>
      </c>
      <c r="W85" s="46">
        <v>0.20709670353740001</v>
      </c>
    </row>
    <row r="86" spans="1:23" x14ac:dyDescent="0.2">
      <c r="A86" s="44">
        <v>38899</v>
      </c>
      <c r="B86" s="14" t="s">
        <v>842</v>
      </c>
      <c r="C86" s="35" t="s">
        <v>67</v>
      </c>
      <c r="D86" s="35">
        <v>60.809293713400699</v>
      </c>
      <c r="E86" s="35">
        <v>212.96</v>
      </c>
      <c r="F86" s="35">
        <v>178.56</v>
      </c>
      <c r="G86" s="35">
        <v>222.8</v>
      </c>
      <c r="H86" s="35">
        <v>184.09</v>
      </c>
      <c r="I86" s="35">
        <v>0.47363320622016403</v>
      </c>
      <c r="J86" s="40">
        <v>449.630636541576</v>
      </c>
      <c r="K86" s="40">
        <v>377.000593824492</v>
      </c>
      <c r="L86" s="40">
        <v>470.40620690018397</v>
      </c>
      <c r="M86" s="40">
        <v>388.67629545895301</v>
      </c>
      <c r="N86" s="45">
        <v>0.74361587673710305</v>
      </c>
      <c r="O86" s="45">
        <v>0.60547490260516301</v>
      </c>
      <c r="P86" s="35">
        <v>0.79418758171321302</v>
      </c>
      <c r="Q86" s="35">
        <v>0.52927808758669304</v>
      </c>
      <c r="R86" s="45">
        <v>2.1656279953270201</v>
      </c>
      <c r="S86" s="45">
        <v>2.2923110977063601</v>
      </c>
      <c r="T86" s="35">
        <v>2.1198444527844802</v>
      </c>
      <c r="U86" s="35">
        <v>2.2018159484891799</v>
      </c>
      <c r="V86" s="46">
        <v>0.19265232974910401</v>
      </c>
      <c r="W86" s="46">
        <v>0.210277581617687</v>
      </c>
    </row>
    <row r="87" spans="1:23" x14ac:dyDescent="0.2">
      <c r="A87" s="44">
        <v>38930</v>
      </c>
      <c r="B87" s="14" t="s">
        <v>843</v>
      </c>
      <c r="C87" s="35" t="s">
        <v>1061</v>
      </c>
      <c r="D87" s="35">
        <v>61.119608647242202</v>
      </c>
      <c r="E87" s="35">
        <v>212.46</v>
      </c>
      <c r="F87" s="35">
        <v>178.64</v>
      </c>
      <c r="G87" s="35">
        <v>222.07</v>
      </c>
      <c r="H87" s="35">
        <v>183.97</v>
      </c>
      <c r="I87" s="35">
        <v>0.476050196257017</v>
      </c>
      <c r="J87" s="40">
        <v>446.29747381785302</v>
      </c>
      <c r="K87" s="40">
        <v>375.25454543359302</v>
      </c>
      <c r="L87" s="40">
        <v>466.48442064732501</v>
      </c>
      <c r="M87" s="40">
        <v>386.45084372715098</v>
      </c>
      <c r="N87" s="45">
        <v>-0.74131130150748603</v>
      </c>
      <c r="O87" s="45">
        <v>-0.46314207974729199</v>
      </c>
      <c r="P87" s="35">
        <v>-0.83370206330865004</v>
      </c>
      <c r="Q87" s="35">
        <v>-0.57257202402189999</v>
      </c>
      <c r="R87" s="45">
        <v>1.4641387221003801</v>
      </c>
      <c r="S87" s="45">
        <v>1.6700088038777801</v>
      </c>
      <c r="T87" s="35">
        <v>1.79814698218832</v>
      </c>
      <c r="U87" s="35">
        <v>1.9713639650647401</v>
      </c>
      <c r="V87" s="46">
        <v>0.189319301388267</v>
      </c>
      <c r="W87" s="46">
        <v>0.20709898352992301</v>
      </c>
    </row>
    <row r="88" spans="1:23" x14ac:dyDescent="0.2">
      <c r="A88" s="44">
        <v>38961</v>
      </c>
      <c r="B88" s="14" t="s">
        <v>844</v>
      </c>
      <c r="C88" s="35" t="s">
        <v>69</v>
      </c>
      <c r="D88" s="35">
        <v>61.736612130055903</v>
      </c>
      <c r="E88" s="35">
        <v>210.43</v>
      </c>
      <c r="F88" s="35">
        <v>177.77</v>
      </c>
      <c r="G88" s="35">
        <v>220.28</v>
      </c>
      <c r="H88" s="35">
        <v>183.01</v>
      </c>
      <c r="I88" s="35">
        <v>0.480855931038141</v>
      </c>
      <c r="J88" s="40">
        <v>437.61548192967803</v>
      </c>
      <c r="K88" s="40">
        <v>369.69493048823301</v>
      </c>
      <c r="L88" s="40">
        <v>458.09978786042598</v>
      </c>
      <c r="M88" s="40">
        <v>380.59216531839701</v>
      </c>
      <c r="N88" s="45">
        <v>-1.94533744811621</v>
      </c>
      <c r="O88" s="45">
        <v>-1.48155832168182</v>
      </c>
      <c r="P88" s="35">
        <v>-1.79740896282535</v>
      </c>
      <c r="Q88" s="35">
        <v>-1.5160216373831801</v>
      </c>
      <c r="R88" s="45">
        <v>0.74025832375648204</v>
      </c>
      <c r="S88" s="45">
        <v>0.891907690288685</v>
      </c>
      <c r="T88" s="35">
        <v>1.2091228202003399</v>
      </c>
      <c r="U88" s="35">
        <v>1.39197519482792</v>
      </c>
      <c r="V88" s="46">
        <v>0.18372053777352801</v>
      </c>
      <c r="W88" s="46">
        <v>0.20365007376646099</v>
      </c>
    </row>
    <row r="89" spans="1:23" x14ac:dyDescent="0.2">
      <c r="A89" s="44">
        <v>38991</v>
      </c>
      <c r="B89" s="14" t="s">
        <v>845</v>
      </c>
      <c r="C89" s="35" t="s">
        <v>70</v>
      </c>
      <c r="D89" s="35">
        <v>62.006518775350798</v>
      </c>
      <c r="E89" s="35">
        <v>209.71</v>
      </c>
      <c r="F89" s="35">
        <v>177.12</v>
      </c>
      <c r="G89" s="35">
        <v>219.23</v>
      </c>
      <c r="H89" s="35">
        <v>182.01</v>
      </c>
      <c r="I89" s="35">
        <v>0.48295818781477201</v>
      </c>
      <c r="J89" s="40">
        <v>434.21978401250198</v>
      </c>
      <c r="K89" s="40">
        <v>366.73982234654699</v>
      </c>
      <c r="L89" s="40">
        <v>453.93163534910502</v>
      </c>
      <c r="M89" s="40">
        <v>376.86492245536999</v>
      </c>
      <c r="N89" s="45">
        <v>-0.77595470393365695</v>
      </c>
      <c r="O89" s="45">
        <v>-0.799336939184636</v>
      </c>
      <c r="P89" s="35">
        <v>-0.90987872550387605</v>
      </c>
      <c r="Q89" s="35">
        <v>-0.97932727015265197</v>
      </c>
      <c r="R89" s="45">
        <v>0.61001708138526101</v>
      </c>
      <c r="S89" s="45">
        <v>0.86740714946211805</v>
      </c>
      <c r="T89" s="35">
        <v>0.96900679247091703</v>
      </c>
      <c r="U89" s="35">
        <v>1.07679873264246</v>
      </c>
      <c r="V89" s="46">
        <v>0.18399954832881699</v>
      </c>
      <c r="W89" s="46">
        <v>0.204494258557222</v>
      </c>
    </row>
    <row r="90" spans="1:23" x14ac:dyDescent="0.2">
      <c r="A90" s="44">
        <v>39022</v>
      </c>
      <c r="B90" s="14" t="s">
        <v>846</v>
      </c>
      <c r="C90" s="35" t="s">
        <v>71</v>
      </c>
      <c r="D90" s="35">
        <v>62.331857303651802</v>
      </c>
      <c r="E90" s="35">
        <v>211.22</v>
      </c>
      <c r="F90" s="35">
        <v>178.43</v>
      </c>
      <c r="G90" s="35">
        <v>221.12</v>
      </c>
      <c r="H90" s="35">
        <v>183.46</v>
      </c>
      <c r="I90" s="35">
        <v>0.48549219406375799</v>
      </c>
      <c r="J90" s="40">
        <v>435.06363764987998</v>
      </c>
      <c r="K90" s="40">
        <v>367.52393175773199</v>
      </c>
      <c r="L90" s="40">
        <v>455.45531463470098</v>
      </c>
      <c r="M90" s="40">
        <v>377.884551478302</v>
      </c>
      <c r="N90" s="45">
        <v>0.194337906389208</v>
      </c>
      <c r="O90" s="45">
        <v>0.21380536375008599</v>
      </c>
      <c r="P90" s="35">
        <v>0.335662722520635</v>
      </c>
      <c r="Q90" s="35">
        <v>0.27055556571557998</v>
      </c>
      <c r="R90" s="45">
        <v>1.07590963181459</v>
      </c>
      <c r="S90" s="45">
        <v>1.0603094637280399</v>
      </c>
      <c r="T90" s="35">
        <v>1.1527881230360699</v>
      </c>
      <c r="U90" s="35">
        <v>1.0496734029385599</v>
      </c>
      <c r="V90" s="46">
        <v>0.18376954548002</v>
      </c>
      <c r="W90" s="46">
        <v>0.205276354518696</v>
      </c>
    </row>
    <row r="91" spans="1:23" x14ac:dyDescent="0.2">
      <c r="A91" s="44">
        <v>39052</v>
      </c>
      <c r="B91" s="14" t="s">
        <v>847</v>
      </c>
      <c r="C91" s="35" t="s">
        <v>1058</v>
      </c>
      <c r="D91" s="35">
        <v>62.692423570686302</v>
      </c>
      <c r="E91" s="35">
        <v>211.68</v>
      </c>
      <c r="F91" s="35">
        <v>179.78</v>
      </c>
      <c r="G91" s="35">
        <v>222.42</v>
      </c>
      <c r="H91" s="35">
        <v>184.95</v>
      </c>
      <c r="I91" s="35">
        <v>0.48830058315499197</v>
      </c>
      <c r="J91" s="40">
        <v>433.50347573271301</v>
      </c>
      <c r="K91" s="40">
        <v>368.17486237352199</v>
      </c>
      <c r="L91" s="40">
        <v>455.49812486994603</v>
      </c>
      <c r="M91" s="40">
        <v>378.762603159322</v>
      </c>
      <c r="N91" s="45">
        <v>-0.35860545036453501</v>
      </c>
      <c r="O91" s="45">
        <v>0.17711244344753599</v>
      </c>
      <c r="P91" s="35">
        <v>9.3994369742444999E-3</v>
      </c>
      <c r="Q91" s="35">
        <v>0.23235977167761501</v>
      </c>
      <c r="R91" s="45">
        <v>1.2261776921618901</v>
      </c>
      <c r="S91" s="45">
        <v>1.4365508608901201</v>
      </c>
      <c r="T91" s="35">
        <v>1.2341392246923799</v>
      </c>
      <c r="U91" s="35">
        <v>1.09514599226113</v>
      </c>
      <c r="V91" s="46">
        <v>0.177439092223829</v>
      </c>
      <c r="W91" s="46">
        <v>0.202595296025953</v>
      </c>
    </row>
    <row r="92" spans="1:23" x14ac:dyDescent="0.2">
      <c r="A92" s="44">
        <v>39083</v>
      </c>
      <c r="B92" s="14" t="s">
        <v>1025</v>
      </c>
      <c r="C92" s="35" t="s">
        <v>1059</v>
      </c>
      <c r="D92" s="35">
        <v>63.0162079340435</v>
      </c>
      <c r="E92" s="35">
        <v>218.45</v>
      </c>
      <c r="F92" s="35">
        <v>184.33</v>
      </c>
      <c r="G92" s="35">
        <v>231.27</v>
      </c>
      <c r="H92" s="35">
        <v>192.59</v>
      </c>
      <c r="I92" s="35">
        <v>0.49082248427858699</v>
      </c>
      <c r="J92" s="40">
        <v>445.069260266426</v>
      </c>
      <c r="K92" s="40">
        <v>375.55329249214998</v>
      </c>
      <c r="L92" s="40">
        <v>471.18868309368798</v>
      </c>
      <c r="M92" s="40">
        <v>392.38218738709497</v>
      </c>
      <c r="N92" s="45">
        <v>2.6679796544107202</v>
      </c>
      <c r="O92" s="45">
        <v>2.0040559181746498</v>
      </c>
      <c r="P92" s="35">
        <v>3.4447031430091499</v>
      </c>
      <c r="Q92" s="35">
        <v>3.59581017612867</v>
      </c>
      <c r="R92" s="45">
        <v>1.0614869742161099</v>
      </c>
      <c r="S92" s="45">
        <v>1.7581693681752999</v>
      </c>
      <c r="T92" s="35">
        <v>1.2776303875275099</v>
      </c>
      <c r="U92" s="35">
        <v>1.24449103569013</v>
      </c>
      <c r="V92" s="46">
        <v>0.185102804752346</v>
      </c>
      <c r="W92" s="46">
        <v>0.20084116516953099</v>
      </c>
    </row>
    <row r="93" spans="1:23" x14ac:dyDescent="0.2">
      <c r="A93" s="44">
        <v>39114</v>
      </c>
      <c r="B93" s="14" t="s">
        <v>848</v>
      </c>
      <c r="C93" s="35" t="s">
        <v>62</v>
      </c>
      <c r="D93" s="35">
        <v>63.192346627710499</v>
      </c>
      <c r="E93" s="35">
        <v>218.47</v>
      </c>
      <c r="F93" s="35">
        <v>184.45</v>
      </c>
      <c r="G93" s="35">
        <v>230.57</v>
      </c>
      <c r="H93" s="35">
        <v>192.33</v>
      </c>
      <c r="I93" s="35">
        <v>0.49219439848982799</v>
      </c>
      <c r="J93" s="40">
        <v>443.86933429214002</v>
      </c>
      <c r="K93" s="40">
        <v>374.75030306305302</v>
      </c>
      <c r="L93" s="40">
        <v>468.45311671048</v>
      </c>
      <c r="M93" s="40">
        <v>390.76023739830299</v>
      </c>
      <c r="N93" s="45">
        <v>-0.26960432485666502</v>
      </c>
      <c r="O93" s="45">
        <v>-0.21381504173982899</v>
      </c>
      <c r="P93" s="35">
        <v>-0.58056708095092202</v>
      </c>
      <c r="Q93" s="35">
        <v>-0.413359739796748</v>
      </c>
      <c r="R93" s="45">
        <v>1.0891276214354499</v>
      </c>
      <c r="S93" s="45">
        <v>1.6842923422820699</v>
      </c>
      <c r="T93" s="35">
        <v>1.10613675486646</v>
      </c>
      <c r="U93" s="35">
        <v>1.0963148438222401</v>
      </c>
      <c r="V93" s="46">
        <v>0.18444022770398499</v>
      </c>
      <c r="W93" s="46">
        <v>0.19882493630738801</v>
      </c>
    </row>
    <row r="94" spans="1:23" x14ac:dyDescent="0.2">
      <c r="A94" s="44">
        <v>39142</v>
      </c>
      <c r="B94" s="14" t="s">
        <v>849</v>
      </c>
      <c r="C94" s="35" t="s">
        <v>63</v>
      </c>
      <c r="D94" s="35">
        <v>63.329113142792501</v>
      </c>
      <c r="E94" s="35">
        <v>216.97</v>
      </c>
      <c r="F94" s="35">
        <v>184.88</v>
      </c>
      <c r="G94" s="35">
        <v>228.76</v>
      </c>
      <c r="H94" s="35">
        <v>191.87</v>
      </c>
      <c r="I94" s="35">
        <v>0.49325964952443402</v>
      </c>
      <c r="J94" s="40">
        <v>439.86975259214398</v>
      </c>
      <c r="K94" s="40">
        <v>374.81273843957899</v>
      </c>
      <c r="L94" s="40">
        <v>463.77197125399198</v>
      </c>
      <c r="M94" s="40">
        <v>388.98377393121001</v>
      </c>
      <c r="N94" s="45">
        <v>-0.90107186755186097</v>
      </c>
      <c r="O94" s="45">
        <v>1.66605272940323E-2</v>
      </c>
      <c r="P94" s="35">
        <v>-0.99927725731858696</v>
      </c>
      <c r="Q94" s="35">
        <v>-0.454617255563394</v>
      </c>
      <c r="R94" s="45">
        <v>0.64332165895257798</v>
      </c>
      <c r="S94" s="45">
        <v>0.98837642282369997</v>
      </c>
      <c r="T94" s="35">
        <v>1.0471533305323599</v>
      </c>
      <c r="U94" s="35">
        <v>1.2116275526715701</v>
      </c>
      <c r="V94" s="46">
        <v>0.17357204673301599</v>
      </c>
      <c r="W94" s="46">
        <v>0.192265596497629</v>
      </c>
    </row>
    <row r="95" spans="1:23" x14ac:dyDescent="0.2">
      <c r="A95" s="44">
        <v>39173</v>
      </c>
      <c r="B95" s="14" t="s">
        <v>850</v>
      </c>
      <c r="C95" s="35" t="s">
        <v>1060</v>
      </c>
      <c r="D95" s="35">
        <v>63.291295129152097</v>
      </c>
      <c r="E95" s="35">
        <v>217.67</v>
      </c>
      <c r="F95" s="35">
        <v>185.78</v>
      </c>
      <c r="G95" s="35">
        <v>228.8</v>
      </c>
      <c r="H95" s="35">
        <v>191.93</v>
      </c>
      <c r="I95" s="35">
        <v>0.49296509147319501</v>
      </c>
      <c r="J95" s="40">
        <v>441.55256379210698</v>
      </c>
      <c r="K95" s="40">
        <v>376.86238480864398</v>
      </c>
      <c r="L95" s="40">
        <v>464.13022738840499</v>
      </c>
      <c r="M95" s="40">
        <v>389.33791321091098</v>
      </c>
      <c r="N95" s="45">
        <v>0.38257033816184699</v>
      </c>
      <c r="O95" s="45">
        <v>0.54684544009853098</v>
      </c>
      <c r="P95" s="35">
        <v>7.7248336815971499E-2</v>
      </c>
      <c r="Q95" s="35">
        <v>9.1042172819366704E-2</v>
      </c>
      <c r="R95" s="45">
        <v>0.39036282576527798</v>
      </c>
      <c r="S95" s="45">
        <v>1.05103559230759</v>
      </c>
      <c r="T95" s="35">
        <v>1.04557682246826</v>
      </c>
      <c r="U95" s="35">
        <v>1.3909985207003499</v>
      </c>
      <c r="V95" s="46">
        <v>0.171654645279363</v>
      </c>
      <c r="W95" s="46">
        <v>0.19210128692752601</v>
      </c>
    </row>
    <row r="96" spans="1:23" x14ac:dyDescent="0.2">
      <c r="A96" s="44">
        <v>39203</v>
      </c>
      <c r="B96" s="14" t="s">
        <v>851</v>
      </c>
      <c r="C96" s="35" t="s">
        <v>65</v>
      </c>
      <c r="D96" s="35">
        <v>62.982534360254498</v>
      </c>
      <c r="E96" s="35">
        <v>220.91</v>
      </c>
      <c r="F96" s="35">
        <v>186.13</v>
      </c>
      <c r="G96" s="35">
        <v>232.06</v>
      </c>
      <c r="H96" s="35">
        <v>193.01</v>
      </c>
      <c r="I96" s="35">
        <v>0.49056020656173399</v>
      </c>
      <c r="J96" s="40">
        <v>450.32189126860999</v>
      </c>
      <c r="K96" s="40">
        <v>379.42335621667797</v>
      </c>
      <c r="L96" s="40">
        <v>473.05100759491899</v>
      </c>
      <c r="M96" s="40">
        <v>393.44813830860699</v>
      </c>
      <c r="N96" s="45">
        <v>1.9860211887777801</v>
      </c>
      <c r="O96" s="45">
        <v>0.67955081516928295</v>
      </c>
      <c r="P96" s="35">
        <v>1.9220424958551501</v>
      </c>
      <c r="Q96" s="35">
        <v>1.0556960825618</v>
      </c>
      <c r="R96" s="45">
        <v>0.59670483897267301</v>
      </c>
      <c r="S96" s="45">
        <v>1.17036178255236</v>
      </c>
      <c r="T96" s="35">
        <v>1.0076735248741</v>
      </c>
      <c r="U96" s="35">
        <v>1.3703906764743099</v>
      </c>
      <c r="V96" s="46">
        <v>0.18685864718207701</v>
      </c>
      <c r="W96" s="46">
        <v>0.202321123257862</v>
      </c>
    </row>
    <row r="97" spans="1:23" x14ac:dyDescent="0.2">
      <c r="A97" s="44">
        <v>39234</v>
      </c>
      <c r="B97" s="14" t="s">
        <v>852</v>
      </c>
      <c r="C97" s="35" t="s">
        <v>66</v>
      </c>
      <c r="D97" s="35">
        <v>63.058170387534602</v>
      </c>
      <c r="E97" s="35">
        <v>221.21</v>
      </c>
      <c r="F97" s="35">
        <v>186.61</v>
      </c>
      <c r="G97" s="35">
        <v>231.88</v>
      </c>
      <c r="H97" s="35">
        <v>192.7</v>
      </c>
      <c r="I97" s="35">
        <v>0.49114932266420502</v>
      </c>
      <c r="J97" s="40">
        <v>450.39255841800201</v>
      </c>
      <c r="K97" s="40">
        <v>379.94555095331702</v>
      </c>
      <c r="L97" s="40">
        <v>472.11711245407702</v>
      </c>
      <c r="M97" s="40">
        <v>392.34503868337299</v>
      </c>
      <c r="N97" s="45">
        <v>1.5692585850812801E-2</v>
      </c>
      <c r="O97" s="45">
        <v>0.13762851655903</v>
      </c>
      <c r="P97" s="35">
        <v>-0.19741954373810899</v>
      </c>
      <c r="Q97" s="35">
        <v>-0.280367224502798</v>
      </c>
      <c r="R97" s="45">
        <v>0.91433103404303695</v>
      </c>
      <c r="S97" s="45">
        <v>1.3913591037617401</v>
      </c>
      <c r="T97" s="35">
        <v>1.16078422266759</v>
      </c>
      <c r="U97" s="35">
        <v>1.4781811005789101</v>
      </c>
      <c r="V97" s="46">
        <v>0.18541342907668401</v>
      </c>
      <c r="W97" s="46">
        <v>0.20332122470160899</v>
      </c>
    </row>
    <row r="98" spans="1:23" x14ac:dyDescent="0.2">
      <c r="A98" s="44">
        <v>39264</v>
      </c>
      <c r="B98" s="14" t="s">
        <v>853</v>
      </c>
      <c r="C98" s="35" t="s">
        <v>67</v>
      </c>
      <c r="D98" s="35">
        <v>63.326004812904202</v>
      </c>
      <c r="E98" s="35">
        <v>223.99</v>
      </c>
      <c r="F98" s="35">
        <v>189.37</v>
      </c>
      <c r="G98" s="35">
        <v>233.86</v>
      </c>
      <c r="H98" s="35">
        <v>193.82</v>
      </c>
      <c r="I98" s="35">
        <v>0.49323543927364599</v>
      </c>
      <c r="J98" s="40">
        <v>454.12389736198702</v>
      </c>
      <c r="K98" s="40">
        <v>383.93429368917998</v>
      </c>
      <c r="L98" s="40">
        <v>474.13462492555198</v>
      </c>
      <c r="M98" s="40">
        <v>392.95635424215499</v>
      </c>
      <c r="N98" s="45">
        <v>0.82846371998046597</v>
      </c>
      <c r="O98" s="45">
        <v>1.04981956647594</v>
      </c>
      <c r="P98" s="35">
        <v>0.42733305323074999</v>
      </c>
      <c r="Q98" s="35">
        <v>0.15581070193555499</v>
      </c>
      <c r="R98" s="45">
        <v>0.99932265625224403</v>
      </c>
      <c r="S98" s="45">
        <v>1.83917478599949</v>
      </c>
      <c r="T98" s="35">
        <v>0.79259541449014903</v>
      </c>
      <c r="U98" s="35">
        <v>1.1011885296858099</v>
      </c>
      <c r="V98" s="46">
        <v>0.18281670803189501</v>
      </c>
      <c r="W98" s="46">
        <v>0.206583427922815</v>
      </c>
    </row>
    <row r="99" spans="1:23" x14ac:dyDescent="0.2">
      <c r="A99" s="44">
        <v>39295</v>
      </c>
      <c r="B99" s="14" t="s">
        <v>854</v>
      </c>
      <c r="C99" s="35" t="s">
        <v>1061</v>
      </c>
      <c r="D99" s="35">
        <v>63.5839961936272</v>
      </c>
      <c r="E99" s="35">
        <v>223.64</v>
      </c>
      <c r="F99" s="35">
        <v>189.28</v>
      </c>
      <c r="G99" s="35">
        <v>233.12</v>
      </c>
      <c r="H99" s="35">
        <v>193.69</v>
      </c>
      <c r="I99" s="35">
        <v>0.49524489008892703</v>
      </c>
      <c r="J99" s="40">
        <v>451.57457345969402</v>
      </c>
      <c r="K99" s="40">
        <v>382.19475614581899</v>
      </c>
      <c r="L99" s="40">
        <v>470.71661851602499</v>
      </c>
      <c r="M99" s="40">
        <v>391.09944166253001</v>
      </c>
      <c r="N99" s="45">
        <v>-0.561371889280049</v>
      </c>
      <c r="O99" s="45">
        <v>-0.45308209554469903</v>
      </c>
      <c r="P99" s="35">
        <v>-0.72089365126268801</v>
      </c>
      <c r="Q99" s="35">
        <v>-0.47254931993826499</v>
      </c>
      <c r="R99" s="45">
        <v>1.18241754691055</v>
      </c>
      <c r="S99" s="45">
        <v>1.8494674606022199</v>
      </c>
      <c r="T99" s="35">
        <v>0.90725385058463304</v>
      </c>
      <c r="U99" s="35">
        <v>1.2028950151965501</v>
      </c>
      <c r="V99" s="46">
        <v>0.18153000845308501</v>
      </c>
      <c r="W99" s="46">
        <v>0.20357271929371701</v>
      </c>
    </row>
    <row r="100" spans="1:23" x14ac:dyDescent="0.2">
      <c r="A100" s="44">
        <v>39326</v>
      </c>
      <c r="B100" s="14" t="s">
        <v>855</v>
      </c>
      <c r="C100" s="35" t="s">
        <v>69</v>
      </c>
      <c r="D100" s="35">
        <v>64.077702590874594</v>
      </c>
      <c r="E100" s="35">
        <v>221.12</v>
      </c>
      <c r="F100" s="35">
        <v>187.63</v>
      </c>
      <c r="G100" s="35">
        <v>231.38</v>
      </c>
      <c r="H100" s="35">
        <v>192.4</v>
      </c>
      <c r="I100" s="35">
        <v>0.49909028492218599</v>
      </c>
      <c r="J100" s="40">
        <v>443.04609141906099</v>
      </c>
      <c r="K100" s="40">
        <v>375.94400385744501</v>
      </c>
      <c r="L100" s="40">
        <v>463.603494177561</v>
      </c>
      <c r="M100" s="40">
        <v>385.50139285920397</v>
      </c>
      <c r="N100" s="45">
        <v>-1.8886098867996599</v>
      </c>
      <c r="O100" s="45">
        <v>-1.6354887626946499</v>
      </c>
      <c r="P100" s="35">
        <v>-1.5111266648900199</v>
      </c>
      <c r="Q100" s="35">
        <v>-1.43136200336375</v>
      </c>
      <c r="R100" s="45">
        <v>1.24095460824112</v>
      </c>
      <c r="S100" s="45">
        <v>1.6903324481512201</v>
      </c>
      <c r="T100" s="35">
        <v>1.20142083951627</v>
      </c>
      <c r="U100" s="35">
        <v>1.28989190744382</v>
      </c>
      <c r="V100" s="46">
        <v>0.17848958055747999</v>
      </c>
      <c r="W100" s="46">
        <v>0.20259875259875201</v>
      </c>
    </row>
    <row r="101" spans="1:23" x14ac:dyDescent="0.2">
      <c r="A101" s="44">
        <v>39356</v>
      </c>
      <c r="B101" s="14" t="s">
        <v>856</v>
      </c>
      <c r="C101" s="35" t="s">
        <v>70</v>
      </c>
      <c r="D101" s="35">
        <v>64.3274050918955</v>
      </c>
      <c r="E101" s="35">
        <v>220.17</v>
      </c>
      <c r="F101" s="35">
        <v>187.02</v>
      </c>
      <c r="G101" s="35">
        <v>230.2</v>
      </c>
      <c r="H101" s="35">
        <v>191.81</v>
      </c>
      <c r="I101" s="35">
        <v>0.50103517506870099</v>
      </c>
      <c r="J101" s="40">
        <v>439.43022557210799</v>
      </c>
      <c r="K101" s="40">
        <v>373.26720618837999</v>
      </c>
      <c r="L101" s="40">
        <v>459.448780154877</v>
      </c>
      <c r="M101" s="40">
        <v>382.82741321245402</v>
      </c>
      <c r="N101" s="45">
        <v>-0.81613762472687601</v>
      </c>
      <c r="O101" s="45">
        <v>-0.71202031196127002</v>
      </c>
      <c r="P101" s="35">
        <v>-0.89617832368896799</v>
      </c>
      <c r="Q101" s="35">
        <v>-0.69363683148271305</v>
      </c>
      <c r="R101" s="45">
        <v>1.19995489644833</v>
      </c>
      <c r="S101" s="45">
        <v>1.7798404874790801</v>
      </c>
      <c r="T101" s="35">
        <v>1.2154131539055</v>
      </c>
      <c r="U101" s="35">
        <v>1.58212940547433</v>
      </c>
      <c r="V101" s="46">
        <v>0.17725376965030501</v>
      </c>
      <c r="W101" s="46">
        <v>0.20014597779052201</v>
      </c>
    </row>
    <row r="102" spans="1:23" x14ac:dyDescent="0.2">
      <c r="A102" s="44">
        <v>39387</v>
      </c>
      <c r="B102" s="14" t="s">
        <v>857</v>
      </c>
      <c r="C102" s="35" t="s">
        <v>71</v>
      </c>
      <c r="D102" s="35">
        <v>64.781221255577293</v>
      </c>
      <c r="E102" s="35">
        <v>222.12</v>
      </c>
      <c r="F102" s="35">
        <v>188.68</v>
      </c>
      <c r="G102" s="35">
        <v>232.14</v>
      </c>
      <c r="H102" s="35">
        <v>193.42</v>
      </c>
      <c r="I102" s="35">
        <v>0.50456987168353395</v>
      </c>
      <c r="J102" s="40">
        <v>440.21653385462798</v>
      </c>
      <c r="K102" s="40">
        <v>373.94226367590198</v>
      </c>
      <c r="L102" s="40">
        <v>460.07503227540701</v>
      </c>
      <c r="M102" s="40">
        <v>383.33640364740802</v>
      </c>
      <c r="N102" s="45">
        <v>0.178938142340268</v>
      </c>
      <c r="O102" s="45">
        <v>0.180851003337512</v>
      </c>
      <c r="P102" s="35">
        <v>0.13630510028104201</v>
      </c>
      <c r="Q102" s="35">
        <v>0.13295558713584099</v>
      </c>
      <c r="R102" s="45">
        <v>1.1844005701287601</v>
      </c>
      <c r="S102" s="45">
        <v>1.74637115125353</v>
      </c>
      <c r="T102" s="35">
        <v>1.01430754944893</v>
      </c>
      <c r="U102" s="35">
        <v>1.44272957118183</v>
      </c>
      <c r="V102" s="46">
        <v>0.17723129107483601</v>
      </c>
      <c r="W102" s="46">
        <v>0.20018612346189599</v>
      </c>
    </row>
    <row r="103" spans="1:23" x14ac:dyDescent="0.2">
      <c r="A103" s="44">
        <v>39417</v>
      </c>
      <c r="B103" s="14" t="s">
        <v>858</v>
      </c>
      <c r="C103" s="35" t="s">
        <v>1058</v>
      </c>
      <c r="D103" s="35">
        <v>65.049055680946097</v>
      </c>
      <c r="E103" s="35">
        <v>222.56</v>
      </c>
      <c r="F103" s="35">
        <v>189.4</v>
      </c>
      <c r="G103" s="35">
        <v>233.11</v>
      </c>
      <c r="H103" s="35">
        <v>194.29</v>
      </c>
      <c r="I103" s="35">
        <v>0.50665598829296998</v>
      </c>
      <c r="J103" s="40">
        <v>439.27241588489102</v>
      </c>
      <c r="K103" s="40">
        <v>373.82366808320597</v>
      </c>
      <c r="L103" s="40">
        <v>460.09522316196501</v>
      </c>
      <c r="M103" s="40">
        <v>383.47518728556599</v>
      </c>
      <c r="N103" s="45">
        <v>-0.21446672197205099</v>
      </c>
      <c r="O103" s="45">
        <v>-3.17149475241085E-2</v>
      </c>
      <c r="P103" s="35">
        <v>4.3886073231469399E-3</v>
      </c>
      <c r="Q103" s="35">
        <v>3.6204137368001099E-2</v>
      </c>
      <c r="R103" s="45">
        <v>1.3307713721157699</v>
      </c>
      <c r="S103" s="45">
        <v>1.5342725120524701</v>
      </c>
      <c r="T103" s="35">
        <v>1.00924637029673</v>
      </c>
      <c r="U103" s="35">
        <v>1.24420523223123</v>
      </c>
      <c r="V103" s="46">
        <v>0.17507919746568101</v>
      </c>
      <c r="W103" s="46">
        <v>0.199804416079057</v>
      </c>
    </row>
    <row r="104" spans="1:23" x14ac:dyDescent="0.2">
      <c r="A104" s="44">
        <v>39448</v>
      </c>
      <c r="B104" s="14" t="s">
        <v>1026</v>
      </c>
      <c r="C104" s="35" t="s">
        <v>1059</v>
      </c>
      <c r="D104" s="35">
        <v>65.350563680104003</v>
      </c>
      <c r="E104" s="35">
        <v>229.58</v>
      </c>
      <c r="F104" s="35">
        <v>194.56</v>
      </c>
      <c r="G104" s="35">
        <v>241.89</v>
      </c>
      <c r="H104" s="35">
        <v>202.54</v>
      </c>
      <c r="I104" s="35">
        <v>0.50900438261925895</v>
      </c>
      <c r="J104" s="40">
        <v>451.03737382105902</v>
      </c>
      <c r="K104" s="40">
        <v>382.23639450572898</v>
      </c>
      <c r="L104" s="40">
        <v>475.221841421622</v>
      </c>
      <c r="M104" s="40">
        <v>397.91405912412802</v>
      </c>
      <c r="N104" s="45">
        <v>2.6782828856822598</v>
      </c>
      <c r="O104" s="45">
        <v>2.25045312557637</v>
      </c>
      <c r="P104" s="35">
        <v>3.28771469429749</v>
      </c>
      <c r="Q104" s="35">
        <v>3.7652688667467702</v>
      </c>
      <c r="R104" s="45">
        <v>1.3409404080302101</v>
      </c>
      <c r="S104" s="45">
        <v>1.7795349281136901</v>
      </c>
      <c r="T104" s="35">
        <v>0.855953988846481</v>
      </c>
      <c r="U104" s="35">
        <v>1.40981724320113</v>
      </c>
      <c r="V104" s="46">
        <v>0.179995888157895</v>
      </c>
      <c r="W104" s="46">
        <v>0.194282610842303</v>
      </c>
    </row>
    <row r="105" spans="1:23" x14ac:dyDescent="0.2">
      <c r="A105" s="44">
        <v>39479</v>
      </c>
      <c r="B105" s="14" t="s">
        <v>859</v>
      </c>
      <c r="C105" s="35" t="s">
        <v>62</v>
      </c>
      <c r="D105" s="35">
        <v>65.5448342981189</v>
      </c>
      <c r="E105" s="35">
        <v>229.46</v>
      </c>
      <c r="F105" s="35">
        <v>194.69</v>
      </c>
      <c r="G105" s="35">
        <v>241.32</v>
      </c>
      <c r="H105" s="35">
        <v>202.46</v>
      </c>
      <c r="I105" s="35">
        <v>0.51051752329342004</v>
      </c>
      <c r="J105" s="40">
        <v>449.46547283964202</v>
      </c>
      <c r="K105" s="40">
        <v>381.35811429944198</v>
      </c>
      <c r="L105" s="40">
        <v>472.69680077426301</v>
      </c>
      <c r="M105" s="40">
        <v>396.57796405087601</v>
      </c>
      <c r="N105" s="45">
        <v>-0.34850792254762503</v>
      </c>
      <c r="O105" s="45">
        <v>-0.229774092397173</v>
      </c>
      <c r="P105" s="35">
        <v>-0.53133935086091499</v>
      </c>
      <c r="Q105" s="35">
        <v>-0.33577478418161899</v>
      </c>
      <c r="R105" s="45">
        <v>1.2607625972690399</v>
      </c>
      <c r="S105" s="45">
        <v>1.76325707607958</v>
      </c>
      <c r="T105" s="35">
        <v>0.90589301520338505</v>
      </c>
      <c r="U105" s="35">
        <v>1.48882258115806</v>
      </c>
      <c r="V105" s="46">
        <v>0.17859160717037301</v>
      </c>
      <c r="W105" s="46">
        <v>0.191939148473772</v>
      </c>
    </row>
    <row r="106" spans="1:23" x14ac:dyDescent="0.2">
      <c r="A106" s="44">
        <v>39508</v>
      </c>
      <c r="B106" s="14" t="s">
        <v>860</v>
      </c>
      <c r="C106" s="35" t="s">
        <v>63</v>
      </c>
      <c r="D106" s="35">
        <v>66.019890716036102</v>
      </c>
      <c r="E106" s="35">
        <v>231.11</v>
      </c>
      <c r="F106" s="35">
        <v>196.75</v>
      </c>
      <c r="G106" s="35">
        <v>241.16</v>
      </c>
      <c r="H106" s="35">
        <v>202.6</v>
      </c>
      <c r="I106" s="35">
        <v>0.51421765662195396</v>
      </c>
      <c r="J106" s="40">
        <v>449.44003190833399</v>
      </c>
      <c r="K106" s="40">
        <v>382.62007822233898</v>
      </c>
      <c r="L106" s="40">
        <v>468.98428495094902</v>
      </c>
      <c r="M106" s="40">
        <v>393.99658372475699</v>
      </c>
      <c r="N106" s="45">
        <v>-5.6602637678149197E-3</v>
      </c>
      <c r="O106" s="45">
        <v>0.33091309076123099</v>
      </c>
      <c r="P106" s="35">
        <v>-0.78539051189536702</v>
      </c>
      <c r="Q106" s="35">
        <v>-0.65091370679082305</v>
      </c>
      <c r="R106" s="45">
        <v>2.1757075270107098</v>
      </c>
      <c r="S106" s="45">
        <v>2.0829974496766801</v>
      </c>
      <c r="T106" s="35">
        <v>1.1238957979420501</v>
      </c>
      <c r="U106" s="35">
        <v>1.2886938040848299</v>
      </c>
      <c r="V106" s="46">
        <v>0.17463786531130901</v>
      </c>
      <c r="W106" s="46">
        <v>0.19032576505429399</v>
      </c>
    </row>
    <row r="107" spans="1:23" x14ac:dyDescent="0.2">
      <c r="A107" s="44">
        <v>39539</v>
      </c>
      <c r="B107" s="14" t="s">
        <v>861</v>
      </c>
      <c r="C107" s="35" t="s">
        <v>1060</v>
      </c>
      <c r="D107" s="35">
        <v>66.170126660633898</v>
      </c>
      <c r="E107" s="35">
        <v>230.41</v>
      </c>
      <c r="F107" s="35">
        <v>196.59</v>
      </c>
      <c r="G107" s="35">
        <v>240.49</v>
      </c>
      <c r="H107" s="35">
        <v>202.4</v>
      </c>
      <c r="I107" s="35">
        <v>0.51538781874330297</v>
      </c>
      <c r="J107" s="40">
        <v>447.06140040682499</v>
      </c>
      <c r="K107" s="40">
        <v>381.44091274674599</v>
      </c>
      <c r="L107" s="40">
        <v>466.61948779930299</v>
      </c>
      <c r="M107" s="40">
        <v>392.71397700768802</v>
      </c>
      <c r="N107" s="45">
        <v>-0.529243354538111</v>
      </c>
      <c r="O107" s="45">
        <v>-0.30818180819760499</v>
      </c>
      <c r="P107" s="35">
        <v>-0.50423803686586699</v>
      </c>
      <c r="Q107" s="35">
        <v>-0.32553752241779599</v>
      </c>
      <c r="R107" s="45">
        <v>1.24760607602588</v>
      </c>
      <c r="S107" s="45">
        <v>1.2149071179992099</v>
      </c>
      <c r="T107" s="35">
        <v>0.53632800968490502</v>
      </c>
      <c r="U107" s="35">
        <v>0.86712947345251001</v>
      </c>
      <c r="V107" s="46">
        <v>0.172033165471285</v>
      </c>
      <c r="W107" s="46">
        <v>0.188191699604743</v>
      </c>
    </row>
    <row r="108" spans="1:23" x14ac:dyDescent="0.2">
      <c r="A108" s="44">
        <v>39569</v>
      </c>
      <c r="B108" s="14" t="s">
        <v>862</v>
      </c>
      <c r="C108" s="35" t="s">
        <v>65</v>
      </c>
      <c r="D108" s="35">
        <v>66.098635073205301</v>
      </c>
      <c r="E108" s="35">
        <v>234.18</v>
      </c>
      <c r="F108" s="35">
        <v>197.56</v>
      </c>
      <c r="G108" s="35">
        <v>244.34</v>
      </c>
      <c r="H108" s="35">
        <v>203.6</v>
      </c>
      <c r="I108" s="35">
        <v>0.51483098297521801</v>
      </c>
      <c r="J108" s="40">
        <v>454.867728913029</v>
      </c>
      <c r="K108" s="40">
        <v>383.73758870978799</v>
      </c>
      <c r="L108" s="40">
        <v>474.60236093009502</v>
      </c>
      <c r="M108" s="40">
        <v>395.469594357728</v>
      </c>
      <c r="N108" s="45">
        <v>1.74614236413619</v>
      </c>
      <c r="O108" s="45">
        <v>0.60210530289033204</v>
      </c>
      <c r="P108" s="35">
        <v>1.7107886274619499</v>
      </c>
      <c r="Q108" s="35">
        <v>0.70168558069576603</v>
      </c>
      <c r="R108" s="45">
        <v>1.00946405950053</v>
      </c>
      <c r="S108" s="45">
        <v>1.1370497947538001</v>
      </c>
      <c r="T108" s="35">
        <v>0.32794631239938499</v>
      </c>
      <c r="U108" s="35">
        <v>0.51377954355336097</v>
      </c>
      <c r="V108" s="46">
        <v>0.185361409192144</v>
      </c>
      <c r="W108" s="46">
        <v>0.20009823182711201</v>
      </c>
    </row>
    <row r="109" spans="1:23" x14ac:dyDescent="0.2">
      <c r="A109" s="44">
        <v>39600</v>
      </c>
      <c r="B109" s="14" t="s">
        <v>863</v>
      </c>
      <c r="C109" s="35" t="s">
        <v>66</v>
      </c>
      <c r="D109" s="35">
        <v>66.372168103369305</v>
      </c>
      <c r="E109" s="35">
        <v>234.13</v>
      </c>
      <c r="F109" s="35">
        <v>197.98</v>
      </c>
      <c r="G109" s="35">
        <v>244.15</v>
      </c>
      <c r="H109" s="35">
        <v>203.36</v>
      </c>
      <c r="I109" s="35">
        <v>0.51696148504442996</v>
      </c>
      <c r="J109" s="40">
        <v>452.89640867516101</v>
      </c>
      <c r="K109" s="40">
        <v>382.968568699049</v>
      </c>
      <c r="L109" s="40">
        <v>472.27889710007503</v>
      </c>
      <c r="M109" s="40">
        <v>393.375533541967</v>
      </c>
      <c r="N109" s="45">
        <v>-0.43338318209110699</v>
      </c>
      <c r="O109" s="45">
        <v>-0.200402575448655</v>
      </c>
      <c r="P109" s="35">
        <v>-0.48956010784836401</v>
      </c>
      <c r="Q109" s="35">
        <v>-0.52951246964064702</v>
      </c>
      <c r="R109" s="45">
        <v>0.55592620489852695</v>
      </c>
      <c r="S109" s="45">
        <v>0.79564499127473498</v>
      </c>
      <c r="T109" s="35">
        <v>3.4267905511176103E-2</v>
      </c>
      <c r="U109" s="35">
        <v>0.26265015662021401</v>
      </c>
      <c r="V109" s="46">
        <v>0.18259420143448901</v>
      </c>
      <c r="W109" s="46">
        <v>0.20058025177026001</v>
      </c>
    </row>
    <row r="110" spans="1:23" x14ac:dyDescent="0.2">
      <c r="A110" s="44">
        <v>39630</v>
      </c>
      <c r="B110" s="14" t="s">
        <v>864</v>
      </c>
      <c r="C110" s="35" t="s">
        <v>67</v>
      </c>
      <c r="D110" s="35">
        <v>66.742059360068197</v>
      </c>
      <c r="E110" s="35">
        <v>235.99</v>
      </c>
      <c r="F110" s="35">
        <v>199.58</v>
      </c>
      <c r="G110" s="35">
        <v>246.51</v>
      </c>
      <c r="H110" s="35">
        <v>206.49</v>
      </c>
      <c r="I110" s="35">
        <v>0.51984250488802197</v>
      </c>
      <c r="J110" s="40">
        <v>453.96441764767599</v>
      </c>
      <c r="K110" s="40">
        <v>383.92397336379997</v>
      </c>
      <c r="L110" s="40">
        <v>474.20131613343199</v>
      </c>
      <c r="M110" s="40">
        <v>397.21646086727702</v>
      </c>
      <c r="N110" s="45">
        <v>0.23581749646457401</v>
      </c>
      <c r="O110" s="45">
        <v>0.24947338837677499</v>
      </c>
      <c r="P110" s="35">
        <v>0.40705164790590898</v>
      </c>
      <c r="Q110" s="35">
        <v>0.97640219022427899</v>
      </c>
      <c r="R110" s="45">
        <v>-3.5118106586584701E-2</v>
      </c>
      <c r="S110" s="45">
        <v>-2.6880446861721201E-3</v>
      </c>
      <c r="T110" s="35">
        <v>1.4065880105507101E-2</v>
      </c>
      <c r="U110" s="35">
        <v>1.08411699648878</v>
      </c>
      <c r="V110" s="46">
        <v>0.18243310953001299</v>
      </c>
      <c r="W110" s="46">
        <v>0.19381083829725401</v>
      </c>
    </row>
    <row r="111" spans="1:23" x14ac:dyDescent="0.2">
      <c r="A111" s="44">
        <v>39661</v>
      </c>
      <c r="B111" s="14" t="s">
        <v>865</v>
      </c>
      <c r="C111" s="35" t="s">
        <v>1061</v>
      </c>
      <c r="D111" s="35">
        <v>67.127492266208904</v>
      </c>
      <c r="E111" s="35">
        <v>235.46</v>
      </c>
      <c r="F111" s="35">
        <v>199.85</v>
      </c>
      <c r="G111" s="35">
        <v>246.09</v>
      </c>
      <c r="H111" s="35">
        <v>206.54</v>
      </c>
      <c r="I111" s="35">
        <v>0.52284457598555101</v>
      </c>
      <c r="J111" s="40">
        <v>450.34415735529598</v>
      </c>
      <c r="K111" s="40">
        <v>382.23596299777398</v>
      </c>
      <c r="L111" s="40">
        <v>470.67524710594103</v>
      </c>
      <c r="M111" s="40">
        <v>395.03135250217798</v>
      </c>
      <c r="N111" s="45">
        <v>-0.79747666373047899</v>
      </c>
      <c r="O111" s="45">
        <v>-0.43967308194805499</v>
      </c>
      <c r="P111" s="35">
        <v>-0.74358060754501398</v>
      </c>
      <c r="Q111" s="35">
        <v>-0.55010518958048504</v>
      </c>
      <c r="R111" s="45">
        <v>-0.27247240582458598</v>
      </c>
      <c r="S111" s="45">
        <v>1.0781637187085E-2</v>
      </c>
      <c r="T111" s="35">
        <v>-8.7890268702817097E-3</v>
      </c>
      <c r="U111" s="35">
        <v>1.00534810863813</v>
      </c>
      <c r="V111" s="46">
        <v>0.17818363772829601</v>
      </c>
      <c r="W111" s="46">
        <v>0.19148833155805201</v>
      </c>
    </row>
    <row r="112" spans="1:23" x14ac:dyDescent="0.2">
      <c r="A112" s="44">
        <v>39692</v>
      </c>
      <c r="B112" s="14" t="s">
        <v>866</v>
      </c>
      <c r="C112" s="35" t="s">
        <v>69</v>
      </c>
      <c r="D112" s="35">
        <v>67.584934814759706</v>
      </c>
      <c r="E112" s="35">
        <v>233.93</v>
      </c>
      <c r="F112" s="35">
        <v>198.51</v>
      </c>
      <c r="G112" s="35">
        <v>244.21</v>
      </c>
      <c r="H112" s="35">
        <v>204.38</v>
      </c>
      <c r="I112" s="35">
        <v>0.52640751789296403</v>
      </c>
      <c r="J112" s="40">
        <v>444.38955001316299</v>
      </c>
      <c r="K112" s="40">
        <v>377.10327693375302</v>
      </c>
      <c r="L112" s="40">
        <v>463.91814649131999</v>
      </c>
      <c r="M112" s="40">
        <v>388.25433348305103</v>
      </c>
      <c r="N112" s="45">
        <v>-1.3222348385960001</v>
      </c>
      <c r="O112" s="45">
        <v>-1.34280563863394</v>
      </c>
      <c r="P112" s="35">
        <v>-1.4356184346146399</v>
      </c>
      <c r="Q112" s="35">
        <v>-1.7155648472457401</v>
      </c>
      <c r="R112" s="45">
        <v>0.30323224154828998</v>
      </c>
      <c r="S112" s="45">
        <v>0.30836323080378802</v>
      </c>
      <c r="T112" s="35">
        <v>6.7870997028895999E-2</v>
      </c>
      <c r="U112" s="35">
        <v>0.71411950121083001</v>
      </c>
      <c r="V112" s="46">
        <v>0.178429298272127</v>
      </c>
      <c r="W112" s="46">
        <v>0.194882082395538</v>
      </c>
    </row>
    <row r="113" spans="1:23" x14ac:dyDescent="0.2">
      <c r="A113" s="44">
        <v>39722</v>
      </c>
      <c r="B113" s="14" t="s">
        <v>867</v>
      </c>
      <c r="C113" s="35" t="s">
        <v>70</v>
      </c>
      <c r="D113" s="35">
        <v>68.045485693199694</v>
      </c>
      <c r="E113" s="35">
        <v>233.68</v>
      </c>
      <c r="F113" s="35">
        <v>198.34</v>
      </c>
      <c r="G113" s="35">
        <v>243.64</v>
      </c>
      <c r="H113" s="35">
        <v>204.18</v>
      </c>
      <c r="I113" s="35">
        <v>0.52999467005116996</v>
      </c>
      <c r="J113" s="40">
        <v>440.910094392909</v>
      </c>
      <c r="K113" s="40">
        <v>374.23017854283398</v>
      </c>
      <c r="L113" s="40">
        <v>459.70273621143599</v>
      </c>
      <c r="M113" s="40">
        <v>385.24915727980198</v>
      </c>
      <c r="N113" s="45">
        <v>-0.78297422163749997</v>
      </c>
      <c r="O113" s="45">
        <v>-0.76188634961763502</v>
      </c>
      <c r="P113" s="35">
        <v>-0.908653889003042</v>
      </c>
      <c r="Q113" s="35">
        <v>-0.77402257852210399</v>
      </c>
      <c r="R113" s="45">
        <v>0.33676992038367298</v>
      </c>
      <c r="S113" s="45">
        <v>0.25798471938849299</v>
      </c>
      <c r="T113" s="35">
        <v>5.5274073526390098E-2</v>
      </c>
      <c r="U113" s="35">
        <v>0.63259421445975805</v>
      </c>
      <c r="V113" s="46">
        <v>0.17817888474336999</v>
      </c>
      <c r="W113" s="46">
        <v>0.19326084827113299</v>
      </c>
    </row>
    <row r="114" spans="1:23" x14ac:dyDescent="0.2">
      <c r="A114" s="44">
        <v>39753</v>
      </c>
      <c r="B114" s="14" t="s">
        <v>868</v>
      </c>
      <c r="C114" s="35" t="s">
        <v>71</v>
      </c>
      <c r="D114" s="35">
        <v>68.818941780387206</v>
      </c>
      <c r="E114" s="35">
        <v>235.88</v>
      </c>
      <c r="F114" s="35">
        <v>200.39</v>
      </c>
      <c r="G114" s="35">
        <v>245.1</v>
      </c>
      <c r="H114" s="35">
        <v>205.36</v>
      </c>
      <c r="I114" s="35">
        <v>0.53601898745521204</v>
      </c>
      <c r="J114" s="40">
        <v>440.059038057321</v>
      </c>
      <c r="K114" s="40">
        <v>373.8486969489</v>
      </c>
      <c r="L114" s="40">
        <v>457.25992126441201</v>
      </c>
      <c r="M114" s="40">
        <v>383.12075655185498</v>
      </c>
      <c r="N114" s="45">
        <v>-0.193022647113406</v>
      </c>
      <c r="O114" s="45">
        <v>-0.10193768856892001</v>
      </c>
      <c r="P114" s="35">
        <v>-0.53139012553109499</v>
      </c>
      <c r="Q114" s="35">
        <v>-0.55247381797677297</v>
      </c>
      <c r="R114" s="45">
        <v>-3.5776892777694698E-2</v>
      </c>
      <c r="S114" s="45">
        <v>-2.50217041746881E-2</v>
      </c>
      <c r="T114" s="35">
        <v>-0.61188084845036395</v>
      </c>
      <c r="U114" s="35">
        <v>-5.6255313479469701E-2</v>
      </c>
      <c r="V114" s="46">
        <v>0.177104645940416</v>
      </c>
      <c r="W114" s="46">
        <v>0.19351382937280801</v>
      </c>
    </row>
    <row r="115" spans="1:23" x14ac:dyDescent="0.2">
      <c r="A115" s="44">
        <v>39783</v>
      </c>
      <c r="B115" s="14" t="s">
        <v>869</v>
      </c>
      <c r="C115" s="35" t="s">
        <v>1058</v>
      </c>
      <c r="D115" s="35">
        <v>69.295552363249001</v>
      </c>
      <c r="E115" s="35">
        <v>235.98</v>
      </c>
      <c r="F115" s="35">
        <v>201.4</v>
      </c>
      <c r="G115" s="35">
        <v>246.32</v>
      </c>
      <c r="H115" s="35">
        <v>206.8</v>
      </c>
      <c r="I115" s="35">
        <v>0.53973122590914302</v>
      </c>
      <c r="J115" s="40">
        <v>437.21761623575998</v>
      </c>
      <c r="K115" s="40">
        <v>373.14869018510899</v>
      </c>
      <c r="L115" s="40">
        <v>456.37529973384301</v>
      </c>
      <c r="M115" s="40">
        <v>383.15366996167103</v>
      </c>
      <c r="N115" s="45">
        <v>-0.64569104957036305</v>
      </c>
      <c r="O115" s="45">
        <v>-0.18724333386859199</v>
      </c>
      <c r="P115" s="35">
        <v>-0.193461418643981</v>
      </c>
      <c r="Q115" s="35">
        <v>8.5908709599458195E-3</v>
      </c>
      <c r="R115" s="45">
        <v>-0.46777343052422099</v>
      </c>
      <c r="S115" s="45">
        <v>-0.180560503715088</v>
      </c>
      <c r="T115" s="35">
        <v>-0.80851163864669195</v>
      </c>
      <c r="U115" s="35">
        <v>-8.3843058053001407E-2</v>
      </c>
      <c r="V115" s="46">
        <v>0.17169811320754699</v>
      </c>
      <c r="W115" s="46">
        <v>0.19110251450676999</v>
      </c>
    </row>
    <row r="116" spans="1:23" x14ac:dyDescent="0.2">
      <c r="A116" s="44">
        <v>39814</v>
      </c>
      <c r="B116" s="14" t="s">
        <v>1027</v>
      </c>
      <c r="C116" s="35" t="s">
        <v>1059</v>
      </c>
      <c r="D116" s="35">
        <v>69.4561494074742</v>
      </c>
      <c r="E116" s="35">
        <v>242.03</v>
      </c>
      <c r="F116" s="35">
        <v>205.03</v>
      </c>
      <c r="G116" s="35">
        <v>255.76</v>
      </c>
      <c r="H116" s="35">
        <v>215.07</v>
      </c>
      <c r="I116" s="35">
        <v>0.54098208886644605</v>
      </c>
      <c r="J116" s="40">
        <v>447.39004299965001</v>
      </c>
      <c r="K116" s="40">
        <v>378.99591173085298</v>
      </c>
      <c r="L116" s="40">
        <v>472.769811170477</v>
      </c>
      <c r="M116" s="40">
        <v>397.55475167514197</v>
      </c>
      <c r="N116" s="45">
        <v>2.3266278361494299</v>
      </c>
      <c r="O116" s="45">
        <v>1.5669950610955901</v>
      </c>
      <c r="P116" s="35">
        <v>3.5923310148894001</v>
      </c>
      <c r="Q116" s="35">
        <v>3.7585655162619198</v>
      </c>
      <c r="R116" s="45">
        <v>-0.80865379081782596</v>
      </c>
      <c r="S116" s="45">
        <v>-0.84776929184537897</v>
      </c>
      <c r="T116" s="35">
        <v>-0.51597591638677898</v>
      </c>
      <c r="U116" s="35">
        <v>-9.0297751674439694E-2</v>
      </c>
      <c r="V116" s="46">
        <v>0.180461395893284</v>
      </c>
      <c r="W116" s="46">
        <v>0.18919421583670401</v>
      </c>
    </row>
    <row r="117" spans="1:23" x14ac:dyDescent="0.2">
      <c r="A117" s="44">
        <v>39845</v>
      </c>
      <c r="B117" s="14" t="s">
        <v>870</v>
      </c>
      <c r="C117" s="35" t="s">
        <v>62</v>
      </c>
      <c r="D117" s="35">
        <v>69.609493681960302</v>
      </c>
      <c r="E117" s="35">
        <v>242.67</v>
      </c>
      <c r="F117" s="35">
        <v>205.81</v>
      </c>
      <c r="G117" s="35">
        <v>255.92</v>
      </c>
      <c r="H117" s="35">
        <v>215.74</v>
      </c>
      <c r="I117" s="35">
        <v>0.54217646123858199</v>
      </c>
      <c r="J117" s="40">
        <v>447.584905190516</v>
      </c>
      <c r="K117" s="40">
        <v>379.59965936152003</v>
      </c>
      <c r="L117" s="40">
        <v>472.02344309703199</v>
      </c>
      <c r="M117" s="40">
        <v>397.91472965674302</v>
      </c>
      <c r="N117" s="45">
        <v>4.3555325808997097E-2</v>
      </c>
      <c r="O117" s="45">
        <v>0.159301884790786</v>
      </c>
      <c r="P117" s="35">
        <v>-0.15787134791812599</v>
      </c>
      <c r="Q117" s="35">
        <v>9.0548026425008005E-2</v>
      </c>
      <c r="R117" s="45">
        <v>-0.41840091458982298</v>
      </c>
      <c r="S117" s="45">
        <v>-0.46110332309364799</v>
      </c>
      <c r="T117" s="35">
        <v>-0.142450229434232</v>
      </c>
      <c r="U117" s="35">
        <v>0.33707510932097201</v>
      </c>
      <c r="V117" s="46">
        <v>0.17909722559642399</v>
      </c>
      <c r="W117" s="46">
        <v>0.18624269954574901</v>
      </c>
    </row>
    <row r="118" spans="1:23" x14ac:dyDescent="0.2">
      <c r="A118" s="44">
        <v>39873</v>
      </c>
      <c r="B118" s="14" t="s">
        <v>871</v>
      </c>
      <c r="C118" s="35" t="s">
        <v>63</v>
      </c>
      <c r="D118" s="35">
        <v>70.009950182560502</v>
      </c>
      <c r="E118" s="35">
        <v>240.7</v>
      </c>
      <c r="F118" s="35">
        <v>205.97</v>
      </c>
      <c r="G118" s="35">
        <v>251.83</v>
      </c>
      <c r="H118" s="35">
        <v>213.58</v>
      </c>
      <c r="I118" s="35">
        <v>0.54529554854824402</v>
      </c>
      <c r="J118" s="40">
        <v>441.412002428449</v>
      </c>
      <c r="K118" s="40">
        <v>377.72177042038902</v>
      </c>
      <c r="L118" s="40">
        <v>461.82295210451298</v>
      </c>
      <c r="M118" s="40">
        <v>391.67750510456199</v>
      </c>
      <c r="N118" s="45">
        <v>-1.3791579408691099</v>
      </c>
      <c r="O118" s="45">
        <v>-0.494702483213316</v>
      </c>
      <c r="P118" s="35">
        <v>-2.1610136406767002</v>
      </c>
      <c r="Q118" s="35">
        <v>-1.5674776748177099</v>
      </c>
      <c r="R118" s="45">
        <v>-1.78622928754206</v>
      </c>
      <c r="S118" s="45">
        <v>-1.2802014532816499</v>
      </c>
      <c r="T118" s="35">
        <v>-1.52698780667776</v>
      </c>
      <c r="U118" s="35">
        <v>-0.58860373820251999</v>
      </c>
      <c r="V118" s="46">
        <v>0.168616788852745</v>
      </c>
      <c r="W118" s="46">
        <v>0.17908980241595601</v>
      </c>
    </row>
    <row r="119" spans="1:23" x14ac:dyDescent="0.2">
      <c r="A119" s="44">
        <v>39904</v>
      </c>
      <c r="B119" s="14" t="s">
        <v>872</v>
      </c>
      <c r="C119" s="35" t="s">
        <v>1060</v>
      </c>
      <c r="D119" s="35">
        <v>70.254990188749304</v>
      </c>
      <c r="E119" s="35">
        <v>241.54</v>
      </c>
      <c r="F119" s="35">
        <v>206.18</v>
      </c>
      <c r="G119" s="35">
        <v>251.93</v>
      </c>
      <c r="H119" s="35">
        <v>213.84</v>
      </c>
      <c r="I119" s="35">
        <v>0.54720412331858104</v>
      </c>
      <c r="J119" s="40">
        <v>441.40749257361898</v>
      </c>
      <c r="K119" s="40">
        <v>376.788096459504</v>
      </c>
      <c r="L119" s="40">
        <v>460.394922596968</v>
      </c>
      <c r="M119" s="40">
        <v>390.78652898874998</v>
      </c>
      <c r="N119" s="45">
        <v>-1.0216883106428699E-3</v>
      </c>
      <c r="O119" s="45">
        <v>-0.24718563609550401</v>
      </c>
      <c r="P119" s="35">
        <v>-0.30921579385293502</v>
      </c>
      <c r="Q119" s="35">
        <v>-0.22747696873093301</v>
      </c>
      <c r="R119" s="45">
        <v>-1.26468262034293</v>
      </c>
      <c r="S119" s="45">
        <v>-1.2198000087974701</v>
      </c>
      <c r="T119" s="35">
        <v>-1.33397026165613</v>
      </c>
      <c r="U119" s="35">
        <v>-0.490801991216339</v>
      </c>
      <c r="V119" s="46">
        <v>0.17150063051702399</v>
      </c>
      <c r="W119" s="46">
        <v>0.17812383090160899</v>
      </c>
    </row>
    <row r="120" spans="1:23" x14ac:dyDescent="0.2">
      <c r="A120" s="44">
        <v>39934</v>
      </c>
      <c r="B120" s="14" t="s">
        <v>873</v>
      </c>
      <c r="C120" s="35" t="s">
        <v>65</v>
      </c>
      <c r="D120" s="35">
        <v>70.050358471107799</v>
      </c>
      <c r="E120" s="35">
        <v>244.54</v>
      </c>
      <c r="F120" s="35">
        <v>207.7</v>
      </c>
      <c r="G120" s="35">
        <v>255.81</v>
      </c>
      <c r="H120" s="35">
        <v>215.67</v>
      </c>
      <c r="I120" s="35">
        <v>0.54561028180847104</v>
      </c>
      <c r="J120" s="40">
        <v>448.19536609437</v>
      </c>
      <c r="K120" s="40">
        <v>380.67464438456102</v>
      </c>
      <c r="L120" s="40">
        <v>468.85113519506302</v>
      </c>
      <c r="M120" s="40">
        <v>395.28214036792701</v>
      </c>
      <c r="N120" s="45">
        <v>1.53777940677327</v>
      </c>
      <c r="O120" s="45">
        <v>1.03149434962968</v>
      </c>
      <c r="P120" s="35">
        <v>1.8367302033644599</v>
      </c>
      <c r="Q120" s="35">
        <v>1.15040080598743</v>
      </c>
      <c r="R120" s="45">
        <v>-1.4668797970355101</v>
      </c>
      <c r="S120" s="45">
        <v>-0.79818720275090005</v>
      </c>
      <c r="T120" s="35">
        <v>-1.2117988043212999</v>
      </c>
      <c r="U120" s="35">
        <v>-4.7400354534477003E-2</v>
      </c>
      <c r="V120" s="46">
        <v>0.17737120847376001</v>
      </c>
      <c r="W120" s="46">
        <v>0.186117679788566</v>
      </c>
    </row>
    <row r="121" spans="1:23" x14ac:dyDescent="0.2">
      <c r="A121" s="44">
        <v>39965</v>
      </c>
      <c r="B121" s="14" t="s">
        <v>874</v>
      </c>
      <c r="C121" s="35" t="s">
        <v>66</v>
      </c>
      <c r="D121" s="35">
        <v>70.179354161469305</v>
      </c>
      <c r="E121" s="35">
        <v>243.87</v>
      </c>
      <c r="F121" s="35">
        <v>207.8</v>
      </c>
      <c r="G121" s="35">
        <v>255.16</v>
      </c>
      <c r="H121" s="35">
        <v>215.6</v>
      </c>
      <c r="I121" s="35">
        <v>0.546615007216111</v>
      </c>
      <c r="J121" s="40">
        <v>446.14581886805502</v>
      </c>
      <c r="K121" s="40">
        <v>380.15787575668202</v>
      </c>
      <c r="L121" s="40">
        <v>466.80020971162099</v>
      </c>
      <c r="M121" s="40">
        <v>394.42751690635498</v>
      </c>
      <c r="N121" s="45">
        <v>-0.45728880335699201</v>
      </c>
      <c r="O121" s="45">
        <v>-0.13575073504441501</v>
      </c>
      <c r="P121" s="35">
        <v>-0.43743639067630502</v>
      </c>
      <c r="Q121" s="35">
        <v>-0.21620593856736001</v>
      </c>
      <c r="R121" s="45">
        <v>-1.49053727912136</v>
      </c>
      <c r="S121" s="45">
        <v>-0.73392261717851703</v>
      </c>
      <c r="T121" s="35">
        <v>-1.1600533968581099</v>
      </c>
      <c r="U121" s="35">
        <v>0.26742470608585001</v>
      </c>
      <c r="V121" s="46">
        <v>0.17358036573628499</v>
      </c>
      <c r="W121" s="46">
        <v>0.18348794063079801</v>
      </c>
    </row>
    <row r="122" spans="1:23" x14ac:dyDescent="0.2">
      <c r="A122" s="44">
        <v>39995</v>
      </c>
      <c r="B122" s="14" t="s">
        <v>875</v>
      </c>
      <c r="C122" s="35" t="s">
        <v>67</v>
      </c>
      <c r="D122" s="35">
        <v>70.370516449595101</v>
      </c>
      <c r="E122" s="35">
        <v>244.83</v>
      </c>
      <c r="F122" s="35">
        <v>208.84</v>
      </c>
      <c r="G122" s="35">
        <v>256.70999999999998</v>
      </c>
      <c r="H122" s="35">
        <v>216.94</v>
      </c>
      <c r="I122" s="35">
        <v>0.54810393763947896</v>
      </c>
      <c r="J122" s="40">
        <v>446.68535142150199</v>
      </c>
      <c r="K122" s="40">
        <v>381.02262300725602</v>
      </c>
      <c r="L122" s="40">
        <v>468.36007255407401</v>
      </c>
      <c r="M122" s="40">
        <v>395.800841961282</v>
      </c>
      <c r="N122" s="45">
        <v>0.12093188608510699</v>
      </c>
      <c r="O122" s="45">
        <v>0.22747056044900599</v>
      </c>
      <c r="P122" s="35">
        <v>0.33416069873153398</v>
      </c>
      <c r="Q122" s="35">
        <v>0.34818185751817099</v>
      </c>
      <c r="R122" s="45">
        <v>-1.6034442223229799</v>
      </c>
      <c r="S122" s="45">
        <v>-0.75570960862991798</v>
      </c>
      <c r="T122" s="35">
        <v>-1.2318066991013701</v>
      </c>
      <c r="U122" s="35">
        <v>-0.356384753769734</v>
      </c>
      <c r="V122" s="46">
        <v>0.17233288642022601</v>
      </c>
      <c r="W122" s="46">
        <v>0.18332257767124499</v>
      </c>
    </row>
    <row r="123" spans="1:23" x14ac:dyDescent="0.2">
      <c r="A123" s="44">
        <v>40026</v>
      </c>
      <c r="B123" s="14" t="s">
        <v>876</v>
      </c>
      <c r="C123" s="35" t="s">
        <v>1061</v>
      </c>
      <c r="D123" s="35">
        <v>70.538884318540795</v>
      </c>
      <c r="E123" s="35">
        <v>244.71</v>
      </c>
      <c r="F123" s="35">
        <v>208.85</v>
      </c>
      <c r="G123" s="35">
        <v>255.88</v>
      </c>
      <c r="H123" s="35">
        <v>216.45</v>
      </c>
      <c r="I123" s="35">
        <v>0.549415326223748</v>
      </c>
      <c r="J123" s="40">
        <v>445.40075298216601</v>
      </c>
      <c r="K123" s="40">
        <v>380.13136880522001</v>
      </c>
      <c r="L123" s="40">
        <v>465.73145630777998</v>
      </c>
      <c r="M123" s="40">
        <v>393.96425558003301</v>
      </c>
      <c r="N123" s="45">
        <v>-0.28758463541461698</v>
      </c>
      <c r="O123" s="45">
        <v>-0.233911098244444</v>
      </c>
      <c r="P123" s="35">
        <v>-0.56123832929645401</v>
      </c>
      <c r="Q123" s="35">
        <v>-0.46401780555806998</v>
      </c>
      <c r="R123" s="45">
        <v>-1.0976947946122899</v>
      </c>
      <c r="S123" s="45">
        <v>-0.55060077969855103</v>
      </c>
      <c r="T123" s="35">
        <v>-1.05036133269367</v>
      </c>
      <c r="U123" s="35">
        <v>-0.270129678413078</v>
      </c>
      <c r="V123" s="46">
        <v>0.17170217859707901</v>
      </c>
      <c r="W123" s="46">
        <v>0.182166782166782</v>
      </c>
    </row>
    <row r="124" spans="1:23" x14ac:dyDescent="0.2">
      <c r="A124" s="44">
        <v>40057</v>
      </c>
      <c r="B124" s="14" t="s">
        <v>877</v>
      </c>
      <c r="C124" s="35" t="s">
        <v>69</v>
      </c>
      <c r="D124" s="35">
        <v>70.892715870817796</v>
      </c>
      <c r="E124" s="35">
        <v>244.29</v>
      </c>
      <c r="F124" s="35">
        <v>208.75</v>
      </c>
      <c r="G124" s="35">
        <v>253.79</v>
      </c>
      <c r="H124" s="35">
        <v>215</v>
      </c>
      <c r="I124" s="35">
        <v>0.55217125977161396</v>
      </c>
      <c r="J124" s="40">
        <v>442.41708650508502</v>
      </c>
      <c r="K124" s="40">
        <v>378.052997699196</v>
      </c>
      <c r="L124" s="40">
        <v>459.62189358600602</v>
      </c>
      <c r="M124" s="40">
        <v>389.37194972611798</v>
      </c>
      <c r="N124" s="45">
        <v>-0.66988357273858301</v>
      </c>
      <c r="O124" s="45">
        <v>-0.54675074897322395</v>
      </c>
      <c r="P124" s="35">
        <v>-1.3118209300717101</v>
      </c>
      <c r="Q124" s="35">
        <v>-1.1656656127734999</v>
      </c>
      <c r="R124" s="45">
        <v>-0.44385911145287099</v>
      </c>
      <c r="S124" s="45">
        <v>0.25184633057668798</v>
      </c>
      <c r="T124" s="35">
        <v>-0.92607994272411198</v>
      </c>
      <c r="U124" s="35">
        <v>0.28785673376523502</v>
      </c>
      <c r="V124" s="46">
        <v>0.17025149700598799</v>
      </c>
      <c r="W124" s="46">
        <v>0.18041860465116299</v>
      </c>
    </row>
    <row r="125" spans="1:23" x14ac:dyDescent="0.2">
      <c r="A125" s="44">
        <v>40087</v>
      </c>
      <c r="B125" s="14" t="s">
        <v>878</v>
      </c>
      <c r="C125" s="35" t="s">
        <v>70</v>
      </c>
      <c r="D125" s="35">
        <v>71.107190633106001</v>
      </c>
      <c r="E125" s="35">
        <v>242.87</v>
      </c>
      <c r="F125" s="35">
        <v>207.34</v>
      </c>
      <c r="G125" s="35">
        <v>251.38</v>
      </c>
      <c r="H125" s="35">
        <v>214.29</v>
      </c>
      <c r="I125" s="35">
        <v>0.55384176707588695</v>
      </c>
      <c r="J125" s="40">
        <v>438.51875109072898</v>
      </c>
      <c r="K125" s="40">
        <v>374.36685408305601</v>
      </c>
      <c r="L125" s="40">
        <v>453.88415057103498</v>
      </c>
      <c r="M125" s="40">
        <v>386.91556458694902</v>
      </c>
      <c r="N125" s="45">
        <v>-0.88114485928910702</v>
      </c>
      <c r="O125" s="45">
        <v>-0.97503356369971195</v>
      </c>
      <c r="P125" s="35">
        <v>-1.2483615543647399</v>
      </c>
      <c r="Q125" s="35">
        <v>-0.63085826826936298</v>
      </c>
      <c r="R125" s="45">
        <v>-0.54236528775164505</v>
      </c>
      <c r="S125" s="45">
        <v>3.6521784735077403E-2</v>
      </c>
      <c r="T125" s="35">
        <v>-1.2657278676114001</v>
      </c>
      <c r="U125" s="35">
        <v>0.432553134940794</v>
      </c>
      <c r="V125" s="46">
        <v>0.17136104948393899</v>
      </c>
      <c r="W125" s="46">
        <v>0.17308320500256699</v>
      </c>
    </row>
    <row r="126" spans="1:23" x14ac:dyDescent="0.2">
      <c r="A126" s="44">
        <v>40118</v>
      </c>
      <c r="B126" s="14" t="s">
        <v>879</v>
      </c>
      <c r="C126" s="35" t="s">
        <v>71</v>
      </c>
      <c r="D126" s="35">
        <v>71.476045779842494</v>
      </c>
      <c r="E126" s="35">
        <v>244.38</v>
      </c>
      <c r="F126" s="35">
        <v>209.4</v>
      </c>
      <c r="G126" s="35">
        <v>252.14</v>
      </c>
      <c r="H126" s="35">
        <v>214.72</v>
      </c>
      <c r="I126" s="35">
        <v>0.55671471683588503</v>
      </c>
      <c r="J126" s="40">
        <v>438.96809732091401</v>
      </c>
      <c r="K126" s="40">
        <v>376.13519755708103</v>
      </c>
      <c r="L126" s="40">
        <v>452.90701390660098</v>
      </c>
      <c r="M126" s="40">
        <v>385.69125892768102</v>
      </c>
      <c r="N126" s="45">
        <v>0.102469102875902</v>
      </c>
      <c r="O126" s="45">
        <v>0.47235578009610102</v>
      </c>
      <c r="P126" s="35">
        <v>-0.21528327508345499</v>
      </c>
      <c r="Q126" s="35">
        <v>-0.31642708935084601</v>
      </c>
      <c r="R126" s="45">
        <v>-0.24790781282971699</v>
      </c>
      <c r="S126" s="45">
        <v>0.61161122851067795</v>
      </c>
      <c r="T126" s="35">
        <v>-0.95195471008565602</v>
      </c>
      <c r="U126" s="35">
        <v>0.670937904529323</v>
      </c>
      <c r="V126" s="46">
        <v>0.167048710601719</v>
      </c>
      <c r="W126" s="46">
        <v>0.17427347242921001</v>
      </c>
    </row>
    <row r="127" spans="1:23" x14ac:dyDescent="0.2">
      <c r="A127" s="44">
        <v>40148</v>
      </c>
      <c r="B127" s="14" t="s">
        <v>880</v>
      </c>
      <c r="C127" s="35" t="s">
        <v>1058</v>
      </c>
      <c r="D127" s="35">
        <v>71.7718551742052</v>
      </c>
      <c r="E127" s="35">
        <v>243.78</v>
      </c>
      <c r="F127" s="35">
        <v>209.5</v>
      </c>
      <c r="G127" s="35">
        <v>252.66</v>
      </c>
      <c r="H127" s="35">
        <v>215.26</v>
      </c>
      <c r="I127" s="35">
        <v>0.55901872570239797</v>
      </c>
      <c r="J127" s="40">
        <v>436.08557064648301</v>
      </c>
      <c r="K127" s="40">
        <v>374.76383235063702</v>
      </c>
      <c r="L127" s="40">
        <v>451.97054836139301</v>
      </c>
      <c r="M127" s="40">
        <v>385.06760167922698</v>
      </c>
      <c r="N127" s="45">
        <v>-0.65665971901457398</v>
      </c>
      <c r="O127" s="45">
        <v>-0.36459369273361703</v>
      </c>
      <c r="P127" s="35">
        <v>-0.20676772857431999</v>
      </c>
      <c r="Q127" s="35">
        <v>-0.16169856952112899</v>
      </c>
      <c r="R127" s="45">
        <v>-0.25892039735804201</v>
      </c>
      <c r="S127" s="45">
        <v>0.43284144042585698</v>
      </c>
      <c r="T127" s="35">
        <v>-0.96515989691364801</v>
      </c>
      <c r="U127" s="35">
        <v>0.49952065387945899</v>
      </c>
      <c r="V127" s="46">
        <v>0.16362768496419999</v>
      </c>
      <c r="W127" s="46">
        <v>0.173743380098486</v>
      </c>
    </row>
    <row r="128" spans="1:23" x14ac:dyDescent="0.2">
      <c r="A128" s="44">
        <v>40179</v>
      </c>
      <c r="B128" s="14" t="s">
        <v>1028</v>
      </c>
      <c r="C128" s="35" t="s">
        <v>1059</v>
      </c>
      <c r="D128" s="35">
        <v>72.552045976150893</v>
      </c>
      <c r="E128" s="35">
        <v>252.72</v>
      </c>
      <c r="F128" s="35">
        <v>215.44</v>
      </c>
      <c r="G128" s="35">
        <v>263.64</v>
      </c>
      <c r="H128" s="35">
        <v>224.43</v>
      </c>
      <c r="I128" s="35">
        <v>0.56509549864981301</v>
      </c>
      <c r="J128" s="40">
        <v>447.21644501473799</v>
      </c>
      <c r="K128" s="40">
        <v>381.24529484795499</v>
      </c>
      <c r="L128" s="40">
        <v>466.54061239191799</v>
      </c>
      <c r="M128" s="40">
        <v>397.154110298582</v>
      </c>
      <c r="N128" s="45">
        <v>2.5524518850173399</v>
      </c>
      <c r="O128" s="45">
        <v>1.7294791913787999</v>
      </c>
      <c r="P128" s="35">
        <v>3.2236755433176199</v>
      </c>
      <c r="Q128" s="35">
        <v>3.1388017497829801</v>
      </c>
      <c r="R128" s="45">
        <v>-3.8802380077229699E-2</v>
      </c>
      <c r="S128" s="45">
        <v>0.59351118243706802</v>
      </c>
      <c r="T128" s="35">
        <v>-1.3175965620852399</v>
      </c>
      <c r="U128" s="35">
        <v>-0.100776402463465</v>
      </c>
      <c r="V128" s="46">
        <v>0.17304121797252101</v>
      </c>
      <c r="W128" s="46">
        <v>0.174709263467451</v>
      </c>
    </row>
    <row r="129" spans="1:23" x14ac:dyDescent="0.2">
      <c r="A129" s="44">
        <v>40210</v>
      </c>
      <c r="B129" s="14" t="s">
        <v>881</v>
      </c>
      <c r="C129" s="35" t="s">
        <v>62</v>
      </c>
      <c r="D129" s="35">
        <v>72.971670511062101</v>
      </c>
      <c r="E129" s="35">
        <v>252.71</v>
      </c>
      <c r="F129" s="35">
        <v>215.78</v>
      </c>
      <c r="G129" s="35">
        <v>262.81</v>
      </c>
      <c r="H129" s="35">
        <v>224.12</v>
      </c>
      <c r="I129" s="35">
        <v>0.56836388250599401</v>
      </c>
      <c r="J129" s="40">
        <v>444.62712670229303</v>
      </c>
      <c r="K129" s="40">
        <v>379.65114716402502</v>
      </c>
      <c r="L129" s="40">
        <v>462.39743250615197</v>
      </c>
      <c r="M129" s="40">
        <v>394.32484522384499</v>
      </c>
      <c r="N129" s="45">
        <v>-0.57898548707417996</v>
      </c>
      <c r="O129" s="45">
        <v>-0.41814225787757398</v>
      </c>
      <c r="P129" s="35">
        <v>-0.88806414183834104</v>
      </c>
      <c r="Q129" s="35">
        <v>-0.71238468931097398</v>
      </c>
      <c r="R129" s="45">
        <v>-0.66083070584415105</v>
      </c>
      <c r="S129" s="45">
        <v>1.3563711461706001E-2</v>
      </c>
      <c r="T129" s="35">
        <v>-2.03930773601454</v>
      </c>
      <c r="U129" s="35">
        <v>-0.90217430151292599</v>
      </c>
      <c r="V129" s="46">
        <v>0.17114653814069899</v>
      </c>
      <c r="W129" s="46">
        <v>0.17263073353560601</v>
      </c>
    </row>
    <row r="130" spans="1:23" x14ac:dyDescent="0.2">
      <c r="A130" s="44">
        <v>40238</v>
      </c>
      <c r="B130" s="14" t="s">
        <v>882</v>
      </c>
      <c r="C130" s="35" t="s">
        <v>63</v>
      </c>
      <c r="D130" s="35">
        <v>73.489725492434204</v>
      </c>
      <c r="E130" s="35">
        <v>249.66</v>
      </c>
      <c r="F130" s="35">
        <v>215.05</v>
      </c>
      <c r="G130" s="35">
        <v>258.92</v>
      </c>
      <c r="H130" s="35">
        <v>221.61</v>
      </c>
      <c r="I130" s="35">
        <v>0.57239892430374995</v>
      </c>
      <c r="J130" s="40">
        <v>436.16434168474302</v>
      </c>
      <c r="K130" s="40">
        <v>375.69951806178</v>
      </c>
      <c r="L130" s="40">
        <v>452.34187033971602</v>
      </c>
      <c r="M130" s="40">
        <v>387.16005672016303</v>
      </c>
      <c r="N130" s="45">
        <v>-1.9033442876770601</v>
      </c>
      <c r="O130" s="45">
        <v>-1.040857938074</v>
      </c>
      <c r="P130" s="35">
        <v>-2.1746578721113701</v>
      </c>
      <c r="Q130" s="35">
        <v>-1.8169761785148499</v>
      </c>
      <c r="R130" s="45">
        <v>-1.1888350826068099</v>
      </c>
      <c r="S130" s="45">
        <v>-0.53538146778220297</v>
      </c>
      <c r="T130" s="35">
        <v>-2.0529689400650599</v>
      </c>
      <c r="U130" s="35">
        <v>-1.1533591604128299</v>
      </c>
      <c r="V130" s="46">
        <v>0.16093931643803799</v>
      </c>
      <c r="W130" s="46">
        <v>0.168358828572718</v>
      </c>
    </row>
    <row r="131" spans="1:23" x14ac:dyDescent="0.2">
      <c r="A131" s="44">
        <v>40269</v>
      </c>
      <c r="B131" s="14" t="s">
        <v>883</v>
      </c>
      <c r="C131" s="35" t="s">
        <v>1060</v>
      </c>
      <c r="D131" s="35">
        <v>73.255564640853606</v>
      </c>
      <c r="E131" s="35">
        <v>249.3</v>
      </c>
      <c r="F131" s="35">
        <v>215.35</v>
      </c>
      <c r="G131" s="35">
        <v>258.72000000000003</v>
      </c>
      <c r="H131" s="35">
        <v>221.53</v>
      </c>
      <c r="I131" s="35">
        <v>0.57057508541116098</v>
      </c>
      <c r="J131" s="40">
        <v>436.92759528809802</v>
      </c>
      <c r="K131" s="40">
        <v>377.42622400839099</v>
      </c>
      <c r="L131" s="40">
        <v>453.43725412329201</v>
      </c>
      <c r="M131" s="40">
        <v>388.25740146077999</v>
      </c>
      <c r="N131" s="45">
        <v>0.174992206012892</v>
      </c>
      <c r="O131" s="45">
        <v>0.45959759424758501</v>
      </c>
      <c r="P131" s="35">
        <v>0.24215838846701801</v>
      </c>
      <c r="Q131" s="35">
        <v>0.28343438884510502</v>
      </c>
      <c r="R131" s="45">
        <v>-1.0149119262566899</v>
      </c>
      <c r="S131" s="45">
        <v>0.16935979530223699</v>
      </c>
      <c r="T131" s="35">
        <v>-1.51123918448742</v>
      </c>
      <c r="U131" s="35">
        <v>-0.64718902530099798</v>
      </c>
      <c r="V131" s="46">
        <v>0.157650336661249</v>
      </c>
      <c r="W131" s="46">
        <v>0.16787793978242199</v>
      </c>
    </row>
    <row r="132" spans="1:23" x14ac:dyDescent="0.2">
      <c r="A132" s="44">
        <v>40299</v>
      </c>
      <c r="B132" s="14" t="s">
        <v>884</v>
      </c>
      <c r="C132" s="35" t="s">
        <v>65</v>
      </c>
      <c r="D132" s="35">
        <v>72.793977652452099</v>
      </c>
      <c r="E132" s="35">
        <v>254.68</v>
      </c>
      <c r="F132" s="35">
        <v>217.97</v>
      </c>
      <c r="G132" s="35">
        <v>263.74</v>
      </c>
      <c r="H132" s="35">
        <v>224.3</v>
      </c>
      <c r="I132" s="35">
        <v>0.56697986316936899</v>
      </c>
      <c r="J132" s="40">
        <v>449.187028576925</v>
      </c>
      <c r="K132" s="40">
        <v>384.44046104488899</v>
      </c>
      <c r="L132" s="40">
        <v>465.166432059361</v>
      </c>
      <c r="M132" s="40">
        <v>395.60487870976999</v>
      </c>
      <c r="N132" s="45">
        <v>2.8058271944903801</v>
      </c>
      <c r="O132" s="45">
        <v>1.8584392366814999</v>
      </c>
      <c r="P132" s="35">
        <v>2.5867256890364598</v>
      </c>
      <c r="Q132" s="35">
        <v>1.89242425806846</v>
      </c>
      <c r="R132" s="45">
        <v>0.22125674595794301</v>
      </c>
      <c r="S132" s="45">
        <v>0.98924809305740402</v>
      </c>
      <c r="T132" s="35">
        <v>-0.78590044026857198</v>
      </c>
      <c r="U132" s="35">
        <v>8.1647590134714704E-2</v>
      </c>
      <c r="V132" s="46">
        <v>0.16841767215671899</v>
      </c>
      <c r="W132" s="46">
        <v>0.175835934016942</v>
      </c>
    </row>
    <row r="133" spans="1:23" x14ac:dyDescent="0.2">
      <c r="A133" s="44">
        <v>40330</v>
      </c>
      <c r="B133" s="14" t="s">
        <v>885</v>
      </c>
      <c r="C133" s="35" t="s">
        <v>66</v>
      </c>
      <c r="D133" s="35">
        <v>72.771183233271202</v>
      </c>
      <c r="E133" s="35">
        <v>253.51</v>
      </c>
      <c r="F133" s="35">
        <v>217.64</v>
      </c>
      <c r="G133" s="35">
        <v>262.83999999999997</v>
      </c>
      <c r="H133" s="35">
        <v>223.8</v>
      </c>
      <c r="I133" s="35">
        <v>0.56680232133026298</v>
      </c>
      <c r="J133" s="40">
        <v>447.26351756115201</v>
      </c>
      <c r="K133" s="40">
        <v>383.97866735832599</v>
      </c>
      <c r="L133" s="40">
        <v>463.72428289129903</v>
      </c>
      <c r="M133" s="40">
        <v>394.84665389998702</v>
      </c>
      <c r="N133" s="45">
        <v>-0.428220516933986</v>
      </c>
      <c r="O133" s="45">
        <v>-0.12012098968665599</v>
      </c>
      <c r="P133" s="35">
        <v>-0.31002864107746397</v>
      </c>
      <c r="Q133" s="35">
        <v>-0.19166214841819201</v>
      </c>
      <c r="R133" s="45">
        <v>0.250523180051831</v>
      </c>
      <c r="S133" s="45">
        <v>1.0050539118883199</v>
      </c>
      <c r="T133" s="35">
        <v>-0.65893861149343103</v>
      </c>
      <c r="U133" s="35">
        <v>0.106264643227738</v>
      </c>
      <c r="V133" s="46">
        <v>0.16481345340930001</v>
      </c>
      <c r="W133" s="46">
        <v>0.174441465594281</v>
      </c>
    </row>
    <row r="134" spans="1:23" x14ac:dyDescent="0.2">
      <c r="A134" s="44">
        <v>40360</v>
      </c>
      <c r="B134" s="14" t="s">
        <v>886</v>
      </c>
      <c r="C134" s="35" t="s">
        <v>67</v>
      </c>
      <c r="D134" s="35">
        <v>72.929190002589607</v>
      </c>
      <c r="E134" s="35">
        <v>260.60000000000002</v>
      </c>
      <c r="F134" s="35">
        <v>230.13</v>
      </c>
      <c r="G134" s="35">
        <v>266.13</v>
      </c>
      <c r="H134" s="35">
        <v>226.69</v>
      </c>
      <c r="I134" s="35">
        <v>0.56803300907857801</v>
      </c>
      <c r="J134" s="40">
        <v>458.77615532013903</v>
      </c>
      <c r="K134" s="40">
        <v>405.13490646133403</v>
      </c>
      <c r="L134" s="40">
        <v>468.51150504738598</v>
      </c>
      <c r="M134" s="40">
        <v>399.078920374223</v>
      </c>
      <c r="N134" s="45">
        <v>2.57401672771429</v>
      </c>
      <c r="O134" s="45">
        <v>5.5097433533373197</v>
      </c>
      <c r="P134" s="35">
        <v>1.0323423492594901</v>
      </c>
      <c r="Q134" s="35">
        <v>1.0718759884203299</v>
      </c>
      <c r="R134" s="45">
        <v>2.7067831663070998</v>
      </c>
      <c r="S134" s="45">
        <v>6.3283075592124796</v>
      </c>
      <c r="T134" s="35">
        <v>3.2332494203890498E-2</v>
      </c>
      <c r="U134" s="35">
        <v>0.82821410805917794</v>
      </c>
      <c r="V134" s="46">
        <v>0.132403424151567</v>
      </c>
      <c r="W134" s="46">
        <v>0.17398209007896301</v>
      </c>
    </row>
    <row r="135" spans="1:23" x14ac:dyDescent="0.2">
      <c r="A135" s="44">
        <v>40391</v>
      </c>
      <c r="B135" s="14" t="s">
        <v>887</v>
      </c>
      <c r="C135" s="35" t="s">
        <v>1061</v>
      </c>
      <c r="D135" s="35">
        <v>73.131749500305801</v>
      </c>
      <c r="E135" s="35">
        <v>262.43</v>
      </c>
      <c r="F135" s="35">
        <v>241.78</v>
      </c>
      <c r="G135" s="35">
        <v>265.42</v>
      </c>
      <c r="H135" s="35">
        <v>227.47</v>
      </c>
      <c r="I135" s="35">
        <v>0.56961071042149902</v>
      </c>
      <c r="J135" s="40">
        <v>460.71816277086498</v>
      </c>
      <c r="K135" s="40">
        <v>424.46533321167402</v>
      </c>
      <c r="L135" s="40">
        <v>465.96736182083998</v>
      </c>
      <c r="M135" s="40">
        <v>399.34291234039</v>
      </c>
      <c r="N135" s="45">
        <v>0.42330174055587</v>
      </c>
      <c r="O135" s="45">
        <v>4.7713555267756602</v>
      </c>
      <c r="P135" s="35">
        <v>-0.54302684120609601</v>
      </c>
      <c r="Q135" s="35">
        <v>6.6150315812274499E-2</v>
      </c>
      <c r="R135" s="45">
        <v>3.4390174884396201</v>
      </c>
      <c r="S135" s="45">
        <v>11.662800822199699</v>
      </c>
      <c r="T135" s="35">
        <v>5.0652690486119298E-2</v>
      </c>
      <c r="U135" s="35">
        <v>1.36526516915556</v>
      </c>
      <c r="V135" s="46">
        <v>8.5408222350897595E-2</v>
      </c>
      <c r="W135" s="46">
        <v>0.166835187057634</v>
      </c>
    </row>
    <row r="136" spans="1:23" x14ac:dyDescent="0.2">
      <c r="A136" s="44">
        <v>40422</v>
      </c>
      <c r="B136" s="14" t="s">
        <v>888</v>
      </c>
      <c r="C136" s="35" t="s">
        <v>69</v>
      </c>
      <c r="D136" s="35">
        <v>73.515110186521099</v>
      </c>
      <c r="E136" s="35">
        <v>259.25</v>
      </c>
      <c r="F136" s="35">
        <v>239.38</v>
      </c>
      <c r="G136" s="35">
        <v>262.10000000000002</v>
      </c>
      <c r="H136" s="35">
        <v>225.08</v>
      </c>
      <c r="I136" s="35">
        <v>0.57259664135183796</v>
      </c>
      <c r="J136" s="40">
        <v>452.76199907135202</v>
      </c>
      <c r="K136" s="40">
        <v>418.06043331803397</v>
      </c>
      <c r="L136" s="40">
        <v>457.73932480849101</v>
      </c>
      <c r="M136" s="40">
        <v>393.08648312817701</v>
      </c>
      <c r="N136" s="45">
        <v>-1.7269047201574801</v>
      </c>
      <c r="O136" s="45">
        <v>-1.50893356712519</v>
      </c>
      <c r="P136" s="35">
        <v>-1.7657968532809101</v>
      </c>
      <c r="Q136" s="35">
        <v>-1.5666809198006699</v>
      </c>
      <c r="R136" s="45">
        <v>2.3382714822313102</v>
      </c>
      <c r="S136" s="45">
        <v>10.58249395252</v>
      </c>
      <c r="T136" s="35">
        <v>-0.40959075357076502</v>
      </c>
      <c r="U136" s="35">
        <v>0.95398073864136901</v>
      </c>
      <c r="V136" s="46">
        <v>8.3006099089314195E-2</v>
      </c>
      <c r="W136" s="46">
        <v>0.164474853385463</v>
      </c>
    </row>
    <row r="137" spans="1:23" x14ac:dyDescent="0.2">
      <c r="A137" s="44">
        <v>40452</v>
      </c>
      <c r="B137" s="14" t="s">
        <v>889</v>
      </c>
      <c r="C137" s="35" t="s">
        <v>70</v>
      </c>
      <c r="D137" s="35">
        <v>73.968926350202807</v>
      </c>
      <c r="E137" s="35">
        <v>257.61</v>
      </c>
      <c r="F137" s="35">
        <v>233.56</v>
      </c>
      <c r="G137" s="35">
        <v>261.45</v>
      </c>
      <c r="H137" s="35">
        <v>224.73</v>
      </c>
      <c r="I137" s="35">
        <v>0.57613133796667004</v>
      </c>
      <c r="J137" s="40">
        <v>447.13762821716699</v>
      </c>
      <c r="K137" s="40">
        <v>405.39367433873502</v>
      </c>
      <c r="L137" s="40">
        <v>453.80277511501203</v>
      </c>
      <c r="M137" s="40">
        <v>390.067307904367</v>
      </c>
      <c r="N137" s="45">
        <v>-1.2422356261613701</v>
      </c>
      <c r="O137" s="45">
        <v>-3.0298870617259301</v>
      </c>
      <c r="P137" s="35">
        <v>-0.85999814307538003</v>
      </c>
      <c r="Q137" s="35">
        <v>-0.76806895006502596</v>
      </c>
      <c r="R137" s="45">
        <v>1.9654523563703299</v>
      </c>
      <c r="S137" s="45">
        <v>8.2878117860285094</v>
      </c>
      <c r="T137" s="35">
        <v>-1.79286842073356E-2</v>
      </c>
      <c r="U137" s="35">
        <v>0.81458168290098298</v>
      </c>
      <c r="V137" s="46">
        <v>0.102971399212194</v>
      </c>
      <c r="W137" s="46">
        <v>0.163396075290348</v>
      </c>
    </row>
    <row r="138" spans="1:23" x14ac:dyDescent="0.2">
      <c r="A138" s="44">
        <v>40483</v>
      </c>
      <c r="B138" s="14" t="s">
        <v>890</v>
      </c>
      <c r="C138" s="35" t="s">
        <v>71</v>
      </c>
      <c r="D138" s="35">
        <v>74.561581248891898</v>
      </c>
      <c r="E138" s="35">
        <v>258.37</v>
      </c>
      <c r="F138" s="35">
        <v>232.8</v>
      </c>
      <c r="G138" s="35">
        <v>262.02999999999997</v>
      </c>
      <c r="H138" s="35">
        <v>224.72</v>
      </c>
      <c r="I138" s="35">
        <v>0.58074742578329797</v>
      </c>
      <c r="J138" s="40">
        <v>444.892200170352</v>
      </c>
      <c r="K138" s="40">
        <v>400.86273251406101</v>
      </c>
      <c r="L138" s="40">
        <v>451.19442354235201</v>
      </c>
      <c r="M138" s="40">
        <v>386.94962736494801</v>
      </c>
      <c r="N138" s="45">
        <v>-0.50217827915038904</v>
      </c>
      <c r="O138" s="45">
        <v>-1.1176646582028</v>
      </c>
      <c r="P138" s="35">
        <v>-0.57477647024076794</v>
      </c>
      <c r="Q138" s="35">
        <v>-0.799267325469732</v>
      </c>
      <c r="R138" s="45">
        <v>1.34955202566975</v>
      </c>
      <c r="S138" s="45">
        <v>6.5741082242716899</v>
      </c>
      <c r="T138" s="35">
        <v>-0.37813288636833198</v>
      </c>
      <c r="U138" s="35">
        <v>0.32626314652959298</v>
      </c>
      <c r="V138" s="46">
        <v>0.10983676975945</v>
      </c>
      <c r="W138" s="46">
        <v>0.166028835884656</v>
      </c>
    </row>
    <row r="139" spans="1:23" x14ac:dyDescent="0.2">
      <c r="A139" s="44">
        <v>40513</v>
      </c>
      <c r="B139" s="14" t="s">
        <v>891</v>
      </c>
      <c r="C139" s="35" t="s">
        <v>1058</v>
      </c>
      <c r="D139" s="35">
        <v>74.930954450610002</v>
      </c>
      <c r="E139" s="35">
        <v>257.86</v>
      </c>
      <c r="F139" s="35">
        <v>233.34</v>
      </c>
      <c r="G139" s="35">
        <v>262.94</v>
      </c>
      <c r="H139" s="35">
        <v>225.65</v>
      </c>
      <c r="I139" s="35">
        <v>0.58362441058509695</v>
      </c>
      <c r="J139" s="40">
        <v>441.82524809318602</v>
      </c>
      <c r="K139" s="40">
        <v>399.81192658831998</v>
      </c>
      <c r="L139" s="40">
        <v>450.52947620267702</v>
      </c>
      <c r="M139" s="40">
        <v>386.63564427296802</v>
      </c>
      <c r="N139" s="45">
        <v>-0.68936971158222204</v>
      </c>
      <c r="O139" s="45">
        <v>-0.262136098098109</v>
      </c>
      <c r="P139" s="35">
        <v>-0.14737490203310399</v>
      </c>
      <c r="Q139" s="35">
        <v>-8.1143143648509899E-2</v>
      </c>
      <c r="R139" s="45">
        <v>1.3161814636963201</v>
      </c>
      <c r="S139" s="45">
        <v>6.6837010606315603</v>
      </c>
      <c r="T139" s="35">
        <v>-0.31884204931938998</v>
      </c>
      <c r="U139" s="35">
        <v>0.40721228867426401</v>
      </c>
      <c r="V139" s="46">
        <v>0.105082711922517</v>
      </c>
      <c r="W139" s="46">
        <v>0.165255927321072</v>
      </c>
    </row>
    <row r="140" spans="1:23" x14ac:dyDescent="0.2">
      <c r="A140" s="44">
        <v>40544</v>
      </c>
      <c r="B140" s="14" t="s">
        <v>1029</v>
      </c>
      <c r="C140" s="35" t="s">
        <v>1059</v>
      </c>
      <c r="D140" s="35">
        <v>75.295991345633695</v>
      </c>
      <c r="E140" s="35">
        <v>267.67</v>
      </c>
      <c r="F140" s="35">
        <v>238.5</v>
      </c>
      <c r="G140" s="35">
        <v>274.64999999999998</v>
      </c>
      <c r="H140" s="35">
        <v>236.85</v>
      </c>
      <c r="I140" s="35">
        <v>0.58646762063442903</v>
      </c>
      <c r="J140" s="40">
        <v>456.41053415777702</v>
      </c>
      <c r="K140" s="40">
        <v>406.672067832143</v>
      </c>
      <c r="L140" s="40">
        <v>468.31229949726702</v>
      </c>
      <c r="M140" s="40">
        <v>403.85861327481399</v>
      </c>
      <c r="N140" s="45">
        <v>3.3011436371137801</v>
      </c>
      <c r="O140" s="45">
        <v>1.71584207163666</v>
      </c>
      <c r="P140" s="35">
        <v>3.9470943043445499</v>
      </c>
      <c r="Q140" s="35">
        <v>4.4545735130634601</v>
      </c>
      <c r="R140" s="45">
        <v>2.0558477322398101</v>
      </c>
      <c r="S140" s="45">
        <v>6.6693998136630102</v>
      </c>
      <c r="T140" s="35">
        <v>0.37974981347617098</v>
      </c>
      <c r="U140" s="35">
        <v>1.6881363688245701</v>
      </c>
      <c r="V140" s="46">
        <v>0.12230607966456999</v>
      </c>
      <c r="W140" s="46">
        <v>0.159594680177327</v>
      </c>
    </row>
    <row r="141" spans="1:23" x14ac:dyDescent="0.2">
      <c r="A141" s="44">
        <v>40575</v>
      </c>
      <c r="B141" s="14" t="s">
        <v>892</v>
      </c>
      <c r="C141" s="35" t="s">
        <v>62</v>
      </c>
      <c r="D141" s="35">
        <v>75.578460244005001</v>
      </c>
      <c r="E141" s="35">
        <v>267.06</v>
      </c>
      <c r="F141" s="35">
        <v>237.3</v>
      </c>
      <c r="G141" s="35">
        <v>273.39999999999998</v>
      </c>
      <c r="H141" s="35">
        <v>235.15</v>
      </c>
      <c r="I141" s="35">
        <v>0.58866772265540701</v>
      </c>
      <c r="J141" s="40">
        <v>453.66849535307603</v>
      </c>
      <c r="K141" s="40">
        <v>403.11365965432799</v>
      </c>
      <c r="L141" s="40">
        <v>464.43857795825198</v>
      </c>
      <c r="M141" s="40">
        <v>399.46134457528598</v>
      </c>
      <c r="N141" s="45">
        <v>-0.60078341744692598</v>
      </c>
      <c r="O141" s="45">
        <v>-0.87500678293046497</v>
      </c>
      <c r="P141" s="35">
        <v>-0.82716630401819002</v>
      </c>
      <c r="Q141" s="35">
        <v>-1.0888138955045501</v>
      </c>
      <c r="R141" s="45">
        <v>2.03347211805101</v>
      </c>
      <c r="S141" s="45">
        <v>6.1800188582509499</v>
      </c>
      <c r="T141" s="35">
        <v>0.44142664050654801</v>
      </c>
      <c r="U141" s="35">
        <v>1.30260606544443</v>
      </c>
      <c r="V141" s="46">
        <v>0.12541087231352699</v>
      </c>
      <c r="W141" s="46">
        <v>0.16266213055496501</v>
      </c>
    </row>
    <row r="142" spans="1:23" x14ac:dyDescent="0.2">
      <c r="A142" s="44">
        <v>40603</v>
      </c>
      <c r="B142" s="14" t="s">
        <v>893</v>
      </c>
      <c r="C142" s="35" t="s">
        <v>63</v>
      </c>
      <c r="D142" s="35">
        <v>75.723450928541396</v>
      </c>
      <c r="E142" s="35">
        <v>269.05</v>
      </c>
      <c r="F142" s="35">
        <v>246.2</v>
      </c>
      <c r="G142" s="35">
        <v>271.24</v>
      </c>
      <c r="H142" s="35">
        <v>235.12</v>
      </c>
      <c r="I142" s="35">
        <v>0.58979703034170705</v>
      </c>
      <c r="J142" s="40">
        <v>456.173880434973</v>
      </c>
      <c r="K142" s="40">
        <v>417.43173894477002</v>
      </c>
      <c r="L142" s="40">
        <v>459.88702222331199</v>
      </c>
      <c r="M142" s="40">
        <v>398.64561519372199</v>
      </c>
      <c r="N142" s="45">
        <v>0.55225017993538705</v>
      </c>
      <c r="O142" s="45">
        <v>3.55187152494902</v>
      </c>
      <c r="P142" s="35">
        <v>-0.98001241734690903</v>
      </c>
      <c r="Q142" s="35">
        <v>-0.20420733886801201</v>
      </c>
      <c r="R142" s="45">
        <v>4.5876145383506604</v>
      </c>
      <c r="S142" s="45">
        <v>11.107871816893899</v>
      </c>
      <c r="T142" s="35">
        <v>1.6680197828977199</v>
      </c>
      <c r="U142" s="35">
        <v>2.9666176234345101</v>
      </c>
      <c r="V142" s="46">
        <v>9.2810722989439501E-2</v>
      </c>
      <c r="W142" s="46">
        <v>0.15362368152432801</v>
      </c>
    </row>
    <row r="143" spans="1:23" x14ac:dyDescent="0.2">
      <c r="A143" s="44">
        <v>40634</v>
      </c>
      <c r="B143" s="14" t="s">
        <v>894</v>
      </c>
      <c r="C143" s="35" t="s">
        <v>1060</v>
      </c>
      <c r="D143" s="35">
        <v>75.717440951980294</v>
      </c>
      <c r="E143" s="35">
        <v>269.93</v>
      </c>
      <c r="F143" s="35">
        <v>245.96</v>
      </c>
      <c r="G143" s="35">
        <v>271.83999999999997</v>
      </c>
      <c r="H143" s="35">
        <v>235.31</v>
      </c>
      <c r="I143" s="35">
        <v>0.58975021966040897</v>
      </c>
      <c r="J143" s="40">
        <v>457.70224580065701</v>
      </c>
      <c r="K143" s="40">
        <v>417.05792011680597</v>
      </c>
      <c r="L143" s="40">
        <v>460.94090504371701</v>
      </c>
      <c r="M143" s="40">
        <v>398.99942747879999</v>
      </c>
      <c r="N143" s="45">
        <v>0.33504008695681697</v>
      </c>
      <c r="O143" s="45">
        <v>-8.9552085547861496E-2</v>
      </c>
      <c r="P143" s="35">
        <v>0.22916124384417799</v>
      </c>
      <c r="Q143" s="35">
        <v>8.8753587545764595E-2</v>
      </c>
      <c r="R143" s="45">
        <v>4.7547123909306599</v>
      </c>
      <c r="S143" s="45">
        <v>10.500514693312301</v>
      </c>
      <c r="T143" s="35">
        <v>1.6548377646941901</v>
      </c>
      <c r="U143" s="35">
        <v>2.7667279432677101</v>
      </c>
      <c r="V143" s="46">
        <v>9.7454870710684802E-2</v>
      </c>
      <c r="W143" s="46">
        <v>0.155242021163571</v>
      </c>
    </row>
    <row r="144" spans="1:23" x14ac:dyDescent="0.2">
      <c r="A144" s="44">
        <v>40664</v>
      </c>
      <c r="B144" s="14" t="s">
        <v>895</v>
      </c>
      <c r="C144" s="35" t="s">
        <v>65</v>
      </c>
      <c r="D144" s="35">
        <v>75.159264378868897</v>
      </c>
      <c r="E144" s="35">
        <v>269.02</v>
      </c>
      <c r="F144" s="35">
        <v>236.81</v>
      </c>
      <c r="G144" s="35">
        <v>275</v>
      </c>
      <c r="H144" s="35">
        <v>235.83</v>
      </c>
      <c r="I144" s="35">
        <v>0.58540267763491305</v>
      </c>
      <c r="J144" s="40">
        <v>459.54692432714597</v>
      </c>
      <c r="K144" s="40">
        <v>404.52496896108602</v>
      </c>
      <c r="L144" s="40">
        <v>469.76211504707902</v>
      </c>
      <c r="M144" s="40">
        <v>402.850907605646</v>
      </c>
      <c r="N144" s="45">
        <v>0.40303025458436897</v>
      </c>
      <c r="O144" s="45">
        <v>-3.0050864762885099</v>
      </c>
      <c r="P144" s="35">
        <v>1.91373989742241</v>
      </c>
      <c r="Q144" s="35">
        <v>0.96528462488834099</v>
      </c>
      <c r="R144" s="45">
        <v>2.3063657432500699</v>
      </c>
      <c r="S144" s="45">
        <v>5.2243480984308404</v>
      </c>
      <c r="T144" s="35">
        <v>0.98796531111922103</v>
      </c>
      <c r="U144" s="35">
        <v>1.83163284525409</v>
      </c>
      <c r="V144" s="46">
        <v>0.136016215531439</v>
      </c>
      <c r="W144" s="46">
        <v>0.166094220413009</v>
      </c>
    </row>
    <row r="145" spans="1:23" x14ac:dyDescent="0.2">
      <c r="A145" s="44">
        <v>40695</v>
      </c>
      <c r="B145" s="14" t="s">
        <v>896</v>
      </c>
      <c r="C145" s="35" t="s">
        <v>66</v>
      </c>
      <c r="D145" s="35">
        <v>75.155508143518205</v>
      </c>
      <c r="E145" s="35">
        <v>269.07</v>
      </c>
      <c r="F145" s="35">
        <v>237.71</v>
      </c>
      <c r="G145" s="35">
        <v>274.08</v>
      </c>
      <c r="H145" s="35">
        <v>235.13</v>
      </c>
      <c r="I145" s="35">
        <v>0.58537342095910205</v>
      </c>
      <c r="J145" s="40">
        <v>459.65530781897002</v>
      </c>
      <c r="K145" s="40">
        <v>406.08266704443997</v>
      </c>
      <c r="L145" s="40">
        <v>468.21394717740202</v>
      </c>
      <c r="M145" s="40">
        <v>401.67522402153497</v>
      </c>
      <c r="N145" s="45">
        <v>2.3584858495895301E-2</v>
      </c>
      <c r="O145" s="45">
        <v>0.385068463722882</v>
      </c>
      <c r="P145" s="35">
        <v>-0.32956422412263597</v>
      </c>
      <c r="Q145" s="35">
        <v>-0.29184086765446898</v>
      </c>
      <c r="R145" s="45">
        <v>2.7705792606087498</v>
      </c>
      <c r="S145" s="45">
        <v>5.7565697173189898</v>
      </c>
      <c r="T145" s="35">
        <v>0.96817536880098298</v>
      </c>
      <c r="U145" s="35">
        <v>1.72942332272557</v>
      </c>
      <c r="V145" s="46">
        <v>0.13192545538681599</v>
      </c>
      <c r="W145" s="46">
        <v>0.16565304299749101</v>
      </c>
    </row>
    <row r="146" spans="1:23" x14ac:dyDescent="0.2">
      <c r="A146" s="44">
        <v>40725</v>
      </c>
      <c r="B146" s="14" t="s">
        <v>897</v>
      </c>
      <c r="C146" s="35" t="s">
        <v>67</v>
      </c>
      <c r="D146" s="35">
        <v>75.516106737183705</v>
      </c>
      <c r="E146" s="35">
        <v>272.63</v>
      </c>
      <c r="F146" s="35">
        <v>242.97</v>
      </c>
      <c r="G146" s="35">
        <v>277.19</v>
      </c>
      <c r="H146" s="35">
        <v>237.49</v>
      </c>
      <c r="I146" s="35">
        <v>0.58818206183694599</v>
      </c>
      <c r="J146" s="40">
        <v>463.51294554708397</v>
      </c>
      <c r="K146" s="40">
        <v>413.086382201427</v>
      </c>
      <c r="L146" s="40">
        <v>471.26564712686098</v>
      </c>
      <c r="M146" s="40">
        <v>403.76953907485199</v>
      </c>
      <c r="N146" s="45">
        <v>0.839245770144048</v>
      </c>
      <c r="O146" s="45">
        <v>1.72470182191258</v>
      </c>
      <c r="P146" s="35">
        <v>0.65177467861789995</v>
      </c>
      <c r="Q146" s="35">
        <v>0.52139512921625097</v>
      </c>
      <c r="R146" s="45">
        <v>1.0324839623888</v>
      </c>
      <c r="S146" s="45">
        <v>1.96267357200717</v>
      </c>
      <c r="T146" s="35">
        <v>0.58784940173390898</v>
      </c>
      <c r="U146" s="35">
        <v>1.1753611782429301</v>
      </c>
      <c r="V146" s="46">
        <v>0.122072683870436</v>
      </c>
      <c r="W146" s="46">
        <v>0.16716493326034801</v>
      </c>
    </row>
    <row r="147" spans="1:23" x14ac:dyDescent="0.2">
      <c r="A147" s="44">
        <v>40756</v>
      </c>
      <c r="B147" s="14" t="s">
        <v>898</v>
      </c>
      <c r="C147" s="35" t="s">
        <v>1061</v>
      </c>
      <c r="D147" s="35">
        <v>75.635555021335406</v>
      </c>
      <c r="E147" s="35">
        <v>271.55</v>
      </c>
      <c r="F147" s="35">
        <v>242.63</v>
      </c>
      <c r="G147" s="35">
        <v>275.94</v>
      </c>
      <c r="H147" s="35">
        <v>237.17</v>
      </c>
      <c r="I147" s="35">
        <v>0.58911242412773202</v>
      </c>
      <c r="J147" s="40">
        <v>460.947671239611</v>
      </c>
      <c r="K147" s="40">
        <v>411.85687156275702</v>
      </c>
      <c r="L147" s="40">
        <v>468.39955957230001</v>
      </c>
      <c r="M147" s="40">
        <v>402.588691540779</v>
      </c>
      <c r="N147" s="45">
        <v>-0.55344178239622499</v>
      </c>
      <c r="O147" s="45">
        <v>-0.29764008005227499</v>
      </c>
      <c r="P147" s="35">
        <v>-0.60816814720832102</v>
      </c>
      <c r="Q147" s="35">
        <v>-0.29245582437422701</v>
      </c>
      <c r="R147" s="45">
        <v>4.9815372453654298E-2</v>
      </c>
      <c r="S147" s="45">
        <v>-2.9704337816038699</v>
      </c>
      <c r="T147" s="35">
        <v>0.52196740603387404</v>
      </c>
      <c r="U147" s="35">
        <v>0.81277996931665697</v>
      </c>
      <c r="V147" s="46">
        <v>0.119193834233195</v>
      </c>
      <c r="W147" s="46">
        <v>0.163469241472362</v>
      </c>
    </row>
    <row r="148" spans="1:23" x14ac:dyDescent="0.2">
      <c r="A148" s="44">
        <v>40787</v>
      </c>
      <c r="B148" s="14" t="s">
        <v>899</v>
      </c>
      <c r="C148" s="35" t="s">
        <v>69</v>
      </c>
      <c r="D148" s="35">
        <v>75.821113047659097</v>
      </c>
      <c r="E148" s="35">
        <v>272.38</v>
      </c>
      <c r="F148" s="35">
        <v>252.82</v>
      </c>
      <c r="G148" s="35">
        <v>272.81</v>
      </c>
      <c r="H148" s="35">
        <v>236.18</v>
      </c>
      <c r="I148" s="35">
        <v>0.59055770391278894</v>
      </c>
      <c r="J148" s="40">
        <v>461.22503896795098</v>
      </c>
      <c r="K148" s="40">
        <v>428.10380480166498</v>
      </c>
      <c r="L148" s="40">
        <v>461.95316425892798</v>
      </c>
      <c r="M148" s="40">
        <v>399.92704935549898</v>
      </c>
      <c r="N148" s="45">
        <v>6.0173365795423997E-2</v>
      </c>
      <c r="O148" s="45">
        <v>3.94480081812394</v>
      </c>
      <c r="P148" s="35">
        <v>-1.37625990068367</v>
      </c>
      <c r="Q148" s="35">
        <v>-0.66113188005690904</v>
      </c>
      <c r="R148" s="45">
        <v>1.8692027851183699</v>
      </c>
      <c r="S148" s="45">
        <v>2.4023731219717601</v>
      </c>
      <c r="T148" s="35">
        <v>0.920576236747772</v>
      </c>
      <c r="U148" s="35">
        <v>1.7402191428421701</v>
      </c>
      <c r="V148" s="46">
        <v>7.7367296891068804E-2</v>
      </c>
      <c r="W148" s="46">
        <v>0.15509357269878901</v>
      </c>
    </row>
    <row r="149" spans="1:23" x14ac:dyDescent="0.2">
      <c r="A149" s="44">
        <v>40817</v>
      </c>
      <c r="B149" s="14" t="s">
        <v>900</v>
      </c>
      <c r="C149" s="35" t="s">
        <v>70</v>
      </c>
      <c r="D149" s="35">
        <v>76.332712302421996</v>
      </c>
      <c r="E149" s="35">
        <v>270.92</v>
      </c>
      <c r="F149" s="35">
        <v>251.95</v>
      </c>
      <c r="G149" s="35">
        <v>271.72000000000003</v>
      </c>
      <c r="H149" s="35">
        <v>235.67</v>
      </c>
      <c r="I149" s="35">
        <v>0.59454246315823001</v>
      </c>
      <c r="J149" s="40">
        <v>455.67813367082903</v>
      </c>
      <c r="K149" s="40">
        <v>423.77124530623598</v>
      </c>
      <c r="L149" s="40">
        <v>457.02370619015801</v>
      </c>
      <c r="M149" s="40">
        <v>396.388844537887</v>
      </c>
      <c r="N149" s="45">
        <v>-1.2026461766980201</v>
      </c>
      <c r="O149" s="45">
        <v>-1.0120348025021699</v>
      </c>
      <c r="P149" s="35">
        <v>-1.0670904433953601</v>
      </c>
      <c r="Q149" s="35">
        <v>-0.88471255528072001</v>
      </c>
      <c r="R149" s="45">
        <v>1.91003953027054</v>
      </c>
      <c r="S149" s="45">
        <v>4.5332653494106996</v>
      </c>
      <c r="T149" s="35">
        <v>0.70976451704811705</v>
      </c>
      <c r="U149" s="35">
        <v>1.62062713419444</v>
      </c>
      <c r="V149" s="46">
        <v>7.5292716808890797E-2</v>
      </c>
      <c r="W149" s="46">
        <v>0.15296813340688301</v>
      </c>
    </row>
    <row r="150" spans="1:23" x14ac:dyDescent="0.2">
      <c r="A150" s="44">
        <v>40848</v>
      </c>
      <c r="B150" s="14" t="s">
        <v>901</v>
      </c>
      <c r="C150" s="35" t="s">
        <v>71</v>
      </c>
      <c r="D150" s="35">
        <v>77.158332832501898</v>
      </c>
      <c r="E150" s="35">
        <v>272.29000000000002</v>
      </c>
      <c r="F150" s="35">
        <v>252.12</v>
      </c>
      <c r="G150" s="35">
        <v>273.27999999999997</v>
      </c>
      <c r="H150" s="35">
        <v>236.52</v>
      </c>
      <c r="I150" s="35">
        <v>0.60097308050146003</v>
      </c>
      <c r="J150" s="40">
        <v>453.08185813047999</v>
      </c>
      <c r="K150" s="40">
        <v>419.51962272524401</v>
      </c>
      <c r="L150" s="40">
        <v>454.72918649196703</v>
      </c>
      <c r="M150" s="40">
        <v>393.56172127151598</v>
      </c>
      <c r="N150" s="45">
        <v>-0.56976083522683996</v>
      </c>
      <c r="O150" s="45">
        <v>-1.00328246148921</v>
      </c>
      <c r="P150" s="35">
        <v>-0.50205704148681396</v>
      </c>
      <c r="Q150" s="35">
        <v>-0.71321968449096196</v>
      </c>
      <c r="R150" s="45">
        <v>1.8408185077176</v>
      </c>
      <c r="S150" s="45">
        <v>4.6541842625712899</v>
      </c>
      <c r="T150" s="35">
        <v>0.78342345675803704</v>
      </c>
      <c r="U150" s="35">
        <v>1.70877381420305</v>
      </c>
      <c r="V150" s="46">
        <v>8.0001586546089007E-2</v>
      </c>
      <c r="W150" s="46">
        <v>0.15542026044309101</v>
      </c>
    </row>
    <row r="151" spans="1:23" x14ac:dyDescent="0.2">
      <c r="A151" s="44">
        <v>40878</v>
      </c>
      <c r="B151" s="14" t="s">
        <v>902</v>
      </c>
      <c r="C151" s="35" t="s">
        <v>1058</v>
      </c>
      <c r="D151" s="35">
        <v>77.792385359697093</v>
      </c>
      <c r="E151" s="35">
        <v>272.67</v>
      </c>
      <c r="F151" s="35">
        <v>253.34</v>
      </c>
      <c r="G151" s="35">
        <v>273.92</v>
      </c>
      <c r="H151" s="35">
        <v>237.22</v>
      </c>
      <c r="I151" s="35">
        <v>0.60591160737833505</v>
      </c>
      <c r="J151" s="40">
        <v>450.01613548846098</v>
      </c>
      <c r="K151" s="40">
        <v>418.113792366768</v>
      </c>
      <c r="L151" s="40">
        <v>452.07914267429197</v>
      </c>
      <c r="M151" s="40">
        <v>391.50925169828997</v>
      </c>
      <c r="N151" s="45">
        <v>-0.67663769515500205</v>
      </c>
      <c r="O151" s="45">
        <v>-0.33510479184347702</v>
      </c>
      <c r="P151" s="35">
        <v>-0.58277407661442304</v>
      </c>
      <c r="Q151" s="35">
        <v>-0.52151148404260295</v>
      </c>
      <c r="R151" s="45">
        <v>1.85387490430311</v>
      </c>
      <c r="S151" s="45">
        <v>4.57761876555867</v>
      </c>
      <c r="T151" s="35">
        <v>0.34396561234484302</v>
      </c>
      <c r="U151" s="35">
        <v>1.2605168451259099</v>
      </c>
      <c r="V151" s="46">
        <v>7.6300623667798301E-2</v>
      </c>
      <c r="W151" s="46">
        <v>0.15470870921507501</v>
      </c>
    </row>
    <row r="152" spans="1:23" x14ac:dyDescent="0.2">
      <c r="A152" s="44">
        <v>40909</v>
      </c>
      <c r="B152" s="14" t="s">
        <v>1030</v>
      </c>
      <c r="C152" s="35" t="s">
        <v>1059</v>
      </c>
      <c r="D152" s="35">
        <v>78.343049462107103</v>
      </c>
      <c r="E152" s="35">
        <v>280.33999999999997</v>
      </c>
      <c r="F152" s="35">
        <v>251.78</v>
      </c>
      <c r="G152" s="35">
        <v>285.08999999999997</v>
      </c>
      <c r="H152" s="35">
        <v>246.36</v>
      </c>
      <c r="I152" s="35">
        <v>0.61020063605220898</v>
      </c>
      <c r="J152" s="40">
        <v>459.42266106719302</v>
      </c>
      <c r="K152" s="40">
        <v>412.61838340407297</v>
      </c>
      <c r="L152" s="40">
        <v>467.206985958644</v>
      </c>
      <c r="M152" s="40">
        <v>403.73605900161903</v>
      </c>
      <c r="N152" s="45">
        <v>2.0902640676478099</v>
      </c>
      <c r="O152" s="45">
        <v>-1.3143333377230499</v>
      </c>
      <c r="P152" s="35">
        <v>3.3462820679720702</v>
      </c>
      <c r="Q152" s="35">
        <v>3.1229931988302901</v>
      </c>
      <c r="R152" s="45">
        <v>0.65995998864818395</v>
      </c>
      <c r="S152" s="45">
        <v>1.46218932704885</v>
      </c>
      <c r="T152" s="35">
        <v>-0.236020608429344</v>
      </c>
      <c r="U152" s="35">
        <v>-3.0345836182932299E-2</v>
      </c>
      <c r="V152" s="46">
        <v>0.113432361585511</v>
      </c>
      <c r="W152" s="46">
        <v>0.157208962493911</v>
      </c>
    </row>
    <row r="153" spans="1:23" x14ac:dyDescent="0.2">
      <c r="A153" s="44">
        <v>40940</v>
      </c>
      <c r="B153" s="14" t="s">
        <v>903</v>
      </c>
      <c r="C153" s="35" t="s">
        <v>62</v>
      </c>
      <c r="D153" s="35">
        <v>78.502313840976001</v>
      </c>
      <c r="E153" s="35">
        <v>279.18</v>
      </c>
      <c r="F153" s="35">
        <v>251.82</v>
      </c>
      <c r="G153" s="35">
        <v>284.33</v>
      </c>
      <c r="H153" s="35">
        <v>246.39</v>
      </c>
      <c r="I153" s="35">
        <v>0.61144111910659005</v>
      </c>
      <c r="J153" s="40">
        <v>456.59343357202602</v>
      </c>
      <c r="K153" s="40">
        <v>411.84668830900301</v>
      </c>
      <c r="L153" s="40">
        <v>465.01615791795302</v>
      </c>
      <c r="M153" s="40">
        <v>402.96602943553103</v>
      </c>
      <c r="N153" s="45">
        <v>-0.61582236465990103</v>
      </c>
      <c r="O153" s="45">
        <v>-0.18702392479552599</v>
      </c>
      <c r="P153" s="35">
        <v>-0.46892022305603498</v>
      </c>
      <c r="Q153" s="35">
        <v>-0.19072598271062699</v>
      </c>
      <c r="R153" s="45">
        <v>0.64473029291438599</v>
      </c>
      <c r="S153" s="45">
        <v>2.1663936325461601</v>
      </c>
      <c r="T153" s="35">
        <v>0.12436089229272999</v>
      </c>
      <c r="U153" s="35">
        <v>0.87735269202864297</v>
      </c>
      <c r="V153" s="46">
        <v>0.10864903502501801</v>
      </c>
      <c r="W153" s="46">
        <v>0.153983522058525</v>
      </c>
    </row>
    <row r="154" spans="1:23" x14ac:dyDescent="0.2">
      <c r="A154" s="44">
        <v>40969</v>
      </c>
      <c r="B154" s="14" t="s">
        <v>904</v>
      </c>
      <c r="C154" s="35" t="s">
        <v>63</v>
      </c>
      <c r="D154" s="35">
        <v>78.547388665184201</v>
      </c>
      <c r="E154" s="35">
        <v>279.64999999999998</v>
      </c>
      <c r="F154" s="35">
        <v>256.76</v>
      </c>
      <c r="G154" s="35">
        <v>281.63</v>
      </c>
      <c r="H154" s="35">
        <v>245.23</v>
      </c>
      <c r="I154" s="35">
        <v>0.611792199216321</v>
      </c>
      <c r="J154" s="40">
        <v>457.09964978013699</v>
      </c>
      <c r="K154" s="40">
        <v>419.68498507973499</v>
      </c>
      <c r="L154" s="40">
        <v>460.33604279485098</v>
      </c>
      <c r="M154" s="40">
        <v>400.83871666577102</v>
      </c>
      <c r="N154" s="45">
        <v>0.11086804384172801</v>
      </c>
      <c r="O154" s="45">
        <v>1.9032074296664101</v>
      </c>
      <c r="P154" s="35">
        <v>-1.00644139852193</v>
      </c>
      <c r="Q154" s="35">
        <v>-0.52791367370076403</v>
      </c>
      <c r="R154" s="45">
        <v>0.20294220797583101</v>
      </c>
      <c r="S154" s="45">
        <v>0.53978792811999499</v>
      </c>
      <c r="T154" s="35">
        <v>9.7637147786366896E-2</v>
      </c>
      <c r="U154" s="35">
        <v>0.55013811477238095</v>
      </c>
      <c r="V154" s="46">
        <v>8.9149400218102401E-2</v>
      </c>
      <c r="W154" s="46">
        <v>0.14843208416588499</v>
      </c>
    </row>
    <row r="155" spans="1:23" x14ac:dyDescent="0.2">
      <c r="A155" s="44">
        <v>41000</v>
      </c>
      <c r="B155" s="14" t="s">
        <v>905</v>
      </c>
      <c r="C155" s="35" t="s">
        <v>1060</v>
      </c>
      <c r="D155" s="35">
        <v>78.300979626179497</v>
      </c>
      <c r="E155" s="35">
        <v>280.07</v>
      </c>
      <c r="F155" s="35">
        <v>256.95</v>
      </c>
      <c r="G155" s="35">
        <v>282.05</v>
      </c>
      <c r="H155" s="35">
        <v>245.43</v>
      </c>
      <c r="I155" s="35">
        <v>0.60987296128312796</v>
      </c>
      <c r="J155" s="40">
        <v>459.22678619946299</v>
      </c>
      <c r="K155" s="40">
        <v>421.317251808305</v>
      </c>
      <c r="L155" s="40">
        <v>462.47336397171603</v>
      </c>
      <c r="M155" s="40">
        <v>402.42807204246799</v>
      </c>
      <c r="N155" s="45">
        <v>0.46535507527707398</v>
      </c>
      <c r="O155" s="45">
        <v>0.38892664417320399</v>
      </c>
      <c r="P155" s="35">
        <v>0.46429585741074603</v>
      </c>
      <c r="Q155" s="35">
        <v>0.39650745065678</v>
      </c>
      <c r="R155" s="45">
        <v>0.33308562778380202</v>
      </c>
      <c r="S155" s="45">
        <v>1.02128061500557</v>
      </c>
      <c r="T155" s="35">
        <v>0.332463209758593</v>
      </c>
      <c r="U155" s="35">
        <v>0.85931064746957997</v>
      </c>
      <c r="V155" s="46">
        <v>8.9978595057404104E-2</v>
      </c>
      <c r="W155" s="46">
        <v>0.14920751334392701</v>
      </c>
    </row>
    <row r="156" spans="1:23" x14ac:dyDescent="0.2">
      <c r="A156" s="44">
        <v>41030</v>
      </c>
      <c r="B156" s="14" t="s">
        <v>906</v>
      </c>
      <c r="C156" s="35" t="s">
        <v>65</v>
      </c>
      <c r="D156" s="35">
        <v>78.053819340104596</v>
      </c>
      <c r="E156" s="35">
        <v>280.31</v>
      </c>
      <c r="F156" s="35">
        <v>250.33</v>
      </c>
      <c r="G156" s="35">
        <v>286</v>
      </c>
      <c r="H156" s="35">
        <v>246.11</v>
      </c>
      <c r="I156" s="35">
        <v>0.60794787201477196</v>
      </c>
      <c r="J156" s="40">
        <v>461.07571537513201</v>
      </c>
      <c r="K156" s="40">
        <v>411.762276871523</v>
      </c>
      <c r="L156" s="40">
        <v>470.43507044803101</v>
      </c>
      <c r="M156" s="40">
        <v>404.82089226561197</v>
      </c>
      <c r="N156" s="45">
        <v>0.40261788537439003</v>
      </c>
      <c r="O156" s="45">
        <v>-2.2678812452543098</v>
      </c>
      <c r="P156" s="35">
        <v>1.72154919538294</v>
      </c>
      <c r="Q156" s="35">
        <v>0.59459575247795504</v>
      </c>
      <c r="R156" s="45">
        <v>0.33267354584611802</v>
      </c>
      <c r="S156" s="45">
        <v>1.78908805778399</v>
      </c>
      <c r="T156" s="35">
        <v>0.143254506780566</v>
      </c>
      <c r="U156" s="35">
        <v>0.48901085309074299</v>
      </c>
      <c r="V156" s="46">
        <v>0.11976191427315901</v>
      </c>
      <c r="W156" s="46">
        <v>0.162081995855512</v>
      </c>
    </row>
    <row r="157" spans="1:23" x14ac:dyDescent="0.2">
      <c r="A157" s="44">
        <v>41061</v>
      </c>
      <c r="B157" s="14" t="s">
        <v>907</v>
      </c>
      <c r="C157" s="35" t="s">
        <v>66</v>
      </c>
      <c r="D157" s="35">
        <v>78.413666686699898</v>
      </c>
      <c r="E157" s="35">
        <v>280.43</v>
      </c>
      <c r="F157" s="35">
        <v>249.75</v>
      </c>
      <c r="G157" s="35">
        <v>285.10000000000002</v>
      </c>
      <c r="H157" s="35">
        <v>245.06</v>
      </c>
      <c r="I157" s="35">
        <v>0.61075066155745406</v>
      </c>
      <c r="J157" s="40">
        <v>459.15627710477702</v>
      </c>
      <c r="K157" s="40">
        <v>408.923011827972</v>
      </c>
      <c r="L157" s="40">
        <v>466.80260529391302</v>
      </c>
      <c r="M157" s="40">
        <v>401.243937051302</v>
      </c>
      <c r="N157" s="45">
        <v>-0.41629567690262298</v>
      </c>
      <c r="O157" s="45">
        <v>-0.68953986390493105</v>
      </c>
      <c r="P157" s="35">
        <v>-0.772150161053897</v>
      </c>
      <c r="Q157" s="35">
        <v>-0.88358957816898598</v>
      </c>
      <c r="R157" s="45">
        <v>-0.10856628993610699</v>
      </c>
      <c r="S157" s="45">
        <v>0.69944989383667899</v>
      </c>
      <c r="T157" s="35">
        <v>-0.30143097872180602</v>
      </c>
      <c r="U157" s="35">
        <v>-0.107372061914912</v>
      </c>
      <c r="V157" s="46">
        <v>0.122842842842843</v>
      </c>
      <c r="W157" s="46">
        <v>0.16338855790418699</v>
      </c>
    </row>
    <row r="158" spans="1:23" x14ac:dyDescent="0.2">
      <c r="A158" s="44">
        <v>41091</v>
      </c>
      <c r="B158" s="14" t="s">
        <v>908</v>
      </c>
      <c r="C158" s="35" t="s">
        <v>67</v>
      </c>
      <c r="D158" s="35">
        <v>78.853897469799904</v>
      </c>
      <c r="E158" s="35">
        <v>284.25</v>
      </c>
      <c r="F158" s="35">
        <v>253.56</v>
      </c>
      <c r="G158" s="35">
        <v>288.83999999999997</v>
      </c>
      <c r="H158" s="35">
        <v>248.2</v>
      </c>
      <c r="I158" s="35">
        <v>0.61417954396248797</v>
      </c>
      <c r="J158" s="40">
        <v>462.81254853606902</v>
      </c>
      <c r="K158" s="40">
        <v>412.84344698964202</v>
      </c>
      <c r="L158" s="40">
        <v>470.28593322483101</v>
      </c>
      <c r="M158" s="40">
        <v>404.11635724415999</v>
      </c>
      <c r="N158" s="45">
        <v>0.79630217719053298</v>
      </c>
      <c r="O158" s="45">
        <v>0.95872206950284899</v>
      </c>
      <c r="P158" s="35">
        <v>0.74621004497721399</v>
      </c>
      <c r="Q158" s="35">
        <v>0.71587877787431298</v>
      </c>
      <c r="R158" s="45">
        <v>-0.15110624584341301</v>
      </c>
      <c r="S158" s="45">
        <v>-5.8809784648439202E-2</v>
      </c>
      <c r="T158" s="35">
        <v>-0.20788994657323601</v>
      </c>
      <c r="U158" s="35">
        <v>8.5895080174269695E-2</v>
      </c>
      <c r="V158" s="46">
        <v>0.121036441079035</v>
      </c>
      <c r="W158" s="46">
        <v>0.163738920225625</v>
      </c>
    </row>
    <row r="159" spans="1:23" x14ac:dyDescent="0.2">
      <c r="A159" s="44">
        <v>41122</v>
      </c>
      <c r="B159" s="14" t="s">
        <v>909</v>
      </c>
      <c r="C159" s="35" t="s">
        <v>1061</v>
      </c>
      <c r="D159" s="35">
        <v>79.090540296892797</v>
      </c>
      <c r="E159" s="35">
        <v>285.62</v>
      </c>
      <c r="F159" s="35">
        <v>260.5</v>
      </c>
      <c r="G159" s="35">
        <v>287.91000000000003</v>
      </c>
      <c r="H159" s="35">
        <v>248.46</v>
      </c>
      <c r="I159" s="35">
        <v>0.61602271453857305</v>
      </c>
      <c r="J159" s="40">
        <v>463.65173435843502</v>
      </c>
      <c r="K159" s="40">
        <v>422.87401722698797</v>
      </c>
      <c r="L159" s="40">
        <v>467.36912974979703</v>
      </c>
      <c r="M159" s="40">
        <v>403.32928337895299</v>
      </c>
      <c r="N159" s="45">
        <v>0.181323048612136</v>
      </c>
      <c r="O159" s="45">
        <v>2.4296304835370801</v>
      </c>
      <c r="P159" s="35">
        <v>-0.62021916220916795</v>
      </c>
      <c r="Q159" s="35">
        <v>-0.19476416905611599</v>
      </c>
      <c r="R159" s="45">
        <v>0.58663125719928799</v>
      </c>
      <c r="S159" s="45">
        <v>2.6749937720904202</v>
      </c>
      <c r="T159" s="35">
        <v>-0.21998949432078299</v>
      </c>
      <c r="U159" s="35">
        <v>0.18395743689176799</v>
      </c>
      <c r="V159" s="46">
        <v>9.6429942418426104E-2</v>
      </c>
      <c r="W159" s="46">
        <v>0.15877807292924401</v>
      </c>
    </row>
    <row r="160" spans="1:23" x14ac:dyDescent="0.2">
      <c r="A160" s="44">
        <v>41153</v>
      </c>
      <c r="B160" s="14" t="s">
        <v>910</v>
      </c>
      <c r="C160" s="35" t="s">
        <v>69</v>
      </c>
      <c r="D160" s="35">
        <v>79.439118937436106</v>
      </c>
      <c r="E160" s="35">
        <v>280.62</v>
      </c>
      <c r="F160" s="35">
        <v>255.56</v>
      </c>
      <c r="G160" s="35">
        <v>284.02999999999997</v>
      </c>
      <c r="H160" s="35">
        <v>245.41</v>
      </c>
      <c r="I160" s="35">
        <v>0.61873773405382204</v>
      </c>
      <c r="J160" s="40">
        <v>453.53626351741099</v>
      </c>
      <c r="K160" s="40">
        <v>413.03445051852901</v>
      </c>
      <c r="L160" s="40">
        <v>459.04748388158498</v>
      </c>
      <c r="M160" s="40">
        <v>396.63008491842299</v>
      </c>
      <c r="N160" s="45">
        <v>-2.1816958918573199</v>
      </c>
      <c r="O160" s="45">
        <v>-2.32683170580728</v>
      </c>
      <c r="P160" s="35">
        <v>-1.7805296367491601</v>
      </c>
      <c r="Q160" s="35">
        <v>-1.6609749741964199</v>
      </c>
      <c r="R160" s="45">
        <v>-1.66703340038619</v>
      </c>
      <c r="S160" s="45">
        <v>-3.5200234415382101</v>
      </c>
      <c r="T160" s="35">
        <v>-0.62899891204435399</v>
      </c>
      <c r="U160" s="35">
        <v>-0.82439145898951505</v>
      </c>
      <c r="V160" s="46">
        <v>9.8059164188448997E-2</v>
      </c>
      <c r="W160" s="46">
        <v>0.157369300354509</v>
      </c>
    </row>
    <row r="161" spans="1:23" x14ac:dyDescent="0.2">
      <c r="A161" s="44">
        <v>41183</v>
      </c>
      <c r="B161" s="14" t="s">
        <v>911</v>
      </c>
      <c r="C161" s="35" t="s">
        <v>70</v>
      </c>
      <c r="D161" s="35">
        <v>79.841036119959099</v>
      </c>
      <c r="E161" s="35">
        <v>280.89</v>
      </c>
      <c r="F161" s="35">
        <v>261.02999999999997</v>
      </c>
      <c r="G161" s="35">
        <v>283.13</v>
      </c>
      <c r="H161" s="35">
        <v>245.66</v>
      </c>
      <c r="I161" s="35">
        <v>0.62186819836558505</v>
      </c>
      <c r="J161" s="40">
        <v>451.68735230109002</v>
      </c>
      <c r="K161" s="40">
        <v>419.75132461516398</v>
      </c>
      <c r="L161" s="40">
        <v>455.289401748042</v>
      </c>
      <c r="M161" s="40">
        <v>395.03547640103102</v>
      </c>
      <c r="N161" s="45">
        <v>-0.40766557496025901</v>
      </c>
      <c r="O161" s="45">
        <v>1.6262261146019501</v>
      </c>
      <c r="P161" s="35">
        <v>-0.81866958550025304</v>
      </c>
      <c r="Q161" s="35">
        <v>-0.40203922446269102</v>
      </c>
      <c r="R161" s="45">
        <v>-0.87578952660964904</v>
      </c>
      <c r="S161" s="45">
        <v>-0.94860629068089797</v>
      </c>
      <c r="T161" s="35">
        <v>-0.37947800488816702</v>
      </c>
      <c r="U161" s="35">
        <v>-0.34142437545971999</v>
      </c>
      <c r="V161" s="46">
        <v>7.6083208826571699E-2</v>
      </c>
      <c r="W161" s="46">
        <v>0.15252788406741</v>
      </c>
    </row>
    <row r="162" spans="1:23" x14ac:dyDescent="0.2">
      <c r="A162" s="44">
        <v>41214</v>
      </c>
      <c r="B162" s="14" t="s">
        <v>912</v>
      </c>
      <c r="C162" s="35" t="s">
        <v>71</v>
      </c>
      <c r="D162" s="35">
        <v>80.383436504597597</v>
      </c>
      <c r="E162" s="35">
        <v>281.83</v>
      </c>
      <c r="F162" s="35">
        <v>261.37</v>
      </c>
      <c r="G162" s="35">
        <v>283.95999999999998</v>
      </c>
      <c r="H162" s="35">
        <v>245.72</v>
      </c>
      <c r="I162" s="35">
        <v>0.62609286235267503</v>
      </c>
      <c r="J162" s="40">
        <v>450.140892743873</v>
      </c>
      <c r="K162" s="40">
        <v>417.46203433440797</v>
      </c>
      <c r="L162" s="40">
        <v>453.54294398591401</v>
      </c>
      <c r="M162" s="40">
        <v>392.46574234476299</v>
      </c>
      <c r="N162" s="45">
        <v>-0.34237388966911197</v>
      </c>
      <c r="O162" s="45">
        <v>-0.54539203249812696</v>
      </c>
      <c r="P162" s="35">
        <v>-0.38359288738604203</v>
      </c>
      <c r="Q162" s="35">
        <v>-0.65050715942784898</v>
      </c>
      <c r="R162" s="45">
        <v>-0.64910243785576405</v>
      </c>
      <c r="S162" s="45">
        <v>-0.490462967493632</v>
      </c>
      <c r="T162" s="35">
        <v>-0.2608679058417</v>
      </c>
      <c r="U162" s="35">
        <v>-0.27847701326558799</v>
      </c>
      <c r="V162" s="46">
        <v>7.8279833186670103E-2</v>
      </c>
      <c r="W162" s="46">
        <v>0.15562428780726001</v>
      </c>
    </row>
    <row r="163" spans="1:23" x14ac:dyDescent="0.2">
      <c r="A163" s="44">
        <v>41244</v>
      </c>
      <c r="B163" s="14" t="s">
        <v>913</v>
      </c>
      <c r="C163" s="35" t="s">
        <v>1058</v>
      </c>
      <c r="D163" s="35">
        <v>80.568243283851203</v>
      </c>
      <c r="E163" s="35">
        <v>280.14999999999998</v>
      </c>
      <c r="F163" s="35">
        <v>255.4</v>
      </c>
      <c r="G163" s="35">
        <v>284.99</v>
      </c>
      <c r="H163" s="35">
        <v>246.13</v>
      </c>
      <c r="I163" s="35">
        <v>0.62753229080257</v>
      </c>
      <c r="J163" s="40">
        <v>446.43121016403398</v>
      </c>
      <c r="K163" s="40">
        <v>406.99100865926903</v>
      </c>
      <c r="L163" s="40">
        <v>454.14396068052099</v>
      </c>
      <c r="M163" s="40">
        <v>392.21886045930302</v>
      </c>
      <c r="N163" s="45">
        <v>-0.82411588008066705</v>
      </c>
      <c r="O163" s="45">
        <v>-2.50825819210917</v>
      </c>
      <c r="P163" s="35">
        <v>0.13251593979728399</v>
      </c>
      <c r="Q163" s="35">
        <v>-6.2905333847740302E-2</v>
      </c>
      <c r="R163" s="45">
        <v>-0.79662150792339004</v>
      </c>
      <c r="S163" s="45">
        <v>-2.66022884452993</v>
      </c>
      <c r="T163" s="35">
        <v>0.45673817066962402</v>
      </c>
      <c r="U163" s="35">
        <v>0.181249551047657</v>
      </c>
      <c r="V163" s="46">
        <v>9.6906812842599596E-2</v>
      </c>
      <c r="W163" s="46">
        <v>0.15788404501686101</v>
      </c>
    </row>
    <row r="164" spans="1:23" x14ac:dyDescent="0.2">
      <c r="A164" s="44">
        <v>41275</v>
      </c>
      <c r="B164" s="14" t="s">
        <v>1031</v>
      </c>
      <c r="C164" s="35" t="s">
        <v>1059</v>
      </c>
      <c r="D164" s="35">
        <v>80.8927820181501</v>
      </c>
      <c r="E164" s="35">
        <v>290.27999999999997</v>
      </c>
      <c r="F164" s="35">
        <v>263.62</v>
      </c>
      <c r="G164" s="35">
        <v>297.17</v>
      </c>
      <c r="H164" s="35">
        <v>256.69</v>
      </c>
      <c r="I164" s="35">
        <v>0.630060067592629</v>
      </c>
      <c r="J164" s="40">
        <v>460.71797742891198</v>
      </c>
      <c r="K164" s="40">
        <v>418.40455150134301</v>
      </c>
      <c r="L164" s="40">
        <v>471.65344271927103</v>
      </c>
      <c r="M164" s="40">
        <v>407.40560020059098</v>
      </c>
      <c r="N164" s="45">
        <v>3.2002169515946002</v>
      </c>
      <c r="O164" s="45">
        <v>2.80437223408765</v>
      </c>
      <c r="P164" s="35">
        <v>3.8554915521747501</v>
      </c>
      <c r="Q164" s="35">
        <v>3.87200649237107</v>
      </c>
      <c r="R164" s="45">
        <v>0.281944377473686</v>
      </c>
      <c r="S164" s="45">
        <v>1.4023049699177601</v>
      </c>
      <c r="T164" s="35">
        <v>0.95171024711959695</v>
      </c>
      <c r="U164" s="35">
        <v>0.90889607632431701</v>
      </c>
      <c r="V164" s="46">
        <v>0.10113041499127499</v>
      </c>
      <c r="W164" s="46">
        <v>0.157699949355254</v>
      </c>
    </row>
    <row r="165" spans="1:23" x14ac:dyDescent="0.2">
      <c r="A165" s="44">
        <v>41306</v>
      </c>
      <c r="B165" s="14" t="s">
        <v>914</v>
      </c>
      <c r="C165" s="35" t="s">
        <v>62</v>
      </c>
      <c r="D165" s="35">
        <v>81.290942965322401</v>
      </c>
      <c r="E165" s="35">
        <v>289.76</v>
      </c>
      <c r="F165" s="35">
        <v>264.44</v>
      </c>
      <c r="G165" s="35">
        <v>296.52999999999997</v>
      </c>
      <c r="H165" s="35">
        <v>257.08</v>
      </c>
      <c r="I165" s="35">
        <v>0.63316127522858201</v>
      </c>
      <c r="J165" s="40">
        <v>457.64011688079302</v>
      </c>
      <c r="K165" s="40">
        <v>417.65030545264</v>
      </c>
      <c r="L165" s="40">
        <v>468.33249537086402</v>
      </c>
      <c r="M165" s="40">
        <v>406.02609486372899</v>
      </c>
      <c r="N165" s="45">
        <v>-0.66805740147062298</v>
      </c>
      <c r="O165" s="45">
        <v>-0.18026717109007601</v>
      </c>
      <c r="P165" s="35">
        <v>-0.70410751785472403</v>
      </c>
      <c r="Q165" s="35">
        <v>-0.33860735743013198</v>
      </c>
      <c r="R165" s="45">
        <v>0.22923748608876199</v>
      </c>
      <c r="S165" s="45">
        <v>1.40916931187798</v>
      </c>
      <c r="T165" s="35">
        <v>0.71316606884352896</v>
      </c>
      <c r="U165" s="35">
        <v>0.75938545799631996</v>
      </c>
      <c r="V165" s="46">
        <v>9.5749508395099006E-2</v>
      </c>
      <c r="W165" s="46">
        <v>0.153454177687879</v>
      </c>
    </row>
    <row r="166" spans="1:23" x14ac:dyDescent="0.2">
      <c r="A166" s="44">
        <v>41334</v>
      </c>
      <c r="B166" s="14" t="s">
        <v>915</v>
      </c>
      <c r="C166" s="35" t="s">
        <v>63</v>
      </c>
      <c r="D166" s="35">
        <v>81.887433139010795</v>
      </c>
      <c r="E166" s="35">
        <v>289.95</v>
      </c>
      <c r="F166" s="35">
        <v>267.83</v>
      </c>
      <c r="G166" s="35">
        <v>293.74</v>
      </c>
      <c r="H166" s="35">
        <v>255.93</v>
      </c>
      <c r="I166" s="35">
        <v>0.63780723534734896</v>
      </c>
      <c r="J166" s="40">
        <v>454.60443834898399</v>
      </c>
      <c r="K166" s="40">
        <v>419.92311337474899</v>
      </c>
      <c r="L166" s="40">
        <v>460.546672600899</v>
      </c>
      <c r="M166" s="40">
        <v>401.26543854683803</v>
      </c>
      <c r="N166" s="45">
        <v>-0.66333313445053899</v>
      </c>
      <c r="O166" s="45">
        <v>0.54418921581924595</v>
      </c>
      <c r="P166" s="35">
        <v>-1.66245623503005</v>
      </c>
      <c r="Q166" s="35">
        <v>-1.1725000873378599</v>
      </c>
      <c r="R166" s="45">
        <v>-0.54587909493102305</v>
      </c>
      <c r="S166" s="45">
        <v>5.67397699415828E-2</v>
      </c>
      <c r="T166" s="35">
        <v>4.5755662487234602E-2</v>
      </c>
      <c r="U166" s="35">
        <v>0.106457251588776</v>
      </c>
      <c r="V166" s="46">
        <v>8.2589702423179007E-2</v>
      </c>
      <c r="W166" s="46">
        <v>0.14773570898292501</v>
      </c>
    </row>
    <row r="167" spans="1:23" x14ac:dyDescent="0.2">
      <c r="A167" s="44">
        <v>41365</v>
      </c>
      <c r="B167" s="14" t="s">
        <v>916</v>
      </c>
      <c r="C167" s="35" t="s">
        <v>1060</v>
      </c>
      <c r="D167" s="35">
        <v>81.941522928060607</v>
      </c>
      <c r="E167" s="35">
        <v>289.88</v>
      </c>
      <c r="F167" s="35">
        <v>267.95</v>
      </c>
      <c r="G167" s="35">
        <v>293.48</v>
      </c>
      <c r="H167" s="35">
        <v>256.19</v>
      </c>
      <c r="I167" s="35">
        <v>0.63822853147902503</v>
      </c>
      <c r="J167" s="40">
        <v>454.194674324939</v>
      </c>
      <c r="K167" s="40">
        <v>419.83394158054199</v>
      </c>
      <c r="L167" s="40">
        <v>459.83528708735702</v>
      </c>
      <c r="M167" s="40">
        <v>401.40793988997598</v>
      </c>
      <c r="N167" s="45">
        <v>-9.0136388798478503E-2</v>
      </c>
      <c r="O167" s="45">
        <v>-2.1235266973218501E-2</v>
      </c>
      <c r="P167" s="35">
        <v>-0.154465455048092</v>
      </c>
      <c r="Q167" s="35">
        <v>3.5512987027752602E-2</v>
      </c>
      <c r="R167" s="45">
        <v>-1.09577925890804</v>
      </c>
      <c r="S167" s="45">
        <v>-0.35206491578418903</v>
      </c>
      <c r="T167" s="35">
        <v>-0.57042785376930605</v>
      </c>
      <c r="U167" s="35">
        <v>-0.25349428217450498</v>
      </c>
      <c r="V167" s="46">
        <v>8.1843627542451905E-2</v>
      </c>
      <c r="W167" s="46">
        <v>0.14555603263203101</v>
      </c>
    </row>
    <row r="168" spans="1:23" x14ac:dyDescent="0.2">
      <c r="A168" s="44">
        <v>41395</v>
      </c>
      <c r="B168" s="14" t="s">
        <v>917</v>
      </c>
      <c r="C168" s="35" t="s">
        <v>65</v>
      </c>
      <c r="D168" s="35">
        <v>81.668820241601097</v>
      </c>
      <c r="E168" s="35">
        <v>290.47000000000003</v>
      </c>
      <c r="F168" s="35">
        <v>259.56</v>
      </c>
      <c r="G168" s="35">
        <v>296.76</v>
      </c>
      <c r="H168" s="35">
        <v>256.51</v>
      </c>
      <c r="I168" s="35">
        <v>0.63610449681515602</v>
      </c>
      <c r="J168" s="40">
        <v>456.63880927477101</v>
      </c>
      <c r="K168" s="40">
        <v>408.04616426949201</v>
      </c>
      <c r="L168" s="40">
        <v>466.52712170062603</v>
      </c>
      <c r="M168" s="40">
        <v>403.25135458763901</v>
      </c>
      <c r="N168" s="45">
        <v>0.53812496887251104</v>
      </c>
      <c r="O168" s="45">
        <v>-2.8077237554143299</v>
      </c>
      <c r="P168" s="35">
        <v>1.45526774503448</v>
      </c>
      <c r="Q168" s="35">
        <v>0.45923722838376901</v>
      </c>
      <c r="R168" s="45">
        <v>-0.96229446756941295</v>
      </c>
      <c r="S168" s="45">
        <v>-0.90248981287579499</v>
      </c>
      <c r="T168" s="35">
        <v>-0.830709484240444</v>
      </c>
      <c r="U168" s="35">
        <v>-0.387711629503384</v>
      </c>
      <c r="V168" s="46">
        <v>0.119086145785175</v>
      </c>
      <c r="W168" s="46">
        <v>0.156913960469377</v>
      </c>
    </row>
    <row r="169" spans="1:23" x14ac:dyDescent="0.2">
      <c r="A169" s="44">
        <v>41426</v>
      </c>
      <c r="B169" s="14" t="s">
        <v>918</v>
      </c>
      <c r="C169" s="35" t="s">
        <v>66</v>
      </c>
      <c r="D169" s="35">
        <v>81.619237934972006</v>
      </c>
      <c r="E169" s="35">
        <v>290.93</v>
      </c>
      <c r="F169" s="35">
        <v>261.45999999999998</v>
      </c>
      <c r="G169" s="35">
        <v>296.42</v>
      </c>
      <c r="H169" s="35">
        <v>255.97</v>
      </c>
      <c r="I169" s="35">
        <v>0.63571830869445201</v>
      </c>
      <c r="J169" s="40">
        <v>457.639800554857</v>
      </c>
      <c r="K169" s="40">
        <v>411.28279054436803</v>
      </c>
      <c r="L169" s="40">
        <v>466.27570096061203</v>
      </c>
      <c r="M169" s="40">
        <v>402.646890138613</v>
      </c>
      <c r="N169" s="45">
        <v>0.21920854289108099</v>
      </c>
      <c r="O169" s="45">
        <v>0.79320100476123501</v>
      </c>
      <c r="P169" s="35">
        <v>-5.38919879080502E-2</v>
      </c>
      <c r="Q169" s="35">
        <v>-0.149897685934264</v>
      </c>
      <c r="R169" s="45">
        <v>-0.33027459833114797</v>
      </c>
      <c r="S169" s="45">
        <v>0.57707163650375604</v>
      </c>
      <c r="T169" s="35">
        <v>-0.11287519121051499</v>
      </c>
      <c r="U169" s="35">
        <v>0.34965091251502001</v>
      </c>
      <c r="V169" s="46">
        <v>0.112713225732426</v>
      </c>
      <c r="W169" s="46">
        <v>0.15802633121068899</v>
      </c>
    </row>
    <row r="170" spans="1:23" x14ac:dyDescent="0.2">
      <c r="A170" s="44">
        <v>41456</v>
      </c>
      <c r="B170" s="14" t="s">
        <v>919</v>
      </c>
      <c r="C170" s="35" t="s">
        <v>67</v>
      </c>
      <c r="D170" s="35">
        <v>81.5921930404471</v>
      </c>
      <c r="E170" s="35">
        <v>291.38</v>
      </c>
      <c r="F170" s="35">
        <v>261.85000000000002</v>
      </c>
      <c r="G170" s="35">
        <v>298.75</v>
      </c>
      <c r="H170" s="35">
        <v>258.38</v>
      </c>
      <c r="I170" s="35">
        <v>0.63550766062861397</v>
      </c>
      <c r="J170" s="40">
        <v>458.49958710455297</v>
      </c>
      <c r="K170" s="40">
        <v>412.03279869355202</v>
      </c>
      <c r="L170" s="40">
        <v>470.09661489287299</v>
      </c>
      <c r="M170" s="40">
        <v>406.5725970076</v>
      </c>
      <c r="N170" s="45">
        <v>0.18787407665459299</v>
      </c>
      <c r="O170" s="45">
        <v>0.18235826210768499</v>
      </c>
      <c r="P170" s="35">
        <v>0.81945379619603498</v>
      </c>
      <c r="Q170" s="35">
        <v>0.97497508738622096</v>
      </c>
      <c r="R170" s="45">
        <v>-0.93190243980170195</v>
      </c>
      <c r="S170" s="45">
        <v>-0.19635731219682701</v>
      </c>
      <c r="T170" s="35">
        <v>-4.0256005673000597E-2</v>
      </c>
      <c r="U170" s="35">
        <v>0.607805083711632</v>
      </c>
      <c r="V170" s="46">
        <v>0.11277448921138</v>
      </c>
      <c r="W170" s="46">
        <v>0.15624274324638099</v>
      </c>
    </row>
    <row r="171" spans="1:23" x14ac:dyDescent="0.2">
      <c r="A171" s="44">
        <v>41487</v>
      </c>
      <c r="B171" s="14" t="s">
        <v>920</v>
      </c>
      <c r="C171" s="35" t="s">
        <v>1061</v>
      </c>
      <c r="D171" s="35">
        <v>81.824328385119301</v>
      </c>
      <c r="E171" s="35">
        <v>291.29000000000002</v>
      </c>
      <c r="F171" s="35">
        <v>263.24</v>
      </c>
      <c r="G171" s="35">
        <v>298.14999999999998</v>
      </c>
      <c r="H171" s="35">
        <v>258.5</v>
      </c>
      <c r="I171" s="35">
        <v>0.63731572319372598</v>
      </c>
      <c r="J171" s="40">
        <v>457.05760802555301</v>
      </c>
      <c r="K171" s="40">
        <v>413.04488563509398</v>
      </c>
      <c r="L171" s="40">
        <v>467.82150376881702</v>
      </c>
      <c r="M171" s="40">
        <v>405.60744163756198</v>
      </c>
      <c r="N171" s="45">
        <v>-0.31449953708929701</v>
      </c>
      <c r="O171" s="45">
        <v>0.24563261583809801</v>
      </c>
      <c r="P171" s="35">
        <v>-0.48396671066743802</v>
      </c>
      <c r="Q171" s="35">
        <v>-0.23738820007580499</v>
      </c>
      <c r="R171" s="45">
        <v>-1.4222153923366101</v>
      </c>
      <c r="S171" s="45">
        <v>-2.3243640402283798</v>
      </c>
      <c r="T171" s="35">
        <v>9.6791591533329502E-2</v>
      </c>
      <c r="U171" s="35">
        <v>0.56483829776088301</v>
      </c>
      <c r="V171" s="46">
        <v>0.106556754292661</v>
      </c>
      <c r="W171" s="46">
        <v>0.153384912959381</v>
      </c>
    </row>
    <row r="172" spans="1:23" x14ac:dyDescent="0.2">
      <c r="A172" s="44">
        <v>41518</v>
      </c>
      <c r="B172" s="14" t="s">
        <v>921</v>
      </c>
      <c r="C172" s="35" t="s">
        <v>69</v>
      </c>
      <c r="D172" s="35">
        <v>82.132339683875202</v>
      </c>
      <c r="E172" s="35">
        <v>290.54000000000002</v>
      </c>
      <c r="F172" s="35">
        <v>270.68</v>
      </c>
      <c r="G172" s="35">
        <v>294.68</v>
      </c>
      <c r="H172" s="35">
        <v>256.33</v>
      </c>
      <c r="I172" s="35">
        <v>0.63971477061021698</v>
      </c>
      <c r="J172" s="40">
        <v>454.17116087980401</v>
      </c>
      <c r="K172" s="40">
        <v>423.12607498776498</v>
      </c>
      <c r="L172" s="40">
        <v>460.64279509899001</v>
      </c>
      <c r="M172" s="40">
        <v>400.69420275459601</v>
      </c>
      <c r="N172" s="45">
        <v>-0.63152808203285105</v>
      </c>
      <c r="O172" s="45">
        <v>2.4407006849075201</v>
      </c>
      <c r="P172" s="35">
        <v>-1.5344973696151201</v>
      </c>
      <c r="Q172" s="35">
        <v>-1.2113285848825699</v>
      </c>
      <c r="R172" s="45">
        <v>0.13998822441867501</v>
      </c>
      <c r="S172" s="45">
        <v>2.4432887998972599</v>
      </c>
      <c r="T172" s="35">
        <v>0.34752640487560899</v>
      </c>
      <c r="U172" s="35">
        <v>1.02466201902165</v>
      </c>
      <c r="V172" s="46">
        <v>7.33707699128123E-2</v>
      </c>
      <c r="W172" s="46">
        <v>0.14961182850232099</v>
      </c>
    </row>
    <row r="173" spans="1:23" x14ac:dyDescent="0.2">
      <c r="A173" s="44">
        <v>41548</v>
      </c>
      <c r="B173" s="14" t="s">
        <v>922</v>
      </c>
      <c r="C173" s="35" t="s">
        <v>70</v>
      </c>
      <c r="D173" s="35">
        <v>82.522988160346202</v>
      </c>
      <c r="E173" s="35">
        <v>287.33</v>
      </c>
      <c r="F173" s="35">
        <v>264.52999999999997</v>
      </c>
      <c r="G173" s="35">
        <v>293.27</v>
      </c>
      <c r="H173" s="35">
        <v>255.66</v>
      </c>
      <c r="I173" s="35">
        <v>0.64275746489454899</v>
      </c>
      <c r="J173" s="40">
        <v>447.027091388413</v>
      </c>
      <c r="K173" s="40">
        <v>411.55492459881299</v>
      </c>
      <c r="L173" s="40">
        <v>456.26852431517699</v>
      </c>
      <c r="M173" s="40">
        <v>397.75500708022702</v>
      </c>
      <c r="N173" s="45">
        <v>-1.5729905609929</v>
      </c>
      <c r="O173" s="45">
        <v>-2.7346814750869002</v>
      </c>
      <c r="P173" s="35">
        <v>-0.94960147653524496</v>
      </c>
      <c r="Q173" s="35">
        <v>-0.73352587937702796</v>
      </c>
      <c r="R173" s="45">
        <v>-1.0317448316707301</v>
      </c>
      <c r="S173" s="45">
        <v>-1.95267996446848</v>
      </c>
      <c r="T173" s="35">
        <v>0.21505498774534401</v>
      </c>
      <c r="U173" s="35">
        <v>0.68842694938995297</v>
      </c>
      <c r="V173" s="46">
        <v>8.6190602200128599E-2</v>
      </c>
      <c r="W173" s="46">
        <v>0.14710944222795899</v>
      </c>
    </row>
    <row r="174" spans="1:23" x14ac:dyDescent="0.2">
      <c r="A174" s="44">
        <v>41579</v>
      </c>
      <c r="B174" s="14" t="s">
        <v>923</v>
      </c>
      <c r="C174" s="35" t="s">
        <v>71</v>
      </c>
      <c r="D174" s="35">
        <v>83.292265160165897</v>
      </c>
      <c r="E174" s="35">
        <v>289.89</v>
      </c>
      <c r="F174" s="35">
        <v>265.87</v>
      </c>
      <c r="G174" s="35">
        <v>294.45</v>
      </c>
      <c r="H174" s="35">
        <v>255.98</v>
      </c>
      <c r="I174" s="35">
        <v>0.64874923210061497</v>
      </c>
      <c r="J174" s="40">
        <v>446.84445954772298</v>
      </c>
      <c r="K174" s="40">
        <v>409.81936755304901</v>
      </c>
      <c r="L174" s="40">
        <v>453.87336960166698</v>
      </c>
      <c r="M174" s="40">
        <v>394.57464815973702</v>
      </c>
      <c r="N174" s="45">
        <v>-4.0854758963770901E-2</v>
      </c>
      <c r="O174" s="45">
        <v>-0.421707272111016</v>
      </c>
      <c r="P174" s="35">
        <v>-0.524944103278979</v>
      </c>
      <c r="Q174" s="35">
        <v>-0.79957734381163004</v>
      </c>
      <c r="R174" s="45">
        <v>-0.73231142721914599</v>
      </c>
      <c r="S174" s="45">
        <v>-1.83074534994409</v>
      </c>
      <c r="T174" s="35">
        <v>7.2854317354953402E-2</v>
      </c>
      <c r="U174" s="35">
        <v>0.53734774464007096</v>
      </c>
      <c r="V174" s="46">
        <v>9.0344905404896994E-2</v>
      </c>
      <c r="W174" s="46">
        <v>0.15028517852957199</v>
      </c>
    </row>
    <row r="175" spans="1:23" x14ac:dyDescent="0.2">
      <c r="A175" s="44">
        <v>41609</v>
      </c>
      <c r="B175" s="14" t="s">
        <v>924</v>
      </c>
      <c r="C175" s="35" t="s">
        <v>1058</v>
      </c>
      <c r="D175" s="35">
        <v>83.770058296772604</v>
      </c>
      <c r="E175" s="35">
        <v>290.29000000000002</v>
      </c>
      <c r="F175" s="35">
        <v>267.99</v>
      </c>
      <c r="G175" s="35">
        <v>295.67</v>
      </c>
      <c r="H175" s="35">
        <v>257.14999999999998</v>
      </c>
      <c r="I175" s="35">
        <v>0.65247068126375796</v>
      </c>
      <c r="J175" s="40">
        <v>444.90887994805098</v>
      </c>
      <c r="K175" s="40">
        <v>410.73109902951597</v>
      </c>
      <c r="L175" s="40">
        <v>453.154461174137</v>
      </c>
      <c r="M175" s="40">
        <v>394.11732570409299</v>
      </c>
      <c r="N175" s="45">
        <v>-0.43316629720146999</v>
      </c>
      <c r="O175" s="45">
        <v>0.22247154445405001</v>
      </c>
      <c r="P175" s="35">
        <v>-0.158394053425293</v>
      </c>
      <c r="Q175" s="35">
        <v>-0.115902645488519</v>
      </c>
      <c r="R175" s="45">
        <v>-0.34099995280885098</v>
      </c>
      <c r="S175" s="45">
        <v>0.918961424373266</v>
      </c>
      <c r="T175" s="35">
        <v>-0.21788234393824699</v>
      </c>
      <c r="U175" s="35">
        <v>0.484032114765509</v>
      </c>
      <c r="V175" s="46">
        <v>8.3212060151498096E-2</v>
      </c>
      <c r="W175" s="46">
        <v>0.14979583900447199</v>
      </c>
    </row>
    <row r="176" spans="1:23" x14ac:dyDescent="0.2">
      <c r="A176" s="44">
        <v>41640</v>
      </c>
      <c r="B176" s="14" t="s">
        <v>1032</v>
      </c>
      <c r="C176" s="35" t="s">
        <v>1059</v>
      </c>
      <c r="D176" s="35">
        <v>84.519051625698694</v>
      </c>
      <c r="E176" s="35">
        <v>299.79000000000002</v>
      </c>
      <c r="F176" s="35">
        <v>274.99</v>
      </c>
      <c r="G176" s="35">
        <v>308.41000000000003</v>
      </c>
      <c r="H176" s="35">
        <v>268.39</v>
      </c>
      <c r="I176" s="35">
        <v>0.65830446242044605</v>
      </c>
      <c r="J176" s="40">
        <v>455.397186429111</v>
      </c>
      <c r="K176" s="40">
        <v>417.72464824090702</v>
      </c>
      <c r="L176" s="40">
        <v>468.49143155743099</v>
      </c>
      <c r="M176" s="40">
        <v>407.69889211017397</v>
      </c>
      <c r="N176" s="45">
        <v>2.3574055168971801</v>
      </c>
      <c r="O176" s="45">
        <v>1.7027074959542501</v>
      </c>
      <c r="P176" s="35">
        <v>3.3844906532655399</v>
      </c>
      <c r="Q176" s="35">
        <v>3.44607189796027</v>
      </c>
      <c r="R176" s="45">
        <v>-1.15489111787956</v>
      </c>
      <c r="S176" s="45">
        <v>-0.16249901154204999</v>
      </c>
      <c r="T176" s="35">
        <v>-0.67040985508540796</v>
      </c>
      <c r="U176" s="35">
        <v>7.1990151691392307E-2</v>
      </c>
      <c r="V176" s="46">
        <v>9.01850976399141E-2</v>
      </c>
      <c r="W176" s="46">
        <v>0.14911136778568501</v>
      </c>
    </row>
    <row r="177" spans="1:23" x14ac:dyDescent="0.2">
      <c r="A177" s="44">
        <v>41671</v>
      </c>
      <c r="B177" s="14" t="s">
        <v>925</v>
      </c>
      <c r="C177" s="35" t="s">
        <v>62</v>
      </c>
      <c r="D177" s="35">
        <v>84.733157040687601</v>
      </c>
      <c r="E177" s="35">
        <v>299.77</v>
      </c>
      <c r="F177" s="35">
        <v>274.29000000000002</v>
      </c>
      <c r="G177" s="35">
        <v>308.19</v>
      </c>
      <c r="H177" s="35">
        <v>268.7</v>
      </c>
      <c r="I177" s="35">
        <v>0.65997209294166603</v>
      </c>
      <c r="J177" s="40">
        <v>454.21617551106999</v>
      </c>
      <c r="K177" s="40">
        <v>415.60848243964199</v>
      </c>
      <c r="L177" s="40">
        <v>466.974290725412</v>
      </c>
      <c r="M177" s="40">
        <v>407.13842732703199</v>
      </c>
      <c r="N177" s="45">
        <v>-0.25933645468964001</v>
      </c>
      <c r="O177" s="45">
        <v>-0.50659347256054599</v>
      </c>
      <c r="P177" s="35">
        <v>-0.32383534251118101</v>
      </c>
      <c r="Q177" s="35">
        <v>-0.13747027377026799</v>
      </c>
      <c r="R177" s="45">
        <v>-0.74817334482387698</v>
      </c>
      <c r="S177" s="45">
        <v>-0.48888339990199597</v>
      </c>
      <c r="T177" s="35">
        <v>-0.29000862824531998</v>
      </c>
      <c r="U177" s="35">
        <v>0.27395590514356399</v>
      </c>
      <c r="V177" s="46">
        <v>9.2894381858616495E-2</v>
      </c>
      <c r="W177" s="46">
        <v>0.14696687755861601</v>
      </c>
    </row>
    <row r="178" spans="1:23" x14ac:dyDescent="0.2">
      <c r="A178" s="44">
        <v>41699</v>
      </c>
      <c r="B178" s="14" t="s">
        <v>926</v>
      </c>
      <c r="C178" s="35" t="s">
        <v>63</v>
      </c>
      <c r="D178" s="35">
        <v>84.965292385359703</v>
      </c>
      <c r="E178" s="35">
        <v>299.70999999999998</v>
      </c>
      <c r="F178" s="35">
        <v>278.49</v>
      </c>
      <c r="G178" s="35">
        <v>305.56</v>
      </c>
      <c r="H178" s="35">
        <v>267.20999999999998</v>
      </c>
      <c r="I178" s="35">
        <v>0.66178015550677805</v>
      </c>
      <c r="J178" s="40">
        <v>452.88453802379098</v>
      </c>
      <c r="K178" s="40">
        <v>420.819508839364</v>
      </c>
      <c r="L178" s="40">
        <v>461.72433164909302</v>
      </c>
      <c r="M178" s="40">
        <v>403.774573438782</v>
      </c>
      <c r="N178" s="45">
        <v>-0.29317262551912199</v>
      </c>
      <c r="O178" s="45">
        <v>1.25383061701081</v>
      </c>
      <c r="P178" s="35">
        <v>-1.1242501312358899</v>
      </c>
      <c r="Q178" s="35">
        <v>-0.82621871640436995</v>
      </c>
      <c r="R178" s="45">
        <v>-0.37832897792178199</v>
      </c>
      <c r="S178" s="45">
        <v>0.21346656948955101</v>
      </c>
      <c r="T178" s="35">
        <v>0.25570894726989501</v>
      </c>
      <c r="U178" s="35">
        <v>0.62530550875028501</v>
      </c>
      <c r="V178" s="46">
        <v>7.6196631835972403E-2</v>
      </c>
      <c r="W178" s="46">
        <v>0.143520077841398</v>
      </c>
    </row>
    <row r="179" spans="1:23" x14ac:dyDescent="0.2">
      <c r="A179" s="44">
        <v>41730</v>
      </c>
      <c r="B179" s="14" t="s">
        <v>927</v>
      </c>
      <c r="C179" s="35" t="s">
        <v>1060</v>
      </c>
      <c r="D179" s="35">
        <v>84.806779253560904</v>
      </c>
      <c r="E179" s="35">
        <v>300.44</v>
      </c>
      <c r="F179" s="35">
        <v>279.45999999999998</v>
      </c>
      <c r="G179" s="35">
        <v>306.26</v>
      </c>
      <c r="H179" s="35">
        <v>267.92</v>
      </c>
      <c r="I179" s="35">
        <v>0.66054552378755904</v>
      </c>
      <c r="J179" s="40">
        <v>454.83617582824797</v>
      </c>
      <c r="K179" s="40">
        <v>423.07454965038602</v>
      </c>
      <c r="L179" s="40">
        <v>463.647074987216</v>
      </c>
      <c r="M179" s="40">
        <v>405.604141352363</v>
      </c>
      <c r="N179" s="45">
        <v>0.43093496037029899</v>
      </c>
      <c r="O179" s="45">
        <v>0.53586888527148402</v>
      </c>
      <c r="P179" s="35">
        <v>0.41642668716528303</v>
      </c>
      <c r="Q179" s="35">
        <v>0.45311617767305201</v>
      </c>
      <c r="R179" s="45">
        <v>0.14123932744523099</v>
      </c>
      <c r="S179" s="45">
        <v>0.77187853312785704</v>
      </c>
      <c r="T179" s="35">
        <v>0.82894636555683698</v>
      </c>
      <c r="U179" s="35">
        <v>1.04537081741285</v>
      </c>
      <c r="V179" s="46">
        <v>7.5073355757532503E-2</v>
      </c>
      <c r="W179" s="46">
        <v>0.14310241863242701</v>
      </c>
    </row>
    <row r="180" spans="1:23" x14ac:dyDescent="0.2">
      <c r="A180" s="44">
        <v>41760</v>
      </c>
      <c r="B180" s="14" t="s">
        <v>928</v>
      </c>
      <c r="C180" s="35" t="s">
        <v>65</v>
      </c>
      <c r="D180" s="35">
        <v>84.535579061241705</v>
      </c>
      <c r="E180" s="35">
        <v>300.52</v>
      </c>
      <c r="F180" s="35">
        <v>271.08999999999997</v>
      </c>
      <c r="G180" s="35">
        <v>309.58999999999997</v>
      </c>
      <c r="H180" s="35">
        <v>268.37</v>
      </c>
      <c r="I180" s="35">
        <v>0.65843319179401405</v>
      </c>
      <c r="J180" s="40">
        <v>456.41684493635802</v>
      </c>
      <c r="K180" s="40">
        <v>411.71982727870801</v>
      </c>
      <c r="L180" s="40">
        <v>470.19197066367298</v>
      </c>
      <c r="M180" s="40">
        <v>407.58880831748502</v>
      </c>
      <c r="N180" s="45">
        <v>0.34752493141783097</v>
      </c>
      <c r="O180" s="45">
        <v>-2.6838585258936898</v>
      </c>
      <c r="P180" s="35">
        <v>1.4116115531707301</v>
      </c>
      <c r="Q180" s="35">
        <v>0.48931131681835299</v>
      </c>
      <c r="R180" s="45">
        <v>-4.8608294762542102E-2</v>
      </c>
      <c r="S180" s="45">
        <v>0.90030573275758896</v>
      </c>
      <c r="T180" s="35">
        <v>0.785559679721892</v>
      </c>
      <c r="U180" s="35">
        <v>1.07562037436459</v>
      </c>
      <c r="V180" s="46">
        <v>0.10856173226603701</v>
      </c>
      <c r="W180" s="46">
        <v>0.15359391884338799</v>
      </c>
    </row>
    <row r="181" spans="1:23" x14ac:dyDescent="0.2">
      <c r="A181" s="44">
        <v>41791</v>
      </c>
      <c r="B181" s="14" t="s">
        <v>929</v>
      </c>
      <c r="C181" s="35" t="s">
        <v>66</v>
      </c>
      <c r="D181" s="35">
        <v>84.682072239918298</v>
      </c>
      <c r="E181" s="35">
        <v>301.27</v>
      </c>
      <c r="F181" s="35">
        <v>272.89999999999998</v>
      </c>
      <c r="G181" s="35">
        <v>309.14</v>
      </c>
      <c r="H181" s="35">
        <v>267.92</v>
      </c>
      <c r="I181" s="35">
        <v>0.659574202150638</v>
      </c>
      <c r="J181" s="40">
        <v>456.76437771165899</v>
      </c>
      <c r="K181" s="40">
        <v>413.75177972420602</v>
      </c>
      <c r="L181" s="40">
        <v>468.69631800638001</v>
      </c>
      <c r="M181" s="40">
        <v>406.20145409933798</v>
      </c>
      <c r="N181" s="45">
        <v>7.6143722379251599E-2</v>
      </c>
      <c r="O181" s="45">
        <v>0.49352795538864003</v>
      </c>
      <c r="P181" s="35">
        <v>-0.31809404469033098</v>
      </c>
      <c r="Q181" s="35">
        <v>-0.34038084212207897</v>
      </c>
      <c r="R181" s="45">
        <v>-0.19129080166038201</v>
      </c>
      <c r="S181" s="45">
        <v>0.60031424523518995</v>
      </c>
      <c r="T181" s="35">
        <v>0.51913857848087097</v>
      </c>
      <c r="U181" s="35">
        <v>0.88279930822294805</v>
      </c>
      <c r="V181" s="46">
        <v>0.10395749358739501</v>
      </c>
      <c r="W181" s="46">
        <v>0.15385189608838401</v>
      </c>
    </row>
    <row r="182" spans="1:23" x14ac:dyDescent="0.2">
      <c r="A182" s="44">
        <v>41821</v>
      </c>
      <c r="B182" s="14" t="s">
        <v>930</v>
      </c>
      <c r="C182" s="35" t="s">
        <v>67</v>
      </c>
      <c r="D182" s="35">
        <v>84.914958831660599</v>
      </c>
      <c r="E182" s="35">
        <v>302.7</v>
      </c>
      <c r="F182" s="35">
        <v>273.27</v>
      </c>
      <c r="G182" s="35">
        <v>312.76</v>
      </c>
      <c r="H182" s="35">
        <v>271.25</v>
      </c>
      <c r="I182" s="35">
        <v>0.66138811605091197</v>
      </c>
      <c r="J182" s="40">
        <v>457.67378133038397</v>
      </c>
      <c r="K182" s="40">
        <v>413.17645928032402</v>
      </c>
      <c r="L182" s="40">
        <v>472.88421489557601</v>
      </c>
      <c r="M182" s="40">
        <v>410.12227679506702</v>
      </c>
      <c r="N182" s="45">
        <v>0.19909687863170999</v>
      </c>
      <c r="O182" s="45">
        <v>-0.139049660225221</v>
      </c>
      <c r="P182" s="35">
        <v>0.89352033039420398</v>
      </c>
      <c r="Q182" s="35">
        <v>0.96524093061709504</v>
      </c>
      <c r="R182" s="45">
        <v>-0.18011047281072401</v>
      </c>
      <c r="S182" s="45">
        <v>0.27756542449965899</v>
      </c>
      <c r="T182" s="35">
        <v>0.59298448752680399</v>
      </c>
      <c r="U182" s="35">
        <v>0.87307403735337197</v>
      </c>
      <c r="V182" s="46">
        <v>0.107695685585685</v>
      </c>
      <c r="W182" s="46">
        <v>0.15303225806451601</v>
      </c>
    </row>
    <row r="183" spans="1:23" x14ac:dyDescent="0.2">
      <c r="A183" s="44">
        <v>41852</v>
      </c>
      <c r="B183" s="14" t="s">
        <v>931</v>
      </c>
      <c r="C183" s="35" t="s">
        <v>1061</v>
      </c>
      <c r="D183" s="35">
        <v>85.219965142135905</v>
      </c>
      <c r="E183" s="35">
        <v>303.16000000000003</v>
      </c>
      <c r="F183" s="35">
        <v>274.29000000000002</v>
      </c>
      <c r="G183" s="35">
        <v>311.69</v>
      </c>
      <c r="H183" s="35">
        <v>270.70999999999998</v>
      </c>
      <c r="I183" s="35">
        <v>0.66376375812675503</v>
      </c>
      <c r="J183" s="40">
        <v>456.72876273866598</v>
      </c>
      <c r="K183" s="40">
        <v>413.234372382863</v>
      </c>
      <c r="L183" s="40">
        <v>469.57972047108802</v>
      </c>
      <c r="M183" s="40">
        <v>407.84088719152999</v>
      </c>
      <c r="N183" s="45">
        <v>-0.20648300826205901</v>
      </c>
      <c r="O183" s="45">
        <v>1.40165542441784E-2</v>
      </c>
      <c r="P183" s="35">
        <v>-0.69879567141364296</v>
      </c>
      <c r="Q183" s="35">
        <v>-0.55627058870452195</v>
      </c>
      <c r="R183" s="45">
        <v>-7.1948323605719497E-2</v>
      </c>
      <c r="S183" s="45">
        <v>4.5875582620391597E-2</v>
      </c>
      <c r="T183" s="35">
        <v>0.37583067219149102</v>
      </c>
      <c r="U183" s="35">
        <v>0.55064215413580497</v>
      </c>
      <c r="V183" s="46">
        <v>0.10525356374640001</v>
      </c>
      <c r="W183" s="46">
        <v>0.151379705219608</v>
      </c>
    </row>
    <row r="184" spans="1:23" x14ac:dyDescent="0.2">
      <c r="A184" s="44">
        <v>41883</v>
      </c>
      <c r="B184" s="14" t="s">
        <v>932</v>
      </c>
      <c r="C184" s="35" t="s">
        <v>69</v>
      </c>
      <c r="D184" s="35">
        <v>85.596339924274304</v>
      </c>
      <c r="E184" s="35">
        <v>302.62</v>
      </c>
      <c r="F184" s="35">
        <v>281.74</v>
      </c>
      <c r="G184" s="35">
        <v>307.62</v>
      </c>
      <c r="H184" s="35">
        <v>268.45</v>
      </c>
      <c r="I184" s="35">
        <v>0.66669527704300402</v>
      </c>
      <c r="J184" s="40">
        <v>453.91052017379099</v>
      </c>
      <c r="K184" s="40">
        <v>422.59186423159099</v>
      </c>
      <c r="L184" s="40">
        <v>461.41019832086999</v>
      </c>
      <c r="M184" s="40">
        <v>402.65771971665498</v>
      </c>
      <c r="N184" s="45">
        <v>-0.61704950394984004</v>
      </c>
      <c r="O184" s="45">
        <v>2.26445147695935</v>
      </c>
      <c r="P184" s="35">
        <v>-1.73975190879663</v>
      </c>
      <c r="Q184" s="35">
        <v>-1.2708798057417099</v>
      </c>
      <c r="R184" s="45">
        <v>-5.7388211419695502E-2</v>
      </c>
      <c r="S184" s="45">
        <v>-0.126253329150261</v>
      </c>
      <c r="T184" s="35">
        <v>0.166593992144071</v>
      </c>
      <c r="U184" s="35">
        <v>0.49002879217157103</v>
      </c>
      <c r="V184" s="46">
        <v>7.41108823738197E-2</v>
      </c>
      <c r="W184" s="46">
        <v>0.14591171540324099</v>
      </c>
    </row>
    <row r="185" spans="1:23" x14ac:dyDescent="0.2">
      <c r="A185" s="44">
        <v>41913</v>
      </c>
      <c r="B185" s="14" t="s">
        <v>933</v>
      </c>
      <c r="C185" s="35" t="s">
        <v>70</v>
      </c>
      <c r="D185" s="35">
        <v>86.069625578460204</v>
      </c>
      <c r="E185" s="35">
        <v>299.67</v>
      </c>
      <c r="F185" s="35">
        <v>276.52999999999997</v>
      </c>
      <c r="G185" s="35">
        <v>305.89999999999998</v>
      </c>
      <c r="H185" s="35">
        <v>267.36</v>
      </c>
      <c r="I185" s="35">
        <v>0.67038161819517395</v>
      </c>
      <c r="J185" s="40">
        <v>447.01404672577797</v>
      </c>
      <c r="K185" s="40">
        <v>412.49639383681802</v>
      </c>
      <c r="L185" s="40">
        <v>456.30726096511302</v>
      </c>
      <c r="M185" s="40">
        <v>398.81761782161698</v>
      </c>
      <c r="N185" s="45">
        <v>-1.51934646620946</v>
      </c>
      <c r="O185" s="45">
        <v>-2.3889410207007402</v>
      </c>
      <c r="P185" s="35">
        <v>-1.10594377287873</v>
      </c>
      <c r="Q185" s="35">
        <v>-0.95368887941369396</v>
      </c>
      <c r="R185" s="45">
        <v>-2.9180921887084202E-3</v>
      </c>
      <c r="S185" s="45">
        <v>0.228759074848428</v>
      </c>
      <c r="T185" s="35">
        <v>8.4898799437960193E-3</v>
      </c>
      <c r="U185" s="35">
        <v>0.26715207162066901</v>
      </c>
      <c r="V185" s="46">
        <v>8.3679890066177501E-2</v>
      </c>
      <c r="W185" s="46">
        <v>0.14415020945541601</v>
      </c>
    </row>
    <row r="186" spans="1:23" x14ac:dyDescent="0.2">
      <c r="A186" s="44">
        <v>41944</v>
      </c>
      <c r="B186" s="14" t="s">
        <v>934</v>
      </c>
      <c r="C186" s="35" t="s">
        <v>71</v>
      </c>
      <c r="D186" s="35">
        <v>86.763777871266299</v>
      </c>
      <c r="E186" s="35">
        <v>300.81</v>
      </c>
      <c r="F186" s="35">
        <v>277.73</v>
      </c>
      <c r="G186" s="35">
        <v>308.45</v>
      </c>
      <c r="H186" s="35">
        <v>268.74</v>
      </c>
      <c r="I186" s="35">
        <v>0.67578825188502401</v>
      </c>
      <c r="J186" s="40">
        <v>445.12463654248103</v>
      </c>
      <c r="K186" s="40">
        <v>410.97192682072898</v>
      </c>
      <c r="L186" s="40">
        <v>456.42995293217803</v>
      </c>
      <c r="M186" s="40">
        <v>397.66894326793101</v>
      </c>
      <c r="N186" s="45">
        <v>-0.42267355961979097</v>
      </c>
      <c r="O186" s="45">
        <v>-0.36957099234485902</v>
      </c>
      <c r="P186" s="35">
        <v>2.6888015501946898E-2</v>
      </c>
      <c r="Q186" s="35">
        <v>-0.28802001274657002</v>
      </c>
      <c r="R186" s="45">
        <v>-0.38488180137283801</v>
      </c>
      <c r="S186" s="45">
        <v>0.28123591975699502</v>
      </c>
      <c r="T186" s="35">
        <v>0.56328119289192902</v>
      </c>
      <c r="U186" s="35">
        <v>0.78421031929589702</v>
      </c>
      <c r="V186" s="46">
        <v>8.3102293594498097E-2</v>
      </c>
      <c r="W186" s="46">
        <v>0.14776363771675199</v>
      </c>
    </row>
    <row r="187" spans="1:23" x14ac:dyDescent="0.2">
      <c r="A187" s="44">
        <v>41974</v>
      </c>
      <c r="B187" s="14" t="s">
        <v>935</v>
      </c>
      <c r="C187" s="35" t="s">
        <v>1058</v>
      </c>
      <c r="D187" s="35">
        <v>87.188983712963505</v>
      </c>
      <c r="E187" s="35">
        <v>300.98</v>
      </c>
      <c r="F187" s="35">
        <v>277.42</v>
      </c>
      <c r="G187" s="35">
        <v>309.20999999999998</v>
      </c>
      <c r="H187" s="35">
        <v>269.32</v>
      </c>
      <c r="I187" s="35">
        <v>0.67910010758681405</v>
      </c>
      <c r="J187" s="40">
        <v>443.20417069220298</v>
      </c>
      <c r="K187" s="40">
        <v>408.51120019081299</v>
      </c>
      <c r="L187" s="40">
        <v>455.32314977651703</v>
      </c>
      <c r="M187" s="40">
        <v>396.58365090977497</v>
      </c>
      <c r="N187" s="45">
        <v>-0.43144451971821601</v>
      </c>
      <c r="O187" s="45">
        <v>-0.59875783948342098</v>
      </c>
      <c r="P187" s="35">
        <v>-0.24249135021711099</v>
      </c>
      <c r="Q187" s="35">
        <v>-0.27291353185329198</v>
      </c>
      <c r="R187" s="45">
        <v>-0.38315918892121198</v>
      </c>
      <c r="S187" s="45">
        <v>-0.54047498325483501</v>
      </c>
      <c r="T187" s="35">
        <v>0.47857602389291798</v>
      </c>
      <c r="U187" s="35">
        <v>0.62578451766262</v>
      </c>
      <c r="V187" s="46">
        <v>8.49253838944561E-2</v>
      </c>
      <c r="W187" s="46">
        <v>0.14811376800831699</v>
      </c>
    </row>
    <row r="188" spans="1:23" x14ac:dyDescent="0.2">
      <c r="A188" s="44">
        <v>42005</v>
      </c>
      <c r="B188" s="14" t="s">
        <v>1033</v>
      </c>
      <c r="C188" s="35" t="s">
        <v>1059</v>
      </c>
      <c r="D188" s="35">
        <v>87.110102770599198</v>
      </c>
      <c r="E188" s="35">
        <v>309.92</v>
      </c>
      <c r="F188" s="35">
        <v>285.60000000000002</v>
      </c>
      <c r="G188" s="35">
        <v>321.05</v>
      </c>
      <c r="H188" s="35">
        <v>281.25</v>
      </c>
      <c r="I188" s="35">
        <v>0.67848571739478603</v>
      </c>
      <c r="J188" s="40">
        <v>456.78190720066198</v>
      </c>
      <c r="K188" s="40">
        <v>420.93737963509699</v>
      </c>
      <c r="L188" s="40">
        <v>473.18608449526499</v>
      </c>
      <c r="M188" s="40">
        <v>414.52604349569702</v>
      </c>
      <c r="N188" s="45">
        <v>3.0635398776264</v>
      </c>
      <c r="O188" s="45">
        <v>3.0418209925404902</v>
      </c>
      <c r="P188" s="35">
        <v>3.9231334333682999</v>
      </c>
      <c r="Q188" s="35">
        <v>4.5242390967859603</v>
      </c>
      <c r="R188" s="45">
        <v>0.30406880253450702</v>
      </c>
      <c r="S188" s="45">
        <v>0.769102663134547</v>
      </c>
      <c r="T188" s="35">
        <v>1.00207871939677</v>
      </c>
      <c r="U188" s="35">
        <v>1.6745572572409899</v>
      </c>
      <c r="V188" s="46">
        <v>8.5154061624649793E-2</v>
      </c>
      <c r="W188" s="46">
        <v>0.141511111111111</v>
      </c>
    </row>
    <row r="189" spans="1:23" x14ac:dyDescent="0.2">
      <c r="A189" s="44">
        <v>42036</v>
      </c>
      <c r="B189" s="14" t="s">
        <v>936</v>
      </c>
      <c r="C189" s="35" t="s">
        <v>62</v>
      </c>
      <c r="D189" s="35">
        <v>87.275377126029198</v>
      </c>
      <c r="E189" s="35">
        <v>309.82</v>
      </c>
      <c r="F189" s="35">
        <v>287.07</v>
      </c>
      <c r="G189" s="35">
        <v>320.36</v>
      </c>
      <c r="H189" s="35">
        <v>281.07</v>
      </c>
      <c r="I189" s="35">
        <v>0.67977301113046396</v>
      </c>
      <c r="J189" s="40">
        <v>455.76978627728801</v>
      </c>
      <c r="K189" s="40">
        <v>422.302732382096</v>
      </c>
      <c r="L189" s="40">
        <v>471.27496201598302</v>
      </c>
      <c r="M189" s="40">
        <v>413.47625662951799</v>
      </c>
      <c r="N189" s="45">
        <v>-0.221576403841695</v>
      </c>
      <c r="O189" s="45">
        <v>0.32436006234057801</v>
      </c>
      <c r="P189" s="35">
        <v>-0.40388391415205899</v>
      </c>
      <c r="Q189" s="35">
        <v>-0.253249918226084</v>
      </c>
      <c r="R189" s="45">
        <v>0.342042148646438</v>
      </c>
      <c r="S189" s="45">
        <v>1.6107106147494199</v>
      </c>
      <c r="T189" s="35">
        <v>0.92096532421317401</v>
      </c>
      <c r="U189" s="35">
        <v>1.5566767657121201</v>
      </c>
      <c r="V189" s="46">
        <v>7.9248963667398295E-2</v>
      </c>
      <c r="W189" s="46">
        <v>0.13978724161240999</v>
      </c>
    </row>
    <row r="190" spans="1:23" x14ac:dyDescent="0.2">
      <c r="A190" s="44">
        <v>42064</v>
      </c>
      <c r="B190" s="14" t="s">
        <v>937</v>
      </c>
      <c r="C190" s="35" t="s">
        <v>63</v>
      </c>
      <c r="D190" s="35">
        <v>87.630716990203695</v>
      </c>
      <c r="E190" s="35">
        <v>310.54000000000002</v>
      </c>
      <c r="F190" s="35">
        <v>289.63</v>
      </c>
      <c r="G190" s="35">
        <v>317.81</v>
      </c>
      <c r="H190" s="35">
        <v>279.07</v>
      </c>
      <c r="I190" s="35">
        <v>0.68254069266217299</v>
      </c>
      <c r="J190" s="40">
        <v>454.97653596121</v>
      </c>
      <c r="K190" s="40">
        <v>424.34099990482798</v>
      </c>
      <c r="L190" s="40">
        <v>465.62791554657099</v>
      </c>
      <c r="M190" s="40">
        <v>408.86939489500497</v>
      </c>
      <c r="N190" s="45">
        <v>-0.17404627071862</v>
      </c>
      <c r="O190" s="45">
        <v>0.48265553747057799</v>
      </c>
      <c r="P190" s="35">
        <v>-1.1982487771588399</v>
      </c>
      <c r="Q190" s="35">
        <v>-1.11417805996075</v>
      </c>
      <c r="R190" s="45">
        <v>0.46192743663693298</v>
      </c>
      <c r="S190" s="45">
        <v>0.83681744583949902</v>
      </c>
      <c r="T190" s="35">
        <v>0.84543603832516501</v>
      </c>
      <c r="U190" s="35">
        <v>1.26179848642582</v>
      </c>
      <c r="V190" s="46">
        <v>7.2195559852225297E-2</v>
      </c>
      <c r="W190" s="46">
        <v>0.138818217651485</v>
      </c>
    </row>
    <row r="191" spans="1:23" x14ac:dyDescent="0.2">
      <c r="A191" s="44">
        <v>42095</v>
      </c>
      <c r="B191" s="14" t="s">
        <v>938</v>
      </c>
      <c r="C191" s="35" t="s">
        <v>1060</v>
      </c>
      <c r="D191" s="35">
        <v>87.403840375022497</v>
      </c>
      <c r="E191" s="35">
        <v>310.38</v>
      </c>
      <c r="F191" s="35">
        <v>289.26</v>
      </c>
      <c r="G191" s="35">
        <v>317.98</v>
      </c>
      <c r="H191" s="35">
        <v>279.48</v>
      </c>
      <c r="I191" s="35">
        <v>0.68077358944319599</v>
      </c>
      <c r="J191" s="40">
        <v>455.92250465218501</v>
      </c>
      <c r="K191" s="40">
        <v>424.89897446900898</v>
      </c>
      <c r="L191" s="40">
        <v>467.086274983252</v>
      </c>
      <c r="M191" s="40">
        <v>410.53296475350402</v>
      </c>
      <c r="N191" s="45">
        <v>0.20791592888991201</v>
      </c>
      <c r="O191" s="45">
        <v>0.131492022761481</v>
      </c>
      <c r="P191" s="35">
        <v>0.31320275009054699</v>
      </c>
      <c r="Q191" s="35">
        <v>0.40687072186620399</v>
      </c>
      <c r="R191" s="45">
        <v>0.23883958261652299</v>
      </c>
      <c r="S191" s="45">
        <v>0.43123010356689301</v>
      </c>
      <c r="T191" s="35">
        <v>0.74177109736559599</v>
      </c>
      <c r="U191" s="35">
        <v>1.21518073871409</v>
      </c>
      <c r="V191" s="46">
        <v>7.3013897531632593E-2</v>
      </c>
      <c r="W191" s="46">
        <v>0.137755832259911</v>
      </c>
    </row>
    <row r="192" spans="1:23" x14ac:dyDescent="0.2">
      <c r="A192" s="44">
        <v>42125</v>
      </c>
      <c r="B192" s="14" t="s">
        <v>939</v>
      </c>
      <c r="C192" s="35" t="s">
        <v>65</v>
      </c>
      <c r="D192" s="35">
        <v>86.967365827273298</v>
      </c>
      <c r="E192" s="35">
        <v>311.18</v>
      </c>
      <c r="F192" s="35">
        <v>281.57</v>
      </c>
      <c r="G192" s="35">
        <v>322.64999999999998</v>
      </c>
      <c r="H192" s="35">
        <v>280.83</v>
      </c>
      <c r="I192" s="35">
        <v>0.67737396371397296</v>
      </c>
      <c r="J192" s="40">
        <v>459.39173435871601</v>
      </c>
      <c r="K192" s="40">
        <v>415.67880533255197</v>
      </c>
      <c r="L192" s="40">
        <v>476.32477373494299</v>
      </c>
      <c r="M192" s="40">
        <v>414.586351179247</v>
      </c>
      <c r="N192" s="45">
        <v>0.76092530443916395</v>
      </c>
      <c r="O192" s="45">
        <v>-2.1699673782406101</v>
      </c>
      <c r="P192" s="35">
        <v>1.9778998541592401</v>
      </c>
      <c r="Q192" s="35">
        <v>0.98734736884700203</v>
      </c>
      <c r="R192" s="45">
        <v>0.65179220604196797</v>
      </c>
      <c r="S192" s="45">
        <v>0.96157090126349798</v>
      </c>
      <c r="T192" s="35">
        <v>1.30431897052892</v>
      </c>
      <c r="U192" s="35">
        <v>1.7168142792361101</v>
      </c>
      <c r="V192" s="46">
        <v>0.105160350889654</v>
      </c>
      <c r="W192" s="46">
        <v>0.148915714133105</v>
      </c>
    </row>
    <row r="193" spans="1:23" x14ac:dyDescent="0.2">
      <c r="A193" s="44">
        <v>42156</v>
      </c>
      <c r="B193" s="14" t="s">
        <v>940</v>
      </c>
      <c r="C193" s="35" t="s">
        <v>66</v>
      </c>
      <c r="D193" s="35">
        <v>87.113107758879707</v>
      </c>
      <c r="E193" s="35">
        <v>312.29000000000002</v>
      </c>
      <c r="F193" s="35">
        <v>281.52999999999997</v>
      </c>
      <c r="G193" s="35">
        <v>321.39</v>
      </c>
      <c r="H193" s="35">
        <v>279.8</v>
      </c>
      <c r="I193" s="35">
        <v>0.67850912273543496</v>
      </c>
      <c r="J193" s="40">
        <v>460.25910269414101</v>
      </c>
      <c r="K193" s="40">
        <v>414.92441378680599</v>
      </c>
      <c r="L193" s="40">
        <v>473.67086046581699</v>
      </c>
      <c r="M193" s="40">
        <v>412.37470599065199</v>
      </c>
      <c r="N193" s="45">
        <v>0.188807997739904</v>
      </c>
      <c r="O193" s="45">
        <v>-0.18148424602576499</v>
      </c>
      <c r="P193" s="35">
        <v>-0.55716465224273604</v>
      </c>
      <c r="Q193" s="35">
        <v>-0.53345827287959402</v>
      </c>
      <c r="R193" s="45">
        <v>0.76510453814082602</v>
      </c>
      <c r="S193" s="45">
        <v>0.28341486854293102</v>
      </c>
      <c r="T193" s="35">
        <v>1.0613572729985199</v>
      </c>
      <c r="U193" s="35">
        <v>1.5197513029592</v>
      </c>
      <c r="V193" s="46">
        <v>0.109260114375022</v>
      </c>
      <c r="W193" s="46">
        <v>0.14864188706218701</v>
      </c>
    </row>
    <row r="194" spans="1:23" x14ac:dyDescent="0.2">
      <c r="A194" s="44">
        <v>42186</v>
      </c>
      <c r="B194" s="14" t="s">
        <v>941</v>
      </c>
      <c r="C194" s="35" t="s">
        <v>67</v>
      </c>
      <c r="D194" s="35">
        <v>87.240819760802907</v>
      </c>
      <c r="E194" s="35">
        <v>316.92</v>
      </c>
      <c r="F194" s="35">
        <v>286.75</v>
      </c>
      <c r="G194" s="35">
        <v>325.49</v>
      </c>
      <c r="H194" s="35">
        <v>283.91000000000003</v>
      </c>
      <c r="I194" s="35">
        <v>0.67950384971300404</v>
      </c>
      <c r="J194" s="40">
        <v>466.39912361623101</v>
      </c>
      <c r="K194" s="40">
        <v>421.99908083098001</v>
      </c>
      <c r="L194" s="40">
        <v>479.01126702589602</v>
      </c>
      <c r="M194" s="40">
        <v>417.81956072789399</v>
      </c>
      <c r="N194" s="45">
        <v>1.3340357390323201</v>
      </c>
      <c r="O194" s="45">
        <v>1.70504959677042</v>
      </c>
      <c r="P194" s="35">
        <v>1.1274509381528699</v>
      </c>
      <c r="Q194" s="35">
        <v>1.32036583673611</v>
      </c>
      <c r="R194" s="45">
        <v>1.9064544751685999</v>
      </c>
      <c r="S194" s="45">
        <v>2.13531563875229</v>
      </c>
      <c r="T194" s="35">
        <v>1.2956770256483501</v>
      </c>
      <c r="U194" s="35">
        <v>1.8768265876649901</v>
      </c>
      <c r="V194" s="46">
        <v>0.105213600697472</v>
      </c>
      <c r="W194" s="46">
        <v>0.14645486245641201</v>
      </c>
    </row>
    <row r="195" spans="1:23" x14ac:dyDescent="0.2">
      <c r="A195" s="44">
        <v>42217</v>
      </c>
      <c r="B195" s="14" t="s">
        <v>942</v>
      </c>
      <c r="C195" s="35" t="s">
        <v>1061</v>
      </c>
      <c r="D195" s="35">
        <v>87.4248752929864</v>
      </c>
      <c r="E195" s="35">
        <v>318.01</v>
      </c>
      <c r="F195" s="35">
        <v>294.06</v>
      </c>
      <c r="G195" s="35">
        <v>324.55</v>
      </c>
      <c r="H195" s="35">
        <v>284.08999999999997</v>
      </c>
      <c r="I195" s="35">
        <v>0.68093742682773795</v>
      </c>
      <c r="J195" s="40">
        <v>467.01794830327299</v>
      </c>
      <c r="K195" s="40">
        <v>431.84584723140898</v>
      </c>
      <c r="L195" s="40">
        <v>476.622355026028</v>
      </c>
      <c r="M195" s="40">
        <v>417.20426695222397</v>
      </c>
      <c r="N195" s="45">
        <v>0.13268135716986201</v>
      </c>
      <c r="O195" s="45">
        <v>2.3333620492821199</v>
      </c>
      <c r="P195" s="35">
        <v>-0.49871728794603798</v>
      </c>
      <c r="Q195" s="35">
        <v>-0.14726303732584001</v>
      </c>
      <c r="R195" s="45">
        <v>2.2527999994810699</v>
      </c>
      <c r="S195" s="45">
        <v>4.50385449332913</v>
      </c>
      <c r="T195" s="35">
        <v>1.49977399958316</v>
      </c>
      <c r="U195" s="35">
        <v>2.2958413574401</v>
      </c>
      <c r="V195" s="46">
        <v>8.1445963408827995E-2</v>
      </c>
      <c r="W195" s="46">
        <v>0.142419655742898</v>
      </c>
    </row>
    <row r="196" spans="1:23" x14ac:dyDescent="0.2">
      <c r="A196" s="44">
        <v>42248</v>
      </c>
      <c r="B196" s="14" t="s">
        <v>943</v>
      </c>
      <c r="C196" s="35" t="s">
        <v>69</v>
      </c>
      <c r="D196" s="35">
        <v>87.752419015565806</v>
      </c>
      <c r="E196" s="35">
        <v>311.20999999999998</v>
      </c>
      <c r="F196" s="35">
        <v>289.33</v>
      </c>
      <c r="G196" s="35">
        <v>319.72000000000003</v>
      </c>
      <c r="H196" s="35">
        <v>280.02</v>
      </c>
      <c r="I196" s="35">
        <v>0.68348860895844499</v>
      </c>
      <c r="J196" s="40">
        <v>455.32580341645598</v>
      </c>
      <c r="K196" s="40">
        <v>423.31356544610799</v>
      </c>
      <c r="L196" s="40">
        <v>467.77663271845199</v>
      </c>
      <c r="M196" s="40">
        <v>409.69227040479399</v>
      </c>
      <c r="N196" s="45">
        <v>-2.5035750615786001</v>
      </c>
      <c r="O196" s="45">
        <v>-1.97577025227921</v>
      </c>
      <c r="P196" s="35">
        <v>-1.8559184675870699</v>
      </c>
      <c r="Q196" s="35">
        <v>-1.8005560207489599</v>
      </c>
      <c r="R196" s="45">
        <v>0.31179784996457899</v>
      </c>
      <c r="S196" s="45">
        <v>0.170779722849046</v>
      </c>
      <c r="T196" s="35">
        <v>1.3797775646810799</v>
      </c>
      <c r="U196" s="35">
        <v>1.7470298826231601</v>
      </c>
      <c r="V196" s="46">
        <v>7.5622991048284002E-2</v>
      </c>
      <c r="W196" s="46">
        <v>0.141775587458039</v>
      </c>
    </row>
    <row r="197" spans="1:23" x14ac:dyDescent="0.2">
      <c r="A197" s="44">
        <v>42278</v>
      </c>
      <c r="B197" s="14" t="s">
        <v>944</v>
      </c>
      <c r="C197" s="35" t="s">
        <v>70</v>
      </c>
      <c r="D197" s="35">
        <v>88.203918504717805</v>
      </c>
      <c r="E197" s="35">
        <v>309.87</v>
      </c>
      <c r="F197" s="35">
        <v>289.83</v>
      </c>
      <c r="G197" s="35">
        <v>318.54000000000002</v>
      </c>
      <c r="H197" s="35">
        <v>279.33999999999997</v>
      </c>
      <c r="I197" s="35">
        <v>0.687005261390912</v>
      </c>
      <c r="J197" s="40">
        <v>451.04458060864999</v>
      </c>
      <c r="K197" s="40">
        <v>421.87449833092899</v>
      </c>
      <c r="L197" s="40">
        <v>463.66457129467</v>
      </c>
      <c r="M197" s="40">
        <v>406.605328515895</v>
      </c>
      <c r="N197" s="45">
        <v>-0.94025481878746697</v>
      </c>
      <c r="O197" s="45">
        <v>-0.33995298819730102</v>
      </c>
      <c r="P197" s="35">
        <v>-0.87906516404734303</v>
      </c>
      <c r="Q197" s="35">
        <v>-0.75347818640792996</v>
      </c>
      <c r="R197" s="45">
        <v>0.90165709833833796</v>
      </c>
      <c r="S197" s="45">
        <v>2.27349975278115</v>
      </c>
      <c r="T197" s="35">
        <v>1.61235881147195</v>
      </c>
      <c r="U197" s="35">
        <v>1.9526997670802999</v>
      </c>
      <c r="V197" s="142">
        <v>6.9143980954352605E-2</v>
      </c>
      <c r="W197" s="142">
        <v>0.14033077969499599</v>
      </c>
    </row>
    <row r="198" spans="1:23" x14ac:dyDescent="0.2">
      <c r="A198" s="44">
        <v>42309</v>
      </c>
      <c r="B198" s="14" t="s">
        <v>945</v>
      </c>
      <c r="C198" s="35" t="s">
        <v>71</v>
      </c>
      <c r="D198" s="35">
        <v>88.685467876675304</v>
      </c>
      <c r="E198" s="35">
        <v>311.99</v>
      </c>
      <c r="F198" s="35">
        <v>290.98</v>
      </c>
      <c r="G198" s="35">
        <v>320.44</v>
      </c>
      <c r="H198" s="35">
        <v>280.73</v>
      </c>
      <c r="I198" s="35">
        <v>0.69075596722986599</v>
      </c>
      <c r="J198" s="40">
        <v>451.66457446784199</v>
      </c>
      <c r="K198" s="40">
        <v>421.24862296436601</v>
      </c>
      <c r="L198" s="40">
        <v>463.89754877552201</v>
      </c>
      <c r="M198" s="40">
        <v>406.40980797575997</v>
      </c>
      <c r="N198" s="45">
        <v>0.137457334783853</v>
      </c>
      <c r="O198" s="45">
        <v>-0.148355818860646</v>
      </c>
      <c r="P198" s="35">
        <v>5.0246987860558298E-2</v>
      </c>
      <c r="Q198" s="35">
        <v>-4.8086074240316599E-2</v>
      </c>
      <c r="R198" s="45">
        <v>1.46923746485019</v>
      </c>
      <c r="S198" s="45">
        <v>2.5005834883024698</v>
      </c>
      <c r="T198" s="35">
        <v>1.63608803396262</v>
      </c>
      <c r="U198" s="35">
        <v>2.1980254822008898</v>
      </c>
      <c r="V198" s="46">
        <v>7.2204275207917903E-2</v>
      </c>
      <c r="W198" s="46">
        <v>0.14145264132796601</v>
      </c>
    </row>
    <row r="199" spans="1:23" x14ac:dyDescent="0.2">
      <c r="A199" s="44">
        <v>42339</v>
      </c>
      <c r="B199" s="14" t="s">
        <v>946</v>
      </c>
      <c r="C199" s="35" t="s">
        <v>1058</v>
      </c>
      <c r="D199" s="35">
        <v>89.046817717410903</v>
      </c>
      <c r="E199" s="35">
        <v>310.87</v>
      </c>
      <c r="F199" s="35">
        <v>284.74</v>
      </c>
      <c r="G199" s="35">
        <v>321.54000000000002</v>
      </c>
      <c r="H199" s="35">
        <v>280.95999999999998</v>
      </c>
      <c r="I199" s="35">
        <v>0.69357045944287199</v>
      </c>
      <c r="J199" s="40">
        <v>448.216898178902</v>
      </c>
      <c r="K199" s="40">
        <v>410.54228322919698</v>
      </c>
      <c r="L199" s="40">
        <v>463.60105973701002</v>
      </c>
      <c r="M199" s="40">
        <v>405.092224120514</v>
      </c>
      <c r="N199" s="45">
        <v>-0.76332669946541598</v>
      </c>
      <c r="O199" s="45">
        <v>-2.54157263703972</v>
      </c>
      <c r="P199" s="35">
        <v>-6.3912611587502194E-2</v>
      </c>
      <c r="Q199" s="35">
        <v>-0.32420080160168202</v>
      </c>
      <c r="R199" s="45">
        <v>1.1310199267461101</v>
      </c>
      <c r="S199" s="45">
        <v>0.49719151823379698</v>
      </c>
      <c r="T199" s="35">
        <v>1.8180296706976899</v>
      </c>
      <c r="U199" s="35">
        <v>2.1454674672594298</v>
      </c>
      <c r="V199" s="46">
        <v>9.17679286366508E-2</v>
      </c>
      <c r="W199" s="46">
        <v>0.144433371298406</v>
      </c>
    </row>
    <row r="200" spans="1:23" x14ac:dyDescent="0.2">
      <c r="A200" s="44">
        <v>42370</v>
      </c>
      <c r="B200" s="14" t="s">
        <v>1034</v>
      </c>
      <c r="C200" s="35" t="s">
        <v>1059</v>
      </c>
      <c r="D200" s="35">
        <v>89.3863813931126</v>
      </c>
      <c r="E200" s="35">
        <v>320.52</v>
      </c>
      <c r="F200" s="35">
        <v>292.33999999999997</v>
      </c>
      <c r="G200" s="35">
        <v>333.27</v>
      </c>
      <c r="H200" s="35">
        <v>292</v>
      </c>
      <c r="I200" s="35">
        <v>0.69621526293617497</v>
      </c>
      <c r="J200" s="40">
        <v>460.37485396148702</v>
      </c>
      <c r="K200" s="40">
        <v>419.89886686353799</v>
      </c>
      <c r="L200" s="40">
        <v>478.688155434122</v>
      </c>
      <c r="M200" s="40">
        <v>419.41051215760098</v>
      </c>
      <c r="N200" s="45">
        <v>2.7125161572405498</v>
      </c>
      <c r="O200" s="45">
        <v>2.2790791634772698</v>
      </c>
      <c r="P200" s="35">
        <v>3.2543272669978598</v>
      </c>
      <c r="Q200" s="35">
        <v>3.5345748904888699</v>
      </c>
      <c r="R200" s="45">
        <v>0.78657816874661002</v>
      </c>
      <c r="S200" s="45">
        <v>-0.246714314718077</v>
      </c>
      <c r="T200" s="35">
        <v>1.1627710786815699</v>
      </c>
      <c r="U200" s="35">
        <v>1.1783261241473699</v>
      </c>
      <c r="V200" s="46">
        <v>9.63946090168981E-2</v>
      </c>
      <c r="W200" s="46">
        <v>0.14133561643835599</v>
      </c>
    </row>
    <row r="201" spans="1:23" x14ac:dyDescent="0.2">
      <c r="A201" s="44">
        <v>42401</v>
      </c>
      <c r="B201" s="14" t="s">
        <v>947</v>
      </c>
      <c r="C201" s="35" t="s">
        <v>62</v>
      </c>
      <c r="D201" s="35">
        <v>89.7777811166536</v>
      </c>
      <c r="E201" s="35">
        <v>321.2</v>
      </c>
      <c r="F201" s="35">
        <v>293.27</v>
      </c>
      <c r="G201" s="35">
        <v>332.41</v>
      </c>
      <c r="H201" s="35">
        <v>292.02</v>
      </c>
      <c r="I201" s="35">
        <v>0.69926380855566705</v>
      </c>
      <c r="J201" s="40">
        <v>459.34023192683202</v>
      </c>
      <c r="K201" s="40">
        <v>419.39822483555997</v>
      </c>
      <c r="L201" s="40">
        <v>475.37137763013101</v>
      </c>
      <c r="M201" s="40">
        <v>417.61063053322999</v>
      </c>
      <c r="N201" s="45">
        <v>-0.22473469733468299</v>
      </c>
      <c r="O201" s="45">
        <v>-0.119229192428427</v>
      </c>
      <c r="P201" s="35">
        <v>-0.69288904819105901</v>
      </c>
      <c r="Q201" s="35">
        <v>-0.42914556793339798</v>
      </c>
      <c r="R201" s="45">
        <v>0.78338796406567401</v>
      </c>
      <c r="S201" s="45">
        <v>-0.68777853511675602</v>
      </c>
      <c r="T201" s="35">
        <v>0.86921987041808102</v>
      </c>
      <c r="U201" s="35">
        <v>0.99990600123294204</v>
      </c>
      <c r="V201" s="46">
        <v>9.5236471510894205E-2</v>
      </c>
      <c r="W201" s="46">
        <v>0.13831244435312701</v>
      </c>
    </row>
    <row r="202" spans="1:23" x14ac:dyDescent="0.2">
      <c r="A202" s="44">
        <v>42430</v>
      </c>
      <c r="B202" s="14" t="s">
        <v>948</v>
      </c>
      <c r="C202" s="35" t="s">
        <v>63</v>
      </c>
      <c r="D202" s="35">
        <v>89.910000600997606</v>
      </c>
      <c r="E202" s="35">
        <v>323.32</v>
      </c>
      <c r="F202" s="35">
        <v>297.91000000000003</v>
      </c>
      <c r="G202" s="35">
        <v>329.88</v>
      </c>
      <c r="H202" s="35">
        <v>290.64</v>
      </c>
      <c r="I202" s="35">
        <v>0.70029364354420998</v>
      </c>
      <c r="J202" s="40">
        <v>461.69203873344702</v>
      </c>
      <c r="K202" s="40">
        <v>425.40725986354403</v>
      </c>
      <c r="L202" s="40">
        <v>471.05953772544001</v>
      </c>
      <c r="M202" s="40">
        <v>415.02590046235599</v>
      </c>
      <c r="N202" s="45">
        <v>0.51199669507493395</v>
      </c>
      <c r="O202" s="45">
        <v>1.4327755036016101</v>
      </c>
      <c r="P202" s="35">
        <v>-0.90704659716507297</v>
      </c>
      <c r="Q202" s="35">
        <v>-0.61893301604258899</v>
      </c>
      <c r="R202" s="45">
        <v>1.4760107920838801</v>
      </c>
      <c r="S202" s="45">
        <v>0.25127431922809002</v>
      </c>
      <c r="T202" s="35">
        <v>1.1665155798259901</v>
      </c>
      <c r="U202" s="35">
        <v>1.50573890934833</v>
      </c>
      <c r="V202" s="46">
        <v>8.5294216374072598E-2</v>
      </c>
      <c r="W202" s="46">
        <v>0.13501238645747299</v>
      </c>
    </row>
    <row r="203" spans="1:23" x14ac:dyDescent="0.2">
      <c r="A203" s="44">
        <v>42461</v>
      </c>
      <c r="B203" s="14" t="s">
        <v>949</v>
      </c>
      <c r="C203" s="35" t="s">
        <v>1060</v>
      </c>
      <c r="D203" s="35">
        <v>89.625277961415904</v>
      </c>
      <c r="E203" s="35">
        <v>321.99</v>
      </c>
      <c r="F203" s="35">
        <v>296.14</v>
      </c>
      <c r="G203" s="35">
        <v>329</v>
      </c>
      <c r="H203" s="35">
        <v>290.05</v>
      </c>
      <c r="I203" s="35">
        <v>0.69807598751774602</v>
      </c>
      <c r="J203" s="40">
        <v>461.25351073161602</v>
      </c>
      <c r="K203" s="40">
        <v>424.22315807342102</v>
      </c>
      <c r="L203" s="40">
        <v>471.29539746793898</v>
      </c>
      <c r="M203" s="40">
        <v>415.49917943944001</v>
      </c>
      <c r="N203" s="45">
        <v>-9.4982794815745605E-2</v>
      </c>
      <c r="O203" s="45">
        <v>-0.27834545900871099</v>
      </c>
      <c r="P203" s="35">
        <v>5.0070049242023601E-2</v>
      </c>
      <c r="Q203" s="35">
        <v>0.114036009934915</v>
      </c>
      <c r="R203" s="45">
        <v>1.1692789947928</v>
      </c>
      <c r="S203" s="45">
        <v>-0.15905343062610999</v>
      </c>
      <c r="T203" s="35">
        <v>0.90114454440732805</v>
      </c>
      <c r="U203" s="35">
        <v>1.20969936943247</v>
      </c>
      <c r="V203" s="46">
        <v>8.7289795367056194E-2</v>
      </c>
      <c r="W203" s="46">
        <v>0.13428719186347199</v>
      </c>
    </row>
    <row r="204" spans="1:23" x14ac:dyDescent="0.2">
      <c r="A204" s="44">
        <v>42491</v>
      </c>
      <c r="B204" s="14" t="s">
        <v>950</v>
      </c>
      <c r="C204" s="35" t="s">
        <v>65</v>
      </c>
      <c r="D204" s="35">
        <v>89.225614520103406</v>
      </c>
      <c r="E204" s="35">
        <v>324.94</v>
      </c>
      <c r="F204" s="35">
        <v>291.2</v>
      </c>
      <c r="G204" s="35">
        <v>334.69</v>
      </c>
      <c r="H204" s="35">
        <v>293.44</v>
      </c>
      <c r="I204" s="35">
        <v>0.69496307721146999</v>
      </c>
      <c r="J204" s="40">
        <v>467.56440831909703</v>
      </c>
      <c r="K204" s="40">
        <v>419.01506648156902</v>
      </c>
      <c r="L204" s="40">
        <v>481.59393063432799</v>
      </c>
      <c r="M204" s="40">
        <v>422.238259300658</v>
      </c>
      <c r="N204" s="45">
        <v>1.3682058652456599</v>
      </c>
      <c r="O204" s="45">
        <v>-1.22767734215725</v>
      </c>
      <c r="P204" s="35">
        <v>2.1851546231342698</v>
      </c>
      <c r="Q204" s="35">
        <v>1.62192374731294</v>
      </c>
      <c r="R204" s="45">
        <v>1.77902068085529</v>
      </c>
      <c r="S204" s="45">
        <v>0.80260554693132302</v>
      </c>
      <c r="T204" s="35">
        <v>1.10621096989534</v>
      </c>
      <c r="U204" s="35">
        <v>1.8456729459727499</v>
      </c>
      <c r="V204" s="46">
        <v>0.11586538461538499</v>
      </c>
      <c r="W204" s="46">
        <v>0.14057388222464601</v>
      </c>
    </row>
    <row r="205" spans="1:23" x14ac:dyDescent="0.2">
      <c r="A205" s="44">
        <v>42522</v>
      </c>
      <c r="B205" s="14" t="s">
        <v>951</v>
      </c>
      <c r="C205" s="35" t="s">
        <v>66</v>
      </c>
      <c r="D205" s="35">
        <v>89.324027886291205</v>
      </c>
      <c r="E205" s="35">
        <v>325.77999999999997</v>
      </c>
      <c r="F205" s="35">
        <v>292.32</v>
      </c>
      <c r="G205" s="35">
        <v>333.91</v>
      </c>
      <c r="H205" s="35">
        <v>292.72000000000003</v>
      </c>
      <c r="I205" s="35">
        <v>0.69572960211771395</v>
      </c>
      <c r="J205" s="40">
        <v>468.25663161142802</v>
      </c>
      <c r="K205" s="40">
        <v>420.16323455292701</v>
      </c>
      <c r="L205" s="40">
        <v>479.94220597142902</v>
      </c>
      <c r="M205" s="40">
        <v>420.73817056079997</v>
      </c>
      <c r="N205" s="45">
        <v>0.14804875649527799</v>
      </c>
      <c r="O205" s="45">
        <v>0.27401593956972697</v>
      </c>
      <c r="P205" s="35">
        <v>-0.34297040677490098</v>
      </c>
      <c r="Q205" s="35">
        <v>-0.355270681141795</v>
      </c>
      <c r="R205" s="45">
        <v>1.7376145024559499</v>
      </c>
      <c r="S205" s="45">
        <v>1.2625964132381799</v>
      </c>
      <c r="T205" s="35">
        <v>1.3239880324164901</v>
      </c>
      <c r="U205" s="35">
        <v>2.0281225906075</v>
      </c>
      <c r="V205" s="46">
        <v>0.114463601532567</v>
      </c>
      <c r="W205" s="46">
        <v>0.14071467614102201</v>
      </c>
    </row>
    <row r="206" spans="1:23" x14ac:dyDescent="0.2">
      <c r="A206" s="44">
        <v>42552</v>
      </c>
      <c r="B206" s="14" t="s">
        <v>952</v>
      </c>
      <c r="C206" s="35" t="s">
        <v>67</v>
      </c>
      <c r="D206" s="35">
        <v>89.556914478033505</v>
      </c>
      <c r="E206" s="35">
        <v>327.23</v>
      </c>
      <c r="F206" s="35">
        <v>293.08999999999997</v>
      </c>
      <c r="G206" s="35">
        <v>337.19</v>
      </c>
      <c r="H206" s="35">
        <v>295.08</v>
      </c>
      <c r="I206" s="35">
        <v>0.69754351601798803</v>
      </c>
      <c r="J206" s="40">
        <v>469.11768582988498</v>
      </c>
      <c r="K206" s="40">
        <v>420.17450276527501</v>
      </c>
      <c r="L206" s="40">
        <v>483.39636489618601</v>
      </c>
      <c r="M206" s="40">
        <v>423.02737137390397</v>
      </c>
      <c r="N206" s="45">
        <v>0.18388510921749601</v>
      </c>
      <c r="O206" s="45">
        <v>2.6818653849458602E-3</v>
      </c>
      <c r="P206" s="35">
        <v>0.71970309795237297</v>
      </c>
      <c r="Q206" s="35">
        <v>0.54409154511763103</v>
      </c>
      <c r="R206" s="45">
        <v>0.58288321654125197</v>
      </c>
      <c r="S206" s="45">
        <v>-0.43236541229228997</v>
      </c>
      <c r="T206" s="35">
        <v>0.91544775084657604</v>
      </c>
      <c r="U206" s="35">
        <v>1.2464257625797599</v>
      </c>
      <c r="V206" s="46">
        <v>0.116482991572555</v>
      </c>
      <c r="W206" s="46">
        <v>0.14270706249152801</v>
      </c>
    </row>
    <row r="207" spans="1:23" x14ac:dyDescent="0.2">
      <c r="A207" s="44">
        <v>42583</v>
      </c>
      <c r="B207" s="14" t="s">
        <v>953</v>
      </c>
      <c r="C207" s="35" t="s">
        <v>1061</v>
      </c>
      <c r="D207" s="35">
        <v>89.809333493599397</v>
      </c>
      <c r="E207" s="35">
        <v>327.8</v>
      </c>
      <c r="F207" s="35">
        <v>298.11</v>
      </c>
      <c r="G207" s="35">
        <v>335.83</v>
      </c>
      <c r="H207" s="35">
        <v>294.95</v>
      </c>
      <c r="I207" s="35">
        <v>0.69950956463247904</v>
      </c>
      <c r="J207" s="40">
        <v>468.61403556679801</v>
      </c>
      <c r="K207" s="40">
        <v>426.17001263824898</v>
      </c>
      <c r="L207" s="40">
        <v>480.09350690786403</v>
      </c>
      <c r="M207" s="40">
        <v>421.65256189880103</v>
      </c>
      <c r="N207" s="45">
        <v>-0.107361175734877</v>
      </c>
      <c r="O207" s="45">
        <v>1.42690949439248</v>
      </c>
      <c r="P207" s="35">
        <v>-0.68326082448542103</v>
      </c>
      <c r="Q207" s="35">
        <v>-0.32499303074344799</v>
      </c>
      <c r="R207" s="45">
        <v>0.34176143964568301</v>
      </c>
      <c r="S207" s="45">
        <v>-1.3143195956492399</v>
      </c>
      <c r="T207" s="35">
        <v>0.72828138362204298</v>
      </c>
      <c r="U207" s="35">
        <v>1.0662151130603099</v>
      </c>
      <c r="V207" s="46">
        <v>9.9594109556874894E-2</v>
      </c>
      <c r="W207" s="46">
        <v>0.13859976267163901</v>
      </c>
    </row>
    <row r="208" spans="1:23" x14ac:dyDescent="0.2">
      <c r="A208" s="44">
        <v>42614</v>
      </c>
      <c r="B208" s="14" t="s">
        <v>954</v>
      </c>
      <c r="C208" s="35" t="s">
        <v>69</v>
      </c>
      <c r="D208" s="35">
        <v>90.357743854798997</v>
      </c>
      <c r="E208" s="35">
        <v>324.25</v>
      </c>
      <c r="F208" s="35">
        <v>298.97000000000003</v>
      </c>
      <c r="G208" s="35">
        <v>331.25</v>
      </c>
      <c r="H208" s="35">
        <v>291.29000000000002</v>
      </c>
      <c r="I208" s="35">
        <v>0.703781039300867</v>
      </c>
      <c r="J208" s="40">
        <v>460.72568297962198</v>
      </c>
      <c r="K208" s="40">
        <v>424.80542001670801</v>
      </c>
      <c r="L208" s="40">
        <v>470.67195832536498</v>
      </c>
      <c r="M208" s="40">
        <v>413.89293506594902</v>
      </c>
      <c r="N208" s="45">
        <v>-1.6833368163279301</v>
      </c>
      <c r="O208" s="45">
        <v>-0.32019911797491801</v>
      </c>
      <c r="P208" s="35">
        <v>-1.9624403260897201</v>
      </c>
      <c r="Q208" s="35">
        <v>-1.8402892651495899</v>
      </c>
      <c r="R208" s="45">
        <v>1.1859375248775199</v>
      </c>
      <c r="S208" s="45">
        <v>0.35242304815532599</v>
      </c>
      <c r="T208" s="35">
        <v>0.61895473275090895</v>
      </c>
      <c r="U208" s="35">
        <v>1.0253219219890499</v>
      </c>
      <c r="V208" s="46">
        <v>8.4556978961099594E-2</v>
      </c>
      <c r="W208" s="46">
        <v>0.13718287617151301</v>
      </c>
    </row>
    <row r="209" spans="1:23" x14ac:dyDescent="0.2">
      <c r="A209" s="44">
        <v>42644</v>
      </c>
      <c r="B209" s="14" t="s">
        <v>955</v>
      </c>
      <c r="C209" s="35" t="s">
        <v>70</v>
      </c>
      <c r="D209" s="35">
        <v>90.906154215998598</v>
      </c>
      <c r="E209" s="35">
        <v>322.02999999999997</v>
      </c>
      <c r="F209" s="35">
        <v>296.68</v>
      </c>
      <c r="G209" s="35">
        <v>329.88</v>
      </c>
      <c r="H209" s="35">
        <v>290.2</v>
      </c>
      <c r="I209" s="35">
        <v>0.70805251396925395</v>
      </c>
      <c r="J209" s="40">
        <v>454.81089841025999</v>
      </c>
      <c r="K209" s="40">
        <v>419.00846921204902</v>
      </c>
      <c r="L209" s="40">
        <v>465.89764670240902</v>
      </c>
      <c r="M209" s="40">
        <v>409.85660565368897</v>
      </c>
      <c r="N209" s="45">
        <v>-1.2837974499509599</v>
      </c>
      <c r="O209" s="45">
        <v>-1.3646131926545</v>
      </c>
      <c r="P209" s="35">
        <v>-1.01436075349455</v>
      </c>
      <c r="Q209" s="35">
        <v>-0.97521099547565004</v>
      </c>
      <c r="R209" s="45">
        <v>0.83502118494094302</v>
      </c>
      <c r="S209" s="45">
        <v>-0.67935585825157396</v>
      </c>
      <c r="T209" s="35">
        <v>0.48161441395087001</v>
      </c>
      <c r="U209" s="35">
        <v>0.79961498528846597</v>
      </c>
      <c r="V209" s="46">
        <v>8.5445597950653901E-2</v>
      </c>
      <c r="W209" s="46">
        <v>0.136733287388008</v>
      </c>
    </row>
    <row r="210" spans="1:23" x14ac:dyDescent="0.2">
      <c r="A210" s="44">
        <v>42675</v>
      </c>
      <c r="B210" s="14" t="s">
        <v>956</v>
      </c>
      <c r="C210" s="35" t="s">
        <v>71</v>
      </c>
      <c r="D210" s="35">
        <v>91.616833944347604</v>
      </c>
      <c r="E210" s="35">
        <v>325.04000000000002</v>
      </c>
      <c r="F210" s="35">
        <v>299.99</v>
      </c>
      <c r="G210" s="35">
        <v>332.15</v>
      </c>
      <c r="H210" s="35">
        <v>292.11</v>
      </c>
      <c r="I210" s="35">
        <v>0.71358787703267101</v>
      </c>
      <c r="J210" s="40">
        <v>455.501011804771</v>
      </c>
      <c r="K210" s="40">
        <v>420.396715885162</v>
      </c>
      <c r="L210" s="40">
        <v>465.46474609572499</v>
      </c>
      <c r="M210" s="40">
        <v>409.35392738829597</v>
      </c>
      <c r="N210" s="45">
        <v>0.151736336337294</v>
      </c>
      <c r="O210" s="45">
        <v>0.33131709144789101</v>
      </c>
      <c r="P210" s="35">
        <v>-9.29175345158684E-2</v>
      </c>
      <c r="Q210" s="35">
        <v>-0.122647349941329</v>
      </c>
      <c r="R210" s="45">
        <v>0.849399654920724</v>
      </c>
      <c r="S210" s="45">
        <v>-0.20223379561668001</v>
      </c>
      <c r="T210" s="35">
        <v>0.337832636611202</v>
      </c>
      <c r="U210" s="35">
        <v>0.72442134878585296</v>
      </c>
      <c r="V210" s="46">
        <v>8.3502783426114405E-2</v>
      </c>
      <c r="W210" s="46">
        <v>0.137071651090342</v>
      </c>
    </row>
    <row r="211" spans="1:23" x14ac:dyDescent="0.2">
      <c r="A211" s="44">
        <v>42705</v>
      </c>
      <c r="B211" s="14" t="s">
        <v>957</v>
      </c>
      <c r="C211" s="35" t="s">
        <v>1058</v>
      </c>
      <c r="D211" s="35">
        <v>92.039034797764302</v>
      </c>
      <c r="E211" s="35">
        <v>325.89999999999998</v>
      </c>
      <c r="F211" s="35">
        <v>300.19</v>
      </c>
      <c r="G211" s="35">
        <v>333.76</v>
      </c>
      <c r="H211" s="35">
        <v>292.88</v>
      </c>
      <c r="I211" s="35">
        <v>0.71687632739381302</v>
      </c>
      <c r="J211" s="40">
        <v>454.61118961034998</v>
      </c>
      <c r="K211" s="40">
        <v>418.74726299211699</v>
      </c>
      <c r="L211" s="40">
        <v>465.57542388570198</v>
      </c>
      <c r="M211" s="40">
        <v>408.55024612788998</v>
      </c>
      <c r="N211" s="45">
        <v>-0.19535021248262599</v>
      </c>
      <c r="O211" s="45">
        <v>-0.39235627461373701</v>
      </c>
      <c r="P211" s="35">
        <v>2.37779103369418E-2</v>
      </c>
      <c r="Q211" s="35">
        <v>-0.19632919257266401</v>
      </c>
      <c r="R211" s="45">
        <v>1.4266065062311699</v>
      </c>
      <c r="S211" s="45">
        <v>1.9985711820915899</v>
      </c>
      <c r="T211" s="35">
        <v>0.42587567634393397</v>
      </c>
      <c r="U211" s="35">
        <v>0.85363820914681199</v>
      </c>
      <c r="V211" s="46">
        <v>8.5645757686798205E-2</v>
      </c>
      <c r="W211" s="46">
        <v>0.13957934990439799</v>
      </c>
    </row>
    <row r="212" spans="1:23" x14ac:dyDescent="0.2">
      <c r="A212" s="44">
        <v>42736</v>
      </c>
      <c r="B212" s="14" t="s">
        <v>1035</v>
      </c>
      <c r="C212" s="35" t="s">
        <v>1059</v>
      </c>
      <c r="D212" s="35">
        <v>93.603882444858499</v>
      </c>
      <c r="E212" s="35">
        <v>335.89</v>
      </c>
      <c r="F212" s="35">
        <v>307.48</v>
      </c>
      <c r="G212" s="35">
        <v>346.51</v>
      </c>
      <c r="H212" s="35">
        <v>304.77999999999997</v>
      </c>
      <c r="I212" s="35">
        <v>0.72906465853662294</v>
      </c>
      <c r="J212" s="40">
        <v>460.713595244347</v>
      </c>
      <c r="K212" s="40">
        <v>421.74585806583099</v>
      </c>
      <c r="L212" s="40">
        <v>475.28020449587302</v>
      </c>
      <c r="M212" s="40">
        <v>418.04248283239201</v>
      </c>
      <c r="N212" s="45">
        <v>1.34233511481052</v>
      </c>
      <c r="O212" s="45">
        <v>0.71608708610722005</v>
      </c>
      <c r="P212" s="35">
        <v>2.0844701228373501</v>
      </c>
      <c r="Q212" s="35">
        <v>2.3233951746368402</v>
      </c>
      <c r="R212" s="45">
        <v>7.3579449430249994E-2</v>
      </c>
      <c r="S212" s="45">
        <v>0.439865726737798</v>
      </c>
      <c r="T212" s="35">
        <v>-0.71193550531001304</v>
      </c>
      <c r="U212" s="35">
        <v>-0.32617907409406799</v>
      </c>
      <c r="V212" s="46">
        <v>9.2396253414856105E-2</v>
      </c>
      <c r="W212" s="46">
        <v>0.13691843296804301</v>
      </c>
    </row>
    <row r="213" spans="1:23" x14ac:dyDescent="0.2">
      <c r="A213" s="44">
        <v>42767</v>
      </c>
      <c r="B213" s="14" t="s">
        <v>958</v>
      </c>
      <c r="C213" s="35" t="s">
        <v>62</v>
      </c>
      <c r="D213" s="35">
        <v>94.1447803353567</v>
      </c>
      <c r="E213" s="35">
        <v>336.62</v>
      </c>
      <c r="F213" s="35">
        <v>308.08999999999997</v>
      </c>
      <c r="G213" s="35">
        <v>346.74</v>
      </c>
      <c r="H213" s="35">
        <v>305.18</v>
      </c>
      <c r="I213" s="35">
        <v>0.73327761985338802</v>
      </c>
      <c r="J213" s="40">
        <v>459.06214902250002</v>
      </c>
      <c r="K213" s="40">
        <v>420.15464765118497</v>
      </c>
      <c r="L213" s="40">
        <v>472.86319752855297</v>
      </c>
      <c r="M213" s="40">
        <v>416.18616433570901</v>
      </c>
      <c r="N213" s="45">
        <v>-0.358453980714801</v>
      </c>
      <c r="O213" s="45">
        <v>-0.37729129621884</v>
      </c>
      <c r="P213" s="35">
        <v>-0.50854358007266198</v>
      </c>
      <c r="Q213" s="35">
        <v>-0.44405020372704201</v>
      </c>
      <c r="R213" s="45">
        <v>-6.0539635983036799E-2</v>
      </c>
      <c r="S213" s="45">
        <v>0.18035908853006899</v>
      </c>
      <c r="T213" s="35">
        <v>-0.52762539345181403</v>
      </c>
      <c r="U213" s="35">
        <v>-0.34109912281249399</v>
      </c>
      <c r="V213" s="46">
        <v>9.2602810866954502E-2</v>
      </c>
      <c r="W213" s="46">
        <v>0.136181925421063</v>
      </c>
    </row>
    <row r="214" spans="1:23" x14ac:dyDescent="0.2">
      <c r="A214" s="44">
        <v>42795</v>
      </c>
      <c r="B214" s="14" t="s">
        <v>959</v>
      </c>
      <c r="C214" s="35" t="s">
        <v>63</v>
      </c>
      <c r="D214" s="35">
        <v>94.722489332291602</v>
      </c>
      <c r="E214" s="35">
        <v>336.77</v>
      </c>
      <c r="F214" s="35">
        <v>309.07</v>
      </c>
      <c r="G214" s="35">
        <v>344.88</v>
      </c>
      <c r="H214" s="35">
        <v>303.77</v>
      </c>
      <c r="I214" s="35">
        <v>0.73777729659310098</v>
      </c>
      <c r="J214" s="40">
        <v>456.46565915640502</v>
      </c>
      <c r="K214" s="40">
        <v>418.92045394622397</v>
      </c>
      <c r="L214" s="40">
        <v>467.458136205306</v>
      </c>
      <c r="M214" s="40">
        <v>411.73671432117197</v>
      </c>
      <c r="N214" s="45">
        <v>-0.56560748291352203</v>
      </c>
      <c r="O214" s="45">
        <v>-0.29374748366111098</v>
      </c>
      <c r="P214" s="35">
        <v>-1.1430496920667399</v>
      </c>
      <c r="Q214" s="35">
        <v>-1.06910089662381</v>
      </c>
      <c r="R214" s="45">
        <v>-1.1320055661733901</v>
      </c>
      <c r="S214" s="45">
        <v>-1.52484607794434</v>
      </c>
      <c r="T214" s="35">
        <v>-0.76453213059314296</v>
      </c>
      <c r="U214" s="35">
        <v>-0.79252551166562002</v>
      </c>
      <c r="V214" s="46">
        <v>8.9623709839195001E-2</v>
      </c>
      <c r="W214" s="46">
        <v>0.13533265299404201</v>
      </c>
    </row>
    <row r="215" spans="1:23" x14ac:dyDescent="0.2">
      <c r="A215" s="44">
        <v>42826</v>
      </c>
      <c r="B215" s="14" t="s">
        <v>960</v>
      </c>
      <c r="C215" s="35" t="s">
        <v>1060</v>
      </c>
      <c r="D215" s="35">
        <v>94.838932628162794</v>
      </c>
      <c r="E215" s="35">
        <v>338.45</v>
      </c>
      <c r="F215" s="35">
        <v>309.64999999999998</v>
      </c>
      <c r="G215" s="35">
        <v>345.41</v>
      </c>
      <c r="H215" s="35">
        <v>303.95999999999998</v>
      </c>
      <c r="I215" s="35">
        <v>0.73868425354323797</v>
      </c>
      <c r="J215" s="40">
        <v>458.17952444032898</v>
      </c>
      <c r="K215" s="40">
        <v>419.19128303426697</v>
      </c>
      <c r="L215" s="40">
        <v>467.60168278012702</v>
      </c>
      <c r="M215" s="40">
        <v>411.488397839806</v>
      </c>
      <c r="N215" s="45">
        <v>0.37546423253205202</v>
      </c>
      <c r="O215" s="45">
        <v>6.4649287350770898E-2</v>
      </c>
      <c r="P215" s="35">
        <v>3.0707899532189699E-2</v>
      </c>
      <c r="Q215" s="35">
        <v>-6.0309531000990499E-2</v>
      </c>
      <c r="R215" s="45">
        <v>-0.66644181990319595</v>
      </c>
      <c r="S215" s="45">
        <v>-1.18613869690782</v>
      </c>
      <c r="T215" s="35">
        <v>-0.78373663474259303</v>
      </c>
      <c r="U215" s="35">
        <v>-0.96529230335540295</v>
      </c>
      <c r="V215" s="46">
        <v>9.3008235104149906E-2</v>
      </c>
      <c r="W215" s="46">
        <v>0.136366627187788</v>
      </c>
    </row>
    <row r="216" spans="1:23" x14ac:dyDescent="0.2">
      <c r="A216" s="44">
        <v>42856</v>
      </c>
      <c r="B216" s="14" t="s">
        <v>961</v>
      </c>
      <c r="C216" s="35" t="s">
        <v>65</v>
      </c>
      <c r="D216" s="35">
        <v>94.725494320572096</v>
      </c>
      <c r="E216" s="35">
        <v>342</v>
      </c>
      <c r="F216" s="35">
        <v>306.01</v>
      </c>
      <c r="G216" s="35">
        <v>351.7</v>
      </c>
      <c r="H216" s="35">
        <v>308.14</v>
      </c>
      <c r="I216" s="35">
        <v>0.73780070193374903</v>
      </c>
      <c r="J216" s="40">
        <v>463.53981380558503</v>
      </c>
      <c r="K216" s="40">
        <v>414.75970299019599</v>
      </c>
      <c r="L216" s="40">
        <v>476.68699565913499</v>
      </c>
      <c r="M216" s="40">
        <v>417.646661479687</v>
      </c>
      <c r="N216" s="45">
        <v>1.1699102817403599</v>
      </c>
      <c r="O216" s="45">
        <v>-1.0571737112455299</v>
      </c>
      <c r="P216" s="35">
        <v>1.9429598338893199</v>
      </c>
      <c r="Q216" s="35">
        <v>1.49658257005796</v>
      </c>
      <c r="R216" s="45">
        <v>-0.86075724368770401</v>
      </c>
      <c r="S216" s="45">
        <v>-1.0155633607891399</v>
      </c>
      <c r="T216" s="35">
        <v>-1.0188946876323799</v>
      </c>
      <c r="U216" s="35">
        <v>-1.08744239060101</v>
      </c>
      <c r="V216" s="46">
        <v>0.117610535603412</v>
      </c>
      <c r="W216" s="46">
        <v>0.141364314921789</v>
      </c>
    </row>
    <row r="217" spans="1:23" x14ac:dyDescent="0.2">
      <c r="A217" s="44">
        <v>42887</v>
      </c>
      <c r="B217" s="34" t="s">
        <v>962</v>
      </c>
      <c r="C217" s="35" t="s">
        <v>66</v>
      </c>
      <c r="D217" s="35">
        <v>94.963639641805401</v>
      </c>
      <c r="E217" s="35">
        <v>341.23</v>
      </c>
      <c r="F217" s="35">
        <v>304.36</v>
      </c>
      <c r="G217" s="35">
        <v>350.49</v>
      </c>
      <c r="H217" s="35">
        <v>306.54000000000002</v>
      </c>
      <c r="I217" s="35">
        <v>0.73965557518015901</v>
      </c>
      <c r="J217" s="40">
        <v>461.33634552390998</v>
      </c>
      <c r="K217" s="40">
        <v>411.48882021996099</v>
      </c>
      <c r="L217" s="40">
        <v>473.85568602606799</v>
      </c>
      <c r="M217" s="40">
        <v>414.43613796237003</v>
      </c>
      <c r="N217" s="45">
        <v>-0.47535685523646398</v>
      </c>
      <c r="O217" s="45">
        <v>-0.78862115742056604</v>
      </c>
      <c r="P217" s="35">
        <v>-0.59395571073894704</v>
      </c>
      <c r="Q217" s="35">
        <v>-0.76871762986038294</v>
      </c>
      <c r="R217" s="45">
        <v>-1.4778831991558401</v>
      </c>
      <c r="S217" s="45">
        <v>-2.0645343570330801</v>
      </c>
      <c r="T217" s="35">
        <v>-1.26817768256935</v>
      </c>
      <c r="U217" s="35">
        <v>-1.49785140483693</v>
      </c>
      <c r="V217" s="46">
        <v>0.12113944013668</v>
      </c>
      <c r="W217" s="46">
        <v>0.14337443726756699</v>
      </c>
    </row>
    <row r="218" spans="1:23" x14ac:dyDescent="0.2">
      <c r="A218" s="44">
        <v>42917</v>
      </c>
      <c r="B218" s="34" t="s">
        <v>963</v>
      </c>
      <c r="C218" s="35" t="s">
        <v>67</v>
      </c>
      <c r="D218" s="35">
        <v>95.322735741330604</v>
      </c>
      <c r="E218" s="35">
        <v>345.26</v>
      </c>
      <c r="F218" s="35">
        <v>306.55</v>
      </c>
      <c r="G218" s="35">
        <v>354.1</v>
      </c>
      <c r="H218" s="35">
        <v>308.86</v>
      </c>
      <c r="I218" s="35">
        <v>0.74245251338767804</v>
      </c>
      <c r="J218" s="40">
        <v>465.02637377391397</v>
      </c>
      <c r="K218" s="40">
        <v>412.88835915076498</v>
      </c>
      <c r="L218" s="40">
        <v>476.93285915930801</v>
      </c>
      <c r="M218" s="40">
        <v>415.99966924581798</v>
      </c>
      <c r="N218" s="45">
        <v>0.79985639237099004</v>
      </c>
      <c r="O218" s="45">
        <v>0.34011590644342798</v>
      </c>
      <c r="P218" s="35">
        <v>0.64939035744127105</v>
      </c>
      <c r="Q218" s="35">
        <v>0.37726712036634202</v>
      </c>
      <c r="R218" s="45">
        <v>-0.87212914361430904</v>
      </c>
      <c r="S218" s="45">
        <v>-1.7340756201430401</v>
      </c>
      <c r="T218" s="35">
        <v>-1.33710267727511</v>
      </c>
      <c r="U218" s="35">
        <v>-1.6612878039691601</v>
      </c>
      <c r="V218" s="46">
        <v>0.12627630076659599</v>
      </c>
      <c r="W218" s="46">
        <v>0.14647413067409201</v>
      </c>
    </row>
    <row r="219" spans="1:23" x14ac:dyDescent="0.2">
      <c r="A219" s="44">
        <v>42948</v>
      </c>
      <c r="B219" s="34" t="s">
        <v>964</v>
      </c>
      <c r="C219" s="35" t="s">
        <v>1061</v>
      </c>
      <c r="D219" s="35">
        <v>95.793767654306095</v>
      </c>
      <c r="E219" s="35">
        <v>344.02</v>
      </c>
      <c r="F219" s="35">
        <v>305.91000000000003</v>
      </c>
      <c r="G219" s="35">
        <v>352.76</v>
      </c>
      <c r="H219" s="35">
        <v>308.12</v>
      </c>
      <c r="I219" s="35">
        <v>0.74612130053436099</v>
      </c>
      <c r="J219" s="40">
        <v>461.07784317860597</v>
      </c>
      <c r="K219" s="40">
        <v>410.00035755702402</v>
      </c>
      <c r="L219" s="40">
        <v>472.79175617605102</v>
      </c>
      <c r="M219" s="40">
        <v>412.96234242251103</v>
      </c>
      <c r="N219" s="45">
        <v>-0.84909820560563598</v>
      </c>
      <c r="O219" s="45">
        <v>-0.69946307027911603</v>
      </c>
      <c r="P219" s="35">
        <v>-0.86827797744040103</v>
      </c>
      <c r="Q219" s="35">
        <v>-0.73012722072908198</v>
      </c>
      <c r="R219" s="45">
        <v>-1.60818750959441</v>
      </c>
      <c r="S219" s="45">
        <v>-3.7941794593019602</v>
      </c>
      <c r="T219" s="35">
        <v>-1.52090178824553</v>
      </c>
      <c r="U219" s="35">
        <v>-2.0609905551518999</v>
      </c>
      <c r="V219" s="46">
        <v>0.124579124579124</v>
      </c>
      <c r="W219" s="46">
        <v>0.14487861871997901</v>
      </c>
    </row>
    <row r="220" spans="1:23" x14ac:dyDescent="0.2">
      <c r="A220" s="44">
        <v>42979</v>
      </c>
      <c r="B220" s="34" t="s">
        <v>965</v>
      </c>
      <c r="C220" s="35" t="s">
        <v>69</v>
      </c>
      <c r="D220" s="35">
        <v>96.093515235290596</v>
      </c>
      <c r="E220" s="35">
        <v>342.03</v>
      </c>
      <c r="F220" s="35">
        <v>312.79000000000002</v>
      </c>
      <c r="G220" s="35">
        <v>348.29</v>
      </c>
      <c r="H220" s="35">
        <v>305.42</v>
      </c>
      <c r="I220" s="35">
        <v>0.74845598326406904</v>
      </c>
      <c r="J220" s="40">
        <v>456.98078129909902</v>
      </c>
      <c r="K220" s="40">
        <v>417.91368763718202</v>
      </c>
      <c r="L220" s="40">
        <v>465.34466660428399</v>
      </c>
      <c r="M220" s="40">
        <v>408.06674918682802</v>
      </c>
      <c r="N220" s="45">
        <v>-0.88858355267356104</v>
      </c>
      <c r="O220" s="45">
        <v>1.93007882415246</v>
      </c>
      <c r="P220" s="35">
        <v>-1.5751310115893999</v>
      </c>
      <c r="Q220" s="35">
        <v>-1.1854817577225301</v>
      </c>
      <c r="R220" s="45">
        <v>-0.81282676848042401</v>
      </c>
      <c r="S220" s="45">
        <v>-1.62232684772601</v>
      </c>
      <c r="T220" s="35">
        <v>-1.13184812199894</v>
      </c>
      <c r="U220" s="35">
        <v>-1.4076553102295899</v>
      </c>
      <c r="V220" s="46">
        <v>9.3481249400556105E-2</v>
      </c>
      <c r="W220" s="46">
        <v>0.14036408879575701</v>
      </c>
    </row>
    <row r="221" spans="1:23" x14ac:dyDescent="0.2">
      <c r="A221" s="44">
        <v>43009</v>
      </c>
      <c r="B221" s="34" t="s">
        <v>966</v>
      </c>
      <c r="C221" s="35" t="s">
        <v>70</v>
      </c>
      <c r="D221" s="35">
        <v>96.698269126750404</v>
      </c>
      <c r="E221" s="35">
        <v>340.26</v>
      </c>
      <c r="F221" s="35">
        <v>311.89</v>
      </c>
      <c r="G221" s="35">
        <v>346.97</v>
      </c>
      <c r="H221" s="35">
        <v>304.74</v>
      </c>
      <c r="I221" s="35">
        <v>0.75316630806962004</v>
      </c>
      <c r="J221" s="40">
        <v>451.77273114100598</v>
      </c>
      <c r="K221" s="40">
        <v>414.10508762583999</v>
      </c>
      <c r="L221" s="40">
        <v>460.68178605770498</v>
      </c>
      <c r="M221" s="40">
        <v>404.61183238673402</v>
      </c>
      <c r="N221" s="45">
        <v>-1.1396650299577999</v>
      </c>
      <c r="O221" s="45">
        <v>-0.91133650895124396</v>
      </c>
      <c r="P221" s="35">
        <v>-1.0020272888491899</v>
      </c>
      <c r="Q221" s="35">
        <v>-0.846654819825299</v>
      </c>
      <c r="R221" s="45">
        <v>-0.66800669902028498</v>
      </c>
      <c r="S221" s="45">
        <v>-1.17023448128146</v>
      </c>
      <c r="T221" s="35">
        <v>-1.1195292961064101</v>
      </c>
      <c r="U221" s="35">
        <v>-1.27966054337237</v>
      </c>
      <c r="V221" s="46">
        <v>9.0961556959184398E-2</v>
      </c>
      <c r="W221" s="46">
        <v>0.13857714773249299</v>
      </c>
    </row>
    <row r="222" spans="1:23" x14ac:dyDescent="0.2">
      <c r="A222" s="44">
        <v>43040</v>
      </c>
      <c r="B222" s="34" t="s">
        <v>967</v>
      </c>
      <c r="C222" s="35" t="s">
        <v>71</v>
      </c>
      <c r="D222" s="35">
        <v>97.695173988821495</v>
      </c>
      <c r="E222" s="35">
        <v>343.22</v>
      </c>
      <c r="F222" s="35">
        <v>314.64999999999998</v>
      </c>
      <c r="G222" s="35">
        <v>348.95</v>
      </c>
      <c r="H222" s="35">
        <v>306.07</v>
      </c>
      <c r="I222" s="35">
        <v>0.76093102982982597</v>
      </c>
      <c r="J222" s="40">
        <v>451.05270588946502</v>
      </c>
      <c r="K222" s="40">
        <v>413.50659608449399</v>
      </c>
      <c r="L222" s="40">
        <v>458.58295472329303</v>
      </c>
      <c r="M222" s="40">
        <v>402.23093552703398</v>
      </c>
      <c r="N222" s="45">
        <v>-0.159377758308266</v>
      </c>
      <c r="O222" s="45">
        <v>-0.144526488379249</v>
      </c>
      <c r="P222" s="35">
        <v>-0.45559242799076999</v>
      </c>
      <c r="Q222" s="35">
        <v>-0.58843975116977798</v>
      </c>
      <c r="R222" s="45">
        <v>-0.97657432146658296</v>
      </c>
      <c r="S222" s="45">
        <v>-1.6389566189071401</v>
      </c>
      <c r="T222" s="35">
        <v>-1.4784774636867399</v>
      </c>
      <c r="U222" s="35">
        <v>-1.7400570471393799</v>
      </c>
      <c r="V222" s="46">
        <v>9.0799300810424394E-2</v>
      </c>
      <c r="W222" s="46">
        <v>0.14009867023883399</v>
      </c>
    </row>
    <row r="223" spans="1:23" x14ac:dyDescent="0.2">
      <c r="A223" s="44">
        <v>43070</v>
      </c>
      <c r="B223" s="34" t="s">
        <v>968</v>
      </c>
      <c r="C223" s="35" t="s">
        <v>1058</v>
      </c>
      <c r="D223" s="35">
        <v>98.272882985756297</v>
      </c>
      <c r="E223" s="35">
        <v>345.5</v>
      </c>
      <c r="F223" s="35">
        <v>316.08999999999997</v>
      </c>
      <c r="G223" s="35">
        <v>352.57</v>
      </c>
      <c r="H223" s="35">
        <v>308.82</v>
      </c>
      <c r="I223" s="35">
        <v>0.76543070656953704</v>
      </c>
      <c r="J223" s="40">
        <v>451.37985324425</v>
      </c>
      <c r="K223" s="40">
        <v>412.95704142394999</v>
      </c>
      <c r="L223" s="40">
        <v>460.61648294739501</v>
      </c>
      <c r="M223" s="40">
        <v>403.45912092297903</v>
      </c>
      <c r="N223" s="45">
        <v>7.2529739986726405E-2</v>
      </c>
      <c r="O223" s="45">
        <v>-0.13290106270312799</v>
      </c>
      <c r="P223" s="35">
        <v>0.44343737663101701</v>
      </c>
      <c r="Q223" s="35">
        <v>0.305343345691655</v>
      </c>
      <c r="R223" s="45">
        <v>-0.71079120794839101</v>
      </c>
      <c r="S223" s="45">
        <v>-1.38274851680056</v>
      </c>
      <c r="T223" s="35">
        <v>-1.0651208555897</v>
      </c>
      <c r="U223" s="35">
        <v>-1.2461442021300599</v>
      </c>
      <c r="V223" s="46">
        <v>9.3043120630200496E-2</v>
      </c>
      <c r="W223" s="46">
        <v>0.141668285732789</v>
      </c>
    </row>
    <row r="224" spans="1:23" x14ac:dyDescent="0.2">
      <c r="A224" s="44">
        <v>43101</v>
      </c>
      <c r="B224" s="34" t="s">
        <v>1036</v>
      </c>
      <c r="C224" s="35" t="s">
        <v>1059</v>
      </c>
      <c r="D224" s="35">
        <v>98.794999699501204</v>
      </c>
      <c r="E224" s="35">
        <v>355.64</v>
      </c>
      <c r="F224" s="35">
        <v>320.8</v>
      </c>
      <c r="G224" s="35">
        <v>364.67</v>
      </c>
      <c r="H224" s="35">
        <v>320.05</v>
      </c>
      <c r="I224" s="35">
        <v>0.76949738450724903</v>
      </c>
      <c r="J224" s="40">
        <v>462.17181131516901</v>
      </c>
      <c r="K224" s="40">
        <v>416.89550407689302</v>
      </c>
      <c r="L224" s="40">
        <v>473.90674398915297</v>
      </c>
      <c r="M224" s="40">
        <v>415.920841894668</v>
      </c>
      <c r="N224" s="45">
        <v>2.3908816473204602</v>
      </c>
      <c r="O224" s="45">
        <v>0.953722120674239</v>
      </c>
      <c r="P224" s="35">
        <v>2.8853203334618498</v>
      </c>
      <c r="Q224" s="35">
        <v>3.0887196063831301</v>
      </c>
      <c r="R224" s="45">
        <v>0.31651248972757201</v>
      </c>
      <c r="S224" s="45">
        <v>-1.15006558954306</v>
      </c>
      <c r="T224" s="35">
        <v>-0.28897911037055701</v>
      </c>
      <c r="U224" s="35">
        <v>-0.507518021457809</v>
      </c>
      <c r="V224" s="46">
        <v>0.10860349127182101</v>
      </c>
      <c r="W224" s="46">
        <v>0.139415716294329</v>
      </c>
    </row>
    <row r="225" spans="1:23" x14ac:dyDescent="0.2">
      <c r="A225" s="44">
        <v>43132</v>
      </c>
      <c r="B225" s="34" t="s">
        <v>969</v>
      </c>
      <c r="C225" s="35" t="s">
        <v>62</v>
      </c>
      <c r="D225" s="35">
        <v>99.171374481639504</v>
      </c>
      <c r="E225" s="35">
        <v>356.63</v>
      </c>
      <c r="F225" s="35">
        <v>321.22000000000003</v>
      </c>
      <c r="G225" s="35">
        <v>366.21</v>
      </c>
      <c r="H225" s="35">
        <v>320.88</v>
      </c>
      <c r="I225" s="35">
        <v>0.77242890342349801</v>
      </c>
      <c r="J225" s="40">
        <v>461.699450162174</v>
      </c>
      <c r="K225" s="40">
        <v>415.85704338135702</v>
      </c>
      <c r="L225" s="40">
        <v>474.10188611134703</v>
      </c>
      <c r="M225" s="40">
        <v>415.41687342073999</v>
      </c>
      <c r="N225" s="45">
        <v>-0.102204665327921</v>
      </c>
      <c r="O225" s="45">
        <v>-0.24909376219695001</v>
      </c>
      <c r="P225" s="35">
        <v>4.1177325427144099E-2</v>
      </c>
      <c r="Q225" s="35">
        <v>-0.12116932434368401</v>
      </c>
      <c r="R225" s="45">
        <v>0.57449762418662098</v>
      </c>
      <c r="S225" s="45">
        <v>-1.0228624850046599</v>
      </c>
      <c r="T225" s="35">
        <v>0.26195495637388899</v>
      </c>
      <c r="U225" s="35">
        <v>-0.18484298155309101</v>
      </c>
      <c r="V225" s="46">
        <v>0.11023597534400099</v>
      </c>
      <c r="W225" s="46">
        <v>0.14126776364996199</v>
      </c>
    </row>
    <row r="226" spans="1:23" x14ac:dyDescent="0.2">
      <c r="A226" s="44">
        <v>43160</v>
      </c>
      <c r="B226" s="34" t="s">
        <v>970</v>
      </c>
      <c r="C226" s="35" t="s">
        <v>63</v>
      </c>
      <c r="D226" s="35">
        <v>99.492156980587794</v>
      </c>
      <c r="E226" s="35">
        <v>359.77</v>
      </c>
      <c r="F226" s="35">
        <v>326.92</v>
      </c>
      <c r="G226" s="35">
        <v>365.73</v>
      </c>
      <c r="H226" s="35">
        <v>321.62</v>
      </c>
      <c r="I226" s="35">
        <v>0.77492742353774702</v>
      </c>
      <c r="J226" s="40">
        <v>464.26283168242497</v>
      </c>
      <c r="K226" s="40">
        <v>421.87176510998199</v>
      </c>
      <c r="L226" s="40">
        <v>471.95387450652697</v>
      </c>
      <c r="M226" s="40">
        <v>415.03241494760903</v>
      </c>
      <c r="N226" s="45">
        <v>0.55520566882858402</v>
      </c>
      <c r="O226" s="45">
        <v>1.4463435991653799</v>
      </c>
      <c r="P226" s="35">
        <v>-0.45306961810222002</v>
      </c>
      <c r="Q226" s="35">
        <v>-9.2547630519779198E-2</v>
      </c>
      <c r="R226" s="45">
        <v>1.70816191089378</v>
      </c>
      <c r="S226" s="45">
        <v>0.70450395437997604</v>
      </c>
      <c r="T226" s="35">
        <v>0.96174137383000502</v>
      </c>
      <c r="U226" s="35">
        <v>0.80043885128657799</v>
      </c>
      <c r="V226" s="46">
        <v>0.10048329866634</v>
      </c>
      <c r="W226" s="46">
        <v>0.13714943100553501</v>
      </c>
    </row>
    <row r="227" spans="1:23" x14ac:dyDescent="0.2">
      <c r="A227" s="44">
        <v>43191</v>
      </c>
      <c r="B227" s="34" t="s">
        <v>971</v>
      </c>
      <c r="C227" s="35" t="s">
        <v>1060</v>
      </c>
      <c r="D227" s="35">
        <v>99.154847046096506</v>
      </c>
      <c r="E227" s="35">
        <v>360.26</v>
      </c>
      <c r="F227" s="35">
        <v>327.19</v>
      </c>
      <c r="G227" s="35">
        <v>365.69</v>
      </c>
      <c r="H227" s="35">
        <v>321.85000000000002</v>
      </c>
      <c r="I227" s="35">
        <v>0.77230017404993001</v>
      </c>
      <c r="J227" s="40">
        <v>466.47665260879302</v>
      </c>
      <c r="K227" s="40">
        <v>423.65651464795201</v>
      </c>
      <c r="L227" s="40">
        <v>473.50759754763101</v>
      </c>
      <c r="M227" s="40">
        <v>416.74210470809999</v>
      </c>
      <c r="N227" s="45">
        <v>0.47684647042414202</v>
      </c>
      <c r="O227" s="45">
        <v>0.42305498627155402</v>
      </c>
      <c r="P227" s="35">
        <v>0.32921078203436099</v>
      </c>
      <c r="Q227" s="35">
        <v>0.41194126022820998</v>
      </c>
      <c r="R227" s="45">
        <v>1.8108902135248699</v>
      </c>
      <c r="S227" s="45">
        <v>1.0652014472637401</v>
      </c>
      <c r="T227" s="35">
        <v>1.2630225649298099</v>
      </c>
      <c r="U227" s="35">
        <v>1.2767569865577599</v>
      </c>
      <c r="V227" s="46">
        <v>0.101072771172713</v>
      </c>
      <c r="W227" s="46">
        <v>0.13621252136088199</v>
      </c>
    </row>
    <row r="228" spans="1:23" x14ac:dyDescent="0.2">
      <c r="A228" s="44">
        <v>43221</v>
      </c>
      <c r="B228" s="34" t="s">
        <v>972</v>
      </c>
      <c r="C228" s="35" t="s">
        <v>65</v>
      </c>
      <c r="D228" s="35">
        <v>98.994080173087298</v>
      </c>
      <c r="E228" s="35">
        <v>361.99</v>
      </c>
      <c r="F228" s="35">
        <v>320.75</v>
      </c>
      <c r="G228" s="35">
        <v>371.47</v>
      </c>
      <c r="H228" s="35">
        <v>324.17</v>
      </c>
      <c r="I228" s="35">
        <v>0.77104798832522503</v>
      </c>
      <c r="J228" s="40">
        <v>469.47791250486199</v>
      </c>
      <c r="K228" s="40">
        <v>415.99226618396801</v>
      </c>
      <c r="L228" s="40">
        <v>481.77286709075202</v>
      </c>
      <c r="M228" s="40">
        <v>420.42778777507999</v>
      </c>
      <c r="N228" s="45">
        <v>0.64338909124053201</v>
      </c>
      <c r="O228" s="45">
        <v>-1.80907131107203</v>
      </c>
      <c r="P228" s="35">
        <v>1.74554106120524</v>
      </c>
      <c r="Q228" s="35">
        <v>0.88440381361549703</v>
      </c>
      <c r="R228" s="45">
        <v>1.2810331545258999</v>
      </c>
      <c r="S228" s="45">
        <v>0.29717525229324698</v>
      </c>
      <c r="T228" s="35">
        <v>1.0669205323262401</v>
      </c>
      <c r="U228" s="35">
        <v>0.66590411271088001</v>
      </c>
      <c r="V228" s="46">
        <v>0.12857365549493399</v>
      </c>
      <c r="W228" s="46">
        <v>0.14591109602986099</v>
      </c>
    </row>
    <row r="229" spans="1:23" x14ac:dyDescent="0.2">
      <c r="A229" s="44">
        <v>43252</v>
      </c>
      <c r="B229" s="34" t="s">
        <v>973</v>
      </c>
      <c r="C229" s="35" t="s">
        <v>66</v>
      </c>
      <c r="D229" s="35">
        <v>99.376464931786799</v>
      </c>
      <c r="E229" s="35">
        <v>362.05</v>
      </c>
      <c r="F229" s="35">
        <v>320.2</v>
      </c>
      <c r="G229" s="35">
        <v>371.45</v>
      </c>
      <c r="H229" s="35">
        <v>323.33</v>
      </c>
      <c r="I229" s="35">
        <v>0.77402631792277199</v>
      </c>
      <c r="J229" s="40">
        <v>467.74895325474398</v>
      </c>
      <c r="K229" s="40">
        <v>413.68102425678501</v>
      </c>
      <c r="L229" s="40">
        <v>479.89324316109497</v>
      </c>
      <c r="M229" s="40">
        <v>417.72481440645299</v>
      </c>
      <c r="N229" s="45">
        <v>-0.36827275662321102</v>
      </c>
      <c r="O229" s="45">
        <v>-0.55559733078336404</v>
      </c>
      <c r="P229" s="35">
        <v>-0.39014732004459801</v>
      </c>
      <c r="Q229" s="35">
        <v>-0.642910256463192</v>
      </c>
      <c r="R229" s="45">
        <v>1.39000705083214</v>
      </c>
      <c r="S229" s="45">
        <v>0.53274935529281597</v>
      </c>
      <c r="T229" s="35">
        <v>1.27413415372524</v>
      </c>
      <c r="U229" s="35">
        <v>0.79353032779729804</v>
      </c>
      <c r="V229" s="46">
        <v>0.130699562773267</v>
      </c>
      <c r="W229" s="46">
        <v>0.148826276559552</v>
      </c>
    </row>
    <row r="230" spans="1:23" x14ac:dyDescent="0.2">
      <c r="A230" s="44">
        <v>43282</v>
      </c>
      <c r="B230" s="34" t="s">
        <v>974</v>
      </c>
      <c r="C230" s="35" t="s">
        <v>67</v>
      </c>
      <c r="D230" s="35">
        <v>99.909099104513501</v>
      </c>
      <c r="E230" s="35">
        <v>367.05</v>
      </c>
      <c r="F230" s="35">
        <v>324.42</v>
      </c>
      <c r="G230" s="35">
        <v>375.85</v>
      </c>
      <c r="H230" s="35">
        <v>326.52</v>
      </c>
      <c r="I230" s="35">
        <v>0.778174914552754</v>
      </c>
      <c r="J230" s="40">
        <v>471.680586376853</v>
      </c>
      <c r="K230" s="40">
        <v>416.89855832278602</v>
      </c>
      <c r="L230" s="40">
        <v>482.98909791510698</v>
      </c>
      <c r="M230" s="40">
        <v>419.59718039441498</v>
      </c>
      <c r="N230" s="45">
        <v>0.84054343569375201</v>
      </c>
      <c r="O230" s="45">
        <v>0.77778140096749204</v>
      </c>
      <c r="P230" s="35">
        <v>0.64511322010272198</v>
      </c>
      <c r="Q230" s="35">
        <v>0.44822953374754598</v>
      </c>
      <c r="R230" s="45">
        <v>1.4309323036749</v>
      </c>
      <c r="S230" s="45">
        <v>0.971255082189448</v>
      </c>
      <c r="T230" s="35">
        <v>1.26983046764151</v>
      </c>
      <c r="U230" s="35">
        <v>0.86478702137411401</v>
      </c>
      <c r="V230" s="46">
        <v>0.13140373589790999</v>
      </c>
      <c r="W230" s="46">
        <v>0.15107803503613901</v>
      </c>
    </row>
    <row r="231" spans="1:23" x14ac:dyDescent="0.2">
      <c r="A231" s="44">
        <v>43313</v>
      </c>
      <c r="B231" s="34" t="s">
        <v>975</v>
      </c>
      <c r="C231" s="35" t="s">
        <v>1061</v>
      </c>
      <c r="D231" s="35">
        <v>100.492</v>
      </c>
      <c r="E231" s="35">
        <v>365.69</v>
      </c>
      <c r="F231" s="35">
        <v>323.62</v>
      </c>
      <c r="G231" s="35">
        <v>374.28</v>
      </c>
      <c r="H231" s="35">
        <v>325.76</v>
      </c>
      <c r="I231" s="35">
        <v>0.78271503010382504</v>
      </c>
      <c r="J231" s="40">
        <v>467.20707528957502</v>
      </c>
      <c r="K231" s="40">
        <v>413.45826712574097</v>
      </c>
      <c r="L231" s="40">
        <v>478.18169525932399</v>
      </c>
      <c r="M231" s="40">
        <v>416.19234008677302</v>
      </c>
      <c r="N231" s="45">
        <v>-0.948419590816729</v>
      </c>
      <c r="O231" s="45">
        <v>-0.82521062459054395</v>
      </c>
      <c r="P231" s="35">
        <v>-0.99534392733393595</v>
      </c>
      <c r="Q231" s="35">
        <v>-0.81145452513314797</v>
      </c>
      <c r="R231" s="45">
        <v>1.32932696759289</v>
      </c>
      <c r="S231" s="45">
        <v>0.84339184222201902</v>
      </c>
      <c r="T231" s="35">
        <v>1.14002391388266</v>
      </c>
      <c r="U231" s="35">
        <v>0.78215307606848095</v>
      </c>
      <c r="V231" s="46">
        <v>0.12999814597367301</v>
      </c>
      <c r="W231" s="46">
        <v>0.148944007858546</v>
      </c>
    </row>
    <row r="232" spans="1:23" x14ac:dyDescent="0.2">
      <c r="A232" s="44">
        <v>43344</v>
      </c>
      <c r="B232" s="34" t="s">
        <v>976</v>
      </c>
      <c r="C232" s="35" t="s">
        <v>69</v>
      </c>
      <c r="D232" s="35">
        <v>100.917</v>
      </c>
      <c r="E232" s="35">
        <v>361.04</v>
      </c>
      <c r="F232" s="35">
        <v>320.54000000000002</v>
      </c>
      <c r="G232" s="35">
        <v>369.56</v>
      </c>
      <c r="H232" s="35">
        <v>322.14999999999998</v>
      </c>
      <c r="I232" s="35">
        <v>0.78602528253978099</v>
      </c>
      <c r="J232" s="40">
        <v>459.32364775013099</v>
      </c>
      <c r="K232" s="40">
        <v>407.79858755214701</v>
      </c>
      <c r="L232" s="40">
        <v>470.162993747337</v>
      </c>
      <c r="M232" s="40">
        <v>409.84686772297999</v>
      </c>
      <c r="N232" s="45">
        <v>-1.6873519166116699</v>
      </c>
      <c r="O232" s="45">
        <v>-1.3688635646202501</v>
      </c>
      <c r="P232" s="35">
        <v>-1.6769151959358199</v>
      </c>
      <c r="Q232" s="35">
        <v>-1.5246490030234301</v>
      </c>
      <c r="R232" s="45">
        <v>0.51268380354458898</v>
      </c>
      <c r="S232" s="45">
        <v>-2.4203801847755102</v>
      </c>
      <c r="T232" s="35">
        <v>1.03543190431579</v>
      </c>
      <c r="U232" s="35">
        <v>0.43623219478163799</v>
      </c>
      <c r="V232" s="46">
        <v>0.126349285580583</v>
      </c>
      <c r="W232" s="46">
        <v>0.147167468570542</v>
      </c>
    </row>
    <row r="233" spans="1:23" x14ac:dyDescent="0.2">
      <c r="A233" s="44">
        <v>43374</v>
      </c>
      <c r="B233" s="34" t="s">
        <v>977</v>
      </c>
      <c r="C233" s="35" t="s">
        <v>70</v>
      </c>
      <c r="D233" s="35">
        <v>101.44</v>
      </c>
      <c r="E233" s="35">
        <v>359.73</v>
      </c>
      <c r="F233" s="35">
        <v>319.87</v>
      </c>
      <c r="G233" s="35">
        <v>368.26</v>
      </c>
      <c r="H233" s="35">
        <v>321.26</v>
      </c>
      <c r="I233" s="35">
        <v>0.790098840243323</v>
      </c>
      <c r="J233" s="40">
        <v>455.29746618690899</v>
      </c>
      <c r="K233" s="40">
        <v>404.848081920347</v>
      </c>
      <c r="L233" s="40">
        <v>466.09358379337499</v>
      </c>
      <c r="M233" s="40">
        <v>406.607355481073</v>
      </c>
      <c r="N233" s="45">
        <v>-0.87654567382801096</v>
      </c>
      <c r="O233" s="45">
        <v>-0.72352031661280203</v>
      </c>
      <c r="P233" s="35">
        <v>-0.865531742838199</v>
      </c>
      <c r="Q233" s="35">
        <v>-0.790420153728566</v>
      </c>
      <c r="R233" s="45">
        <v>0.78020092912665095</v>
      </c>
      <c r="S233" s="45">
        <v>-2.2354242877249502</v>
      </c>
      <c r="T233" s="35">
        <v>1.1747366402266499</v>
      </c>
      <c r="U233" s="35">
        <v>0.493194448261081</v>
      </c>
      <c r="V233" s="46">
        <v>0.12461312408165801</v>
      </c>
      <c r="W233" s="46">
        <v>0.146298947892673</v>
      </c>
    </row>
    <row r="234" spans="1:23" x14ac:dyDescent="0.2">
      <c r="A234" s="44">
        <v>43405</v>
      </c>
      <c r="B234" s="34" t="s">
        <v>978</v>
      </c>
      <c r="C234" s="35" t="s">
        <v>71</v>
      </c>
      <c r="D234" s="35">
        <v>102.303</v>
      </c>
      <c r="E234" s="35">
        <v>362.73</v>
      </c>
      <c r="F234" s="35">
        <v>320.83999999999997</v>
      </c>
      <c r="G234" s="35">
        <v>370.66</v>
      </c>
      <c r="H234" s="35">
        <v>322.98</v>
      </c>
      <c r="I234" s="35">
        <v>0.79682059989563003</v>
      </c>
      <c r="J234" s="40">
        <v>455.22166476056401</v>
      </c>
      <c r="K234" s="40">
        <v>402.65023273999799</v>
      </c>
      <c r="L234" s="40">
        <v>465.17371670429998</v>
      </c>
      <c r="M234" s="40">
        <v>405.335906278408</v>
      </c>
      <c r="N234" s="45">
        <v>-1.66487696448336E-2</v>
      </c>
      <c r="O234" s="45">
        <v>-0.54288244862712398</v>
      </c>
      <c r="P234" s="35">
        <v>-0.197356737157561</v>
      </c>
      <c r="Q234" s="35">
        <v>-0.31269704926019098</v>
      </c>
      <c r="R234" s="45">
        <v>0.92427310969751497</v>
      </c>
      <c r="S234" s="45">
        <v>-2.62543897661986</v>
      </c>
      <c r="T234" s="35">
        <v>1.43720169123673</v>
      </c>
      <c r="U234" s="35">
        <v>0.77193733179827795</v>
      </c>
      <c r="V234" s="46">
        <v>0.13056352075801</v>
      </c>
      <c r="W234" s="46">
        <v>0.147625239952938</v>
      </c>
    </row>
    <row r="235" spans="1:23" x14ac:dyDescent="0.2">
      <c r="A235" s="44">
        <v>43435</v>
      </c>
      <c r="B235" s="34" t="s">
        <v>979</v>
      </c>
      <c r="C235" s="35" t="s">
        <v>1058</v>
      </c>
      <c r="D235" s="35">
        <v>103.02</v>
      </c>
      <c r="E235" s="35">
        <v>363.8</v>
      </c>
      <c r="F235" s="35">
        <v>321.35000000000002</v>
      </c>
      <c r="G235" s="35">
        <v>372.79</v>
      </c>
      <c r="H235" s="35">
        <v>323.97000000000003</v>
      </c>
      <c r="I235" s="35">
        <v>0.80240519047581904</v>
      </c>
      <c r="J235" s="40">
        <v>453.386897689769</v>
      </c>
      <c r="K235" s="40">
        <v>400.48345127159803</v>
      </c>
      <c r="L235" s="40">
        <v>464.59071355076702</v>
      </c>
      <c r="M235" s="40">
        <v>403.74863453698299</v>
      </c>
      <c r="N235" s="45">
        <v>-0.40304915447296802</v>
      </c>
      <c r="O235" s="45">
        <v>-0.53812994311597295</v>
      </c>
      <c r="P235" s="35">
        <v>-0.125330200868534</v>
      </c>
      <c r="Q235" s="35">
        <v>-0.39159416100060801</v>
      </c>
      <c r="R235" s="45">
        <v>0.44464643937780501</v>
      </c>
      <c r="S235" s="45">
        <v>-3.0205539320364698</v>
      </c>
      <c r="T235" s="35">
        <v>0.862806857874721</v>
      </c>
      <c r="U235" s="35">
        <v>7.1757855750553795E-2</v>
      </c>
      <c r="V235" s="46">
        <v>0.13209895752295001</v>
      </c>
      <c r="W235" s="46">
        <v>0.15069296539803001</v>
      </c>
    </row>
    <row r="236" spans="1:23" x14ac:dyDescent="0.2">
      <c r="A236" s="44">
        <v>43466</v>
      </c>
      <c r="B236" s="34" t="s">
        <v>1037</v>
      </c>
      <c r="C236" s="35" t="s">
        <v>1059</v>
      </c>
      <c r="D236" s="35">
        <v>103.108</v>
      </c>
      <c r="E236" s="35">
        <v>377.95</v>
      </c>
      <c r="F236" s="35">
        <v>336.24</v>
      </c>
      <c r="G236" s="35">
        <v>390.89</v>
      </c>
      <c r="H236" s="35">
        <v>341.41</v>
      </c>
      <c r="I236" s="35">
        <v>0.80309060745079397</v>
      </c>
      <c r="J236" s="40">
        <v>470.619375315203</v>
      </c>
      <c r="K236" s="40">
        <v>418.68252085192199</v>
      </c>
      <c r="L236" s="40">
        <v>486.73212757496998</v>
      </c>
      <c r="M236" s="40">
        <v>425.120150618769</v>
      </c>
      <c r="N236" s="45">
        <v>3.8008327354059901</v>
      </c>
      <c r="O236" s="45">
        <v>4.5442750561951</v>
      </c>
      <c r="P236" s="35">
        <v>4.7657891943170698</v>
      </c>
      <c r="Q236" s="35">
        <v>5.2932726586912802</v>
      </c>
      <c r="R236" s="45">
        <v>1.8277973241155301</v>
      </c>
      <c r="S236" s="45">
        <v>0.42864860799749499</v>
      </c>
      <c r="T236" s="35">
        <v>2.70630957429676</v>
      </c>
      <c r="U236" s="35">
        <v>2.2117931580910102</v>
      </c>
      <c r="V236" s="46">
        <v>0.124048298834166</v>
      </c>
      <c r="W236" s="46">
        <v>0.14492838522597401</v>
      </c>
    </row>
    <row r="237" spans="1:23" x14ac:dyDescent="0.2">
      <c r="A237" s="44">
        <v>43497</v>
      </c>
      <c r="B237" s="34" t="s">
        <v>980</v>
      </c>
      <c r="C237" s="35" t="s">
        <v>62</v>
      </c>
      <c r="D237" s="35">
        <v>103.07899999999999</v>
      </c>
      <c r="E237" s="35">
        <v>379.18</v>
      </c>
      <c r="F237" s="35">
        <v>337.78</v>
      </c>
      <c r="G237" s="35">
        <v>392.34</v>
      </c>
      <c r="H237" s="35">
        <v>342.54</v>
      </c>
      <c r="I237" s="35">
        <v>0.80286473140222303</v>
      </c>
      <c r="J237" s="40">
        <v>472.283792237022</v>
      </c>
      <c r="K237" s="40">
        <v>420.71844332987303</v>
      </c>
      <c r="L237" s="40">
        <v>488.67509638238602</v>
      </c>
      <c r="M237" s="40">
        <v>426.647212914367</v>
      </c>
      <c r="N237" s="45">
        <v>0.35366519296065002</v>
      </c>
      <c r="O237" s="45">
        <v>0.48626880190947303</v>
      </c>
      <c r="P237" s="35">
        <v>0.399186471847846</v>
      </c>
      <c r="Q237" s="35">
        <v>0.35920722491638002</v>
      </c>
      <c r="R237" s="45">
        <v>2.2924744812086</v>
      </c>
      <c r="S237" s="45">
        <v>1.1690074812698701</v>
      </c>
      <c r="T237" s="35">
        <v>3.0738562106493501</v>
      </c>
      <c r="U237" s="35">
        <v>2.7033903079456398</v>
      </c>
      <c r="V237" s="46">
        <v>0.12256498312511099</v>
      </c>
      <c r="W237" s="46">
        <v>0.145384480644596</v>
      </c>
    </row>
    <row r="238" spans="1:23" x14ac:dyDescent="0.2">
      <c r="A238" s="44">
        <v>43525</v>
      </c>
      <c r="B238" s="34" t="s">
        <v>981</v>
      </c>
      <c r="C238" s="35" t="s">
        <v>63</v>
      </c>
      <c r="D238" s="35">
        <v>103.476</v>
      </c>
      <c r="E238" s="35">
        <v>380.82</v>
      </c>
      <c r="F238" s="35">
        <v>343.43</v>
      </c>
      <c r="G238" s="35">
        <v>391.1</v>
      </c>
      <c r="H238" s="35">
        <v>342.69</v>
      </c>
      <c r="I238" s="35">
        <v>0.80595689661886905</v>
      </c>
      <c r="J238" s="40">
        <v>472.506658355561</v>
      </c>
      <c r="K238" s="40">
        <v>426.11459923074</v>
      </c>
      <c r="L238" s="40">
        <v>485.26168290231601</v>
      </c>
      <c r="M238" s="40">
        <v>425.19643598515597</v>
      </c>
      <c r="N238" s="45">
        <v>4.7189025370308897E-2</v>
      </c>
      <c r="O238" s="45">
        <v>1.2826050263347499</v>
      </c>
      <c r="P238" s="35">
        <v>-0.69850366948099896</v>
      </c>
      <c r="Q238" s="35">
        <v>-0.34004134687781701</v>
      </c>
      <c r="R238" s="45">
        <v>1.7756809528046</v>
      </c>
      <c r="S238" s="45">
        <v>1.0057165403452</v>
      </c>
      <c r="T238" s="35">
        <v>2.8197264848611101</v>
      </c>
      <c r="U238" s="35">
        <v>2.4489704108604702</v>
      </c>
      <c r="V238" s="46">
        <v>0.10887225926680801</v>
      </c>
      <c r="W238" s="46">
        <v>0.141264699874522</v>
      </c>
    </row>
    <row r="239" spans="1:23" x14ac:dyDescent="0.2">
      <c r="A239" s="44">
        <v>43556</v>
      </c>
      <c r="B239" s="34" t="s">
        <v>982</v>
      </c>
      <c r="C239" s="35" t="s">
        <v>1060</v>
      </c>
      <c r="D239" s="35">
        <v>103.53100000000001</v>
      </c>
      <c r="E239" s="35">
        <v>381.4</v>
      </c>
      <c r="F239" s="35">
        <v>344.09</v>
      </c>
      <c r="G239" s="35">
        <v>391.98</v>
      </c>
      <c r="H239" s="35">
        <v>343.61</v>
      </c>
      <c r="I239" s="35">
        <v>0.80638528222822803</v>
      </c>
      <c r="J239" s="40">
        <v>472.97490220320498</v>
      </c>
      <c r="K239" s="40">
        <v>426.70669664158601</v>
      </c>
      <c r="L239" s="40">
        <v>486.09518134665001</v>
      </c>
      <c r="M239" s="40">
        <v>426.11144768233697</v>
      </c>
      <c r="N239" s="45">
        <v>9.9097830551997404E-2</v>
      </c>
      <c r="O239" s="45">
        <v>0.13895262258438701</v>
      </c>
      <c r="P239" s="35">
        <v>0.171762674388209</v>
      </c>
      <c r="Q239" s="35">
        <v>0.21519740518536301</v>
      </c>
      <c r="R239" s="45">
        <v>1.3930492679686399</v>
      </c>
      <c r="S239" s="45">
        <v>0.71996579497153301</v>
      </c>
      <c r="T239" s="35">
        <v>2.6583699742541702</v>
      </c>
      <c r="U239" s="35">
        <v>2.2482352679000801</v>
      </c>
      <c r="V239" s="46">
        <v>0.108430933767328</v>
      </c>
      <c r="W239" s="46">
        <v>0.14077005907860701</v>
      </c>
    </row>
    <row r="240" spans="1:23" x14ac:dyDescent="0.2">
      <c r="A240" s="44">
        <v>43586</v>
      </c>
      <c r="B240" s="34" t="s">
        <v>983</v>
      </c>
      <c r="C240" s="35" t="s">
        <v>65</v>
      </c>
      <c r="D240" s="35">
        <v>103.233</v>
      </c>
      <c r="E240" s="35">
        <v>384.38</v>
      </c>
      <c r="F240" s="35">
        <v>339.9</v>
      </c>
      <c r="G240" s="35">
        <v>397.05</v>
      </c>
      <c r="H240" s="35">
        <v>345.44</v>
      </c>
      <c r="I240" s="35">
        <v>0.80406421110842796</v>
      </c>
      <c r="J240" s="40">
        <v>478.04639814787902</v>
      </c>
      <c r="K240" s="40">
        <v>422.72743308825699</v>
      </c>
      <c r="L240" s="40">
        <v>493.803846153846</v>
      </c>
      <c r="M240" s="40">
        <v>429.61743008534103</v>
      </c>
      <c r="N240" s="45">
        <v>1.0722547689212101</v>
      </c>
      <c r="O240" s="45">
        <v>-0.93255240300842401</v>
      </c>
      <c r="P240" s="35">
        <v>1.58583444210261</v>
      </c>
      <c r="Q240" s="35">
        <v>0.82278531170039104</v>
      </c>
      <c r="R240" s="45">
        <v>1.8251094278962401</v>
      </c>
      <c r="S240" s="45">
        <v>1.61906060563879</v>
      </c>
      <c r="T240" s="35">
        <v>2.4972305177219898</v>
      </c>
      <c r="U240" s="35">
        <v>2.1857837606055401</v>
      </c>
      <c r="V240" s="46">
        <v>0.13086201824065899</v>
      </c>
      <c r="W240" s="46">
        <v>0.14940365910143599</v>
      </c>
    </row>
    <row r="241" spans="1:23" x14ac:dyDescent="0.2">
      <c r="A241" s="44">
        <v>43617</v>
      </c>
      <c r="B241" s="34" t="s">
        <v>984</v>
      </c>
      <c r="C241" s="35" t="s">
        <v>66</v>
      </c>
      <c r="D241" s="35">
        <v>103.29900000000001</v>
      </c>
      <c r="E241" s="35">
        <v>385.32</v>
      </c>
      <c r="F241" s="35">
        <v>339.25</v>
      </c>
      <c r="G241" s="35">
        <v>396.3</v>
      </c>
      <c r="H241" s="35">
        <v>344.48</v>
      </c>
      <c r="I241" s="35">
        <v>0.80457827383965896</v>
      </c>
      <c r="J241" s="40">
        <v>478.90927772776098</v>
      </c>
      <c r="K241" s="40">
        <v>421.64946659696602</v>
      </c>
      <c r="L241" s="40">
        <v>492.55617866581503</v>
      </c>
      <c r="M241" s="40">
        <v>428.14976640625798</v>
      </c>
      <c r="N241" s="45">
        <v>0.18050121980317499</v>
      </c>
      <c r="O241" s="45">
        <v>-0.25500272916178002</v>
      </c>
      <c r="P241" s="35">
        <v>-0.25266459501061</v>
      </c>
      <c r="Q241" s="35">
        <v>-0.34162107407788</v>
      </c>
      <c r="R241" s="45">
        <v>2.38596460673199</v>
      </c>
      <c r="S241" s="45">
        <v>1.92622863340117</v>
      </c>
      <c r="T241" s="35">
        <v>2.6386984366164201</v>
      </c>
      <c r="U241" s="35">
        <v>2.4956506389541802</v>
      </c>
      <c r="V241" s="46">
        <v>0.135799557848195</v>
      </c>
      <c r="W241" s="46">
        <v>0.15042963307013399</v>
      </c>
    </row>
    <row r="242" spans="1:23" x14ac:dyDescent="0.2">
      <c r="A242" s="44">
        <v>43647</v>
      </c>
      <c r="B242" s="34" t="s">
        <v>985</v>
      </c>
      <c r="C242" s="35" t="s">
        <v>67</v>
      </c>
      <c r="D242" s="35">
        <v>103.687</v>
      </c>
      <c r="E242" s="35">
        <v>389.26</v>
      </c>
      <c r="F242" s="35">
        <v>340.21</v>
      </c>
      <c r="G242" s="35">
        <v>401.27</v>
      </c>
      <c r="H242" s="35">
        <v>347.08</v>
      </c>
      <c r="I242" s="35">
        <v>0.80760033959295596</v>
      </c>
      <c r="J242" s="40">
        <v>481.99583496484598</v>
      </c>
      <c r="K242" s="40">
        <v>421.26034787389</v>
      </c>
      <c r="L242" s="40">
        <v>496.86705208946199</v>
      </c>
      <c r="M242" s="40">
        <v>429.76703077531403</v>
      </c>
      <c r="N242" s="45">
        <v>0.64449727341460195</v>
      </c>
      <c r="O242" s="45">
        <v>-9.2284884460280797E-2</v>
      </c>
      <c r="P242" s="35">
        <v>0.87520441532651405</v>
      </c>
      <c r="Q242" s="35">
        <v>0.377733329771823</v>
      </c>
      <c r="R242" s="45">
        <v>2.1869139595565499</v>
      </c>
      <c r="S242" s="45">
        <v>1.04624721386701</v>
      </c>
      <c r="T242" s="35">
        <v>2.87334729381277</v>
      </c>
      <c r="U242" s="35">
        <v>2.4237175214905098</v>
      </c>
      <c r="V242" s="46">
        <v>0.14417565621233999</v>
      </c>
      <c r="W242" s="46">
        <v>0.15613115131958</v>
      </c>
    </row>
    <row r="243" spans="1:23" x14ac:dyDescent="0.2">
      <c r="A243" s="44">
        <v>43678</v>
      </c>
      <c r="B243" s="34" t="s">
        <v>986</v>
      </c>
      <c r="C243" s="35" t="s">
        <v>1061</v>
      </c>
      <c r="D243" s="35">
        <v>103.67</v>
      </c>
      <c r="E243" s="35">
        <v>389.42</v>
      </c>
      <c r="F243" s="35">
        <v>340.25</v>
      </c>
      <c r="G243" s="35">
        <v>400.23</v>
      </c>
      <c r="H243" s="35">
        <v>346.16</v>
      </c>
      <c r="I243" s="35">
        <v>0.80746792949551704</v>
      </c>
      <c r="J243" s="40">
        <v>482.27302382559998</v>
      </c>
      <c r="K243" s="40">
        <v>421.378964502749</v>
      </c>
      <c r="L243" s="40">
        <v>495.66055242596701</v>
      </c>
      <c r="M243" s="40">
        <v>428.69814063856501</v>
      </c>
      <c r="N243" s="45">
        <v>5.7508559337349198E-2</v>
      </c>
      <c r="O243" s="45">
        <v>2.8157558492769599E-2</v>
      </c>
      <c r="P243" s="35">
        <v>-0.24282142646021601</v>
      </c>
      <c r="Q243" s="35">
        <v>-0.248713851972582</v>
      </c>
      <c r="R243" s="45">
        <v>3.2246833005872699</v>
      </c>
      <c r="S243" s="45">
        <v>1.9157187089450201</v>
      </c>
      <c r="T243" s="35">
        <v>3.6552752520491198</v>
      </c>
      <c r="U243" s="35">
        <v>3.0048127625761398</v>
      </c>
      <c r="V243" s="46">
        <v>0.14451138868479099</v>
      </c>
      <c r="W243" s="46">
        <v>0.15619944534319399</v>
      </c>
    </row>
    <row r="244" spans="1:23" x14ac:dyDescent="0.2">
      <c r="A244" s="44">
        <v>43709</v>
      </c>
      <c r="B244" s="34" t="s">
        <v>987</v>
      </c>
      <c r="C244" s="35" t="s">
        <v>69</v>
      </c>
      <c r="D244" s="35">
        <v>103.94199999999999</v>
      </c>
      <c r="E244" s="35">
        <v>382.22</v>
      </c>
      <c r="F244" s="35">
        <v>335.52</v>
      </c>
      <c r="G244" s="35">
        <v>394.15</v>
      </c>
      <c r="H244" s="35">
        <v>342.47</v>
      </c>
      <c r="I244" s="35">
        <v>0.80958649105452996</v>
      </c>
      <c r="J244" s="40">
        <v>472.11756152469701</v>
      </c>
      <c r="K244" s="40">
        <v>414.43379269207799</v>
      </c>
      <c r="L244" s="40">
        <v>486.85347934424999</v>
      </c>
      <c r="M244" s="40">
        <v>423.01842210078701</v>
      </c>
      <c r="N244" s="45">
        <v>-2.10574960638403</v>
      </c>
      <c r="O244" s="45">
        <v>-1.64820088227863</v>
      </c>
      <c r="P244" s="35">
        <v>-1.7768355860905101</v>
      </c>
      <c r="Q244" s="35">
        <v>-1.32487594401913</v>
      </c>
      <c r="R244" s="45">
        <v>2.7853810351878598</v>
      </c>
      <c r="S244" s="45">
        <v>1.62707899008674</v>
      </c>
      <c r="T244" s="35">
        <v>3.5499360474725301</v>
      </c>
      <c r="U244" s="35">
        <v>3.2137745619443399</v>
      </c>
      <c r="V244" s="46">
        <v>0.13918693371483101</v>
      </c>
      <c r="W244" s="46">
        <v>0.15090372879376299</v>
      </c>
    </row>
    <row r="245" spans="1:23" x14ac:dyDescent="0.2">
      <c r="A245" s="44">
        <v>43739</v>
      </c>
      <c r="B245" s="34" t="s">
        <v>988</v>
      </c>
      <c r="C245" s="35" t="s">
        <v>70</v>
      </c>
      <c r="D245" s="35">
        <v>104.503</v>
      </c>
      <c r="E245" s="35">
        <v>380.56</v>
      </c>
      <c r="F245" s="35">
        <v>335.03</v>
      </c>
      <c r="G245" s="35">
        <v>392.68</v>
      </c>
      <c r="H245" s="35">
        <v>341.69</v>
      </c>
      <c r="I245" s="35">
        <v>0.81395602426999203</v>
      </c>
      <c r="J245" s="40">
        <v>467.54368620996502</v>
      </c>
      <c r="K245" s="40">
        <v>411.60700333961699</v>
      </c>
      <c r="L245" s="40">
        <v>482.43392553323798</v>
      </c>
      <c r="M245" s="40">
        <v>419.78926356181199</v>
      </c>
      <c r="N245" s="45">
        <v>-0.96880008020883102</v>
      </c>
      <c r="O245" s="45">
        <v>-0.68208466643102605</v>
      </c>
      <c r="P245" s="35">
        <v>-0.90777903384076097</v>
      </c>
      <c r="Q245" s="35">
        <v>-0.76336120846435296</v>
      </c>
      <c r="R245" s="45">
        <v>2.6897184659554898</v>
      </c>
      <c r="S245" s="45">
        <v>1.66949572471973</v>
      </c>
      <c r="T245" s="35">
        <v>3.5058070542131299</v>
      </c>
      <c r="U245" s="35">
        <v>3.2419256324429</v>
      </c>
      <c r="V245" s="46">
        <v>0.13589827776617</v>
      </c>
      <c r="W245" s="46">
        <v>0.14922883315285801</v>
      </c>
    </row>
    <row r="246" spans="1:23" x14ac:dyDescent="0.2">
      <c r="A246" s="44">
        <v>43770</v>
      </c>
      <c r="B246" s="34" t="s">
        <v>989</v>
      </c>
      <c r="C246" s="35" t="s">
        <v>71</v>
      </c>
      <c r="D246" s="35">
        <v>105.346</v>
      </c>
      <c r="E246" s="35">
        <v>385.62</v>
      </c>
      <c r="F246" s="35">
        <v>339.7</v>
      </c>
      <c r="G246" s="35">
        <v>395.42</v>
      </c>
      <c r="H246" s="35">
        <v>344.07</v>
      </c>
      <c r="I246" s="35">
        <v>0.82052200733707703</v>
      </c>
      <c r="J246" s="40">
        <v>469.969113018055</v>
      </c>
      <c r="K246" s="40">
        <v>414.00473961991901</v>
      </c>
      <c r="L246" s="40">
        <v>481.912729292047</v>
      </c>
      <c r="M246" s="40">
        <v>419.330617489036</v>
      </c>
      <c r="N246" s="45">
        <v>0.51875939717007702</v>
      </c>
      <c r="O246" s="45">
        <v>0.58253048681091701</v>
      </c>
      <c r="P246" s="35">
        <v>-0.108034740843543</v>
      </c>
      <c r="Q246" s="35">
        <v>-0.10925626560432899</v>
      </c>
      <c r="R246" s="45">
        <v>3.23961915680075</v>
      </c>
      <c r="S246" s="45">
        <v>2.8199429571056802</v>
      </c>
      <c r="T246" s="35">
        <v>3.5984433313087898</v>
      </c>
      <c r="U246" s="35">
        <v>3.4526206521204199</v>
      </c>
      <c r="V246" s="46">
        <v>0.135178098322049</v>
      </c>
      <c r="W246" s="46">
        <v>0.14924288662190799</v>
      </c>
    </row>
    <row r="247" spans="1:23" x14ac:dyDescent="0.2">
      <c r="A247" s="44">
        <v>43800</v>
      </c>
      <c r="B247" s="34" t="s">
        <v>990</v>
      </c>
      <c r="C247" s="35" t="s">
        <v>1058</v>
      </c>
      <c r="D247" s="35">
        <v>105.934</v>
      </c>
      <c r="E247" s="35">
        <v>388</v>
      </c>
      <c r="F247" s="35">
        <v>341.83</v>
      </c>
      <c r="G247" s="35">
        <v>398.22</v>
      </c>
      <c r="H247" s="35">
        <v>345.87</v>
      </c>
      <c r="I247" s="35">
        <v>0.82510183894258804</v>
      </c>
      <c r="J247" s="40">
        <v>470.244982725093</v>
      </c>
      <c r="K247" s="40">
        <v>414.28825372401701</v>
      </c>
      <c r="L247" s="40">
        <v>482.6313325278</v>
      </c>
      <c r="M247" s="40">
        <v>419.18461900806199</v>
      </c>
      <c r="N247" s="45">
        <v>5.8699539905204802E-2</v>
      </c>
      <c r="O247" s="45">
        <v>6.8480883662824801E-2</v>
      </c>
      <c r="P247" s="35">
        <v>0.14911480690889001</v>
      </c>
      <c r="Q247" s="35">
        <v>-3.4817033358713903E-2</v>
      </c>
      <c r="R247" s="45">
        <v>3.7182558916510899</v>
      </c>
      <c r="S247" s="45">
        <v>3.4470344301584999</v>
      </c>
      <c r="T247" s="35">
        <v>3.8831208741029202</v>
      </c>
      <c r="U247" s="35">
        <v>3.8231669783305402</v>
      </c>
      <c r="V247" s="46">
        <v>0.13506713863616401</v>
      </c>
      <c r="W247" s="46">
        <v>0.15135744643941401</v>
      </c>
    </row>
    <row r="248" spans="1:23" x14ac:dyDescent="0.2">
      <c r="A248" s="44">
        <v>43831</v>
      </c>
      <c r="B248" s="34" t="s">
        <v>1038</v>
      </c>
      <c r="C248" s="35" t="s">
        <v>1059</v>
      </c>
      <c r="D248" s="35">
        <v>106.447</v>
      </c>
      <c r="E248" s="35">
        <v>404.42</v>
      </c>
      <c r="F248" s="35">
        <v>358.89</v>
      </c>
      <c r="G248" s="35">
        <v>416.4</v>
      </c>
      <c r="H248" s="35">
        <v>363.5</v>
      </c>
      <c r="I248" s="35">
        <v>0.82909750835351903</v>
      </c>
      <c r="J248" s="40">
        <v>487.78339812300999</v>
      </c>
      <c r="K248" s="40">
        <v>432.868265052092</v>
      </c>
      <c r="L248" s="40">
        <v>502.23284451417101</v>
      </c>
      <c r="M248" s="40">
        <v>438.42852781196302</v>
      </c>
      <c r="N248" s="45">
        <v>3.7296337105566999</v>
      </c>
      <c r="O248" s="45">
        <v>4.4848028301695697</v>
      </c>
      <c r="P248" s="35">
        <v>4.0613840555496497</v>
      </c>
      <c r="Q248" s="35">
        <v>4.5907955424125504</v>
      </c>
      <c r="R248" s="45">
        <v>3.64711350787679</v>
      </c>
      <c r="S248" s="45">
        <v>3.38818639271223</v>
      </c>
      <c r="T248" s="35">
        <v>3.1846504598803</v>
      </c>
      <c r="U248" s="35">
        <v>3.13049785427097</v>
      </c>
      <c r="V248" s="46">
        <v>0.126863384323888</v>
      </c>
      <c r="W248" s="46">
        <v>0.145529573590096</v>
      </c>
    </row>
    <row r="249" spans="1:23" x14ac:dyDescent="0.2">
      <c r="A249" s="44">
        <v>43862</v>
      </c>
      <c r="B249" s="34" t="s">
        <v>991</v>
      </c>
      <c r="C249" s="35" t="s">
        <v>62</v>
      </c>
      <c r="D249" s="35">
        <v>106.889</v>
      </c>
      <c r="E249" s="35">
        <v>405.08</v>
      </c>
      <c r="F249" s="35">
        <v>359.7</v>
      </c>
      <c r="G249" s="35">
        <v>417.77</v>
      </c>
      <c r="H249" s="35">
        <v>365.08</v>
      </c>
      <c r="I249" s="35">
        <v>0.83254017088691401</v>
      </c>
      <c r="J249" s="40">
        <v>486.559104491575</v>
      </c>
      <c r="K249" s="40">
        <v>432.05122416712697</v>
      </c>
      <c r="L249" s="40">
        <v>501.80161223325098</v>
      </c>
      <c r="M249" s="40">
        <v>438.51337480938201</v>
      </c>
      <c r="N249" s="45">
        <v>-0.250991246554366</v>
      </c>
      <c r="O249" s="45">
        <v>-0.188750470045806</v>
      </c>
      <c r="P249" s="35">
        <v>-8.5863018643694805E-2</v>
      </c>
      <c r="Q249" s="35">
        <v>1.93525265890893E-2</v>
      </c>
      <c r="R249" s="45">
        <v>3.0226132018921699</v>
      </c>
      <c r="S249" s="45">
        <v>2.6936734095984698</v>
      </c>
      <c r="T249" s="35">
        <v>2.6861438096681001</v>
      </c>
      <c r="U249" s="35">
        <v>2.7812585048801601</v>
      </c>
      <c r="V249" s="46">
        <v>0.126160689463442</v>
      </c>
      <c r="W249" s="46">
        <v>0.14432453160951</v>
      </c>
    </row>
    <row r="250" spans="1:23" x14ac:dyDescent="0.2">
      <c r="A250" s="44">
        <v>43891</v>
      </c>
      <c r="B250" s="34" t="s">
        <v>992</v>
      </c>
      <c r="C250" s="35" t="s">
        <v>63</v>
      </c>
      <c r="D250" s="35">
        <v>106.83799999999999</v>
      </c>
      <c r="E250" s="35">
        <v>411.32</v>
      </c>
      <c r="F250" s="35">
        <v>368.1</v>
      </c>
      <c r="G250" s="35">
        <v>419.37</v>
      </c>
      <c r="H250" s="35">
        <v>366.95</v>
      </c>
      <c r="I250" s="35">
        <v>0.83214294059459903</v>
      </c>
      <c r="J250" s="40">
        <v>494.29007918530903</v>
      </c>
      <c r="K250" s="40">
        <v>442.35188696905601</v>
      </c>
      <c r="L250" s="40">
        <v>503.963897957656</v>
      </c>
      <c r="M250" s="40">
        <v>440.96991285872099</v>
      </c>
      <c r="N250" s="45">
        <v>1.58890762136938</v>
      </c>
      <c r="O250" s="45">
        <v>2.3841299887035601</v>
      </c>
      <c r="P250" s="35">
        <v>0.43090449924643198</v>
      </c>
      <c r="Q250" s="35">
        <v>0.56019683559407296</v>
      </c>
      <c r="R250" s="45">
        <v>4.6101828290757902</v>
      </c>
      <c r="S250" s="45">
        <v>3.8105448082814899</v>
      </c>
      <c r="T250" s="35">
        <v>3.8540473551266898</v>
      </c>
      <c r="U250" s="35">
        <v>3.7096916950911001</v>
      </c>
      <c r="V250" s="46">
        <v>0.11741374626460201</v>
      </c>
      <c r="W250" s="46">
        <v>0.14285324976154801</v>
      </c>
    </row>
    <row r="251" spans="1:23" x14ac:dyDescent="0.2">
      <c r="A251" s="44">
        <v>43922</v>
      </c>
      <c r="B251" s="34" t="s">
        <v>993</v>
      </c>
      <c r="C251" s="35" t="s">
        <v>1060</v>
      </c>
      <c r="D251" s="35">
        <v>105.755</v>
      </c>
      <c r="E251" s="35">
        <v>414.62</v>
      </c>
      <c r="F251" s="35">
        <v>370.67</v>
      </c>
      <c r="G251" s="35">
        <v>424.7</v>
      </c>
      <c r="H251" s="35">
        <v>370</v>
      </c>
      <c r="I251" s="35">
        <v>0.82370763850485595</v>
      </c>
      <c r="J251" s="40">
        <v>503.35820698784897</v>
      </c>
      <c r="K251" s="40">
        <v>450.00189712070397</v>
      </c>
      <c r="L251" s="40">
        <v>515.59555860242995</v>
      </c>
      <c r="M251" s="40">
        <v>449.18850172568699</v>
      </c>
      <c r="N251" s="45">
        <v>1.83457612936251</v>
      </c>
      <c r="O251" s="45">
        <v>1.7293947142544199</v>
      </c>
      <c r="P251" s="35">
        <v>2.3080345024539799</v>
      </c>
      <c r="Q251" s="35">
        <v>1.8637527475937199</v>
      </c>
      <c r="R251" s="45">
        <v>6.4238725232804903</v>
      </c>
      <c r="S251" s="45">
        <v>5.4593004193428198</v>
      </c>
      <c r="T251" s="35">
        <v>6.0688479104142203</v>
      </c>
      <c r="U251" s="35">
        <v>5.41573200365033</v>
      </c>
      <c r="V251" s="46">
        <v>0.118569077616208</v>
      </c>
      <c r="W251" s="46">
        <v>0.14783783783783799</v>
      </c>
    </row>
    <row r="252" spans="1:23" x14ac:dyDescent="0.2">
      <c r="A252" s="44">
        <v>43952</v>
      </c>
      <c r="B252" s="34" t="s">
        <v>994</v>
      </c>
      <c r="C252" s="35" t="s">
        <v>65</v>
      </c>
      <c r="D252" s="35">
        <v>106.16200000000001</v>
      </c>
      <c r="E252" s="35">
        <v>413.74</v>
      </c>
      <c r="F252" s="35">
        <v>365.48</v>
      </c>
      <c r="G252" s="35">
        <v>429.74</v>
      </c>
      <c r="H252" s="35">
        <v>373.56</v>
      </c>
      <c r="I252" s="35">
        <v>0.82687769201411299</v>
      </c>
      <c r="J252" s="40">
        <v>500.36420621314602</v>
      </c>
      <c r="K252" s="40">
        <v>442.00007271905201</v>
      </c>
      <c r="L252" s="40">
        <v>519.71410542378601</v>
      </c>
      <c r="M252" s="40">
        <v>451.77177182042499</v>
      </c>
      <c r="N252" s="45">
        <v>-0.59480519700270096</v>
      </c>
      <c r="O252" s="45">
        <v>-1.77817570389157</v>
      </c>
      <c r="P252" s="35">
        <v>0.798794084363319</v>
      </c>
      <c r="Q252" s="35">
        <v>0.57509711063712399</v>
      </c>
      <c r="R252" s="45">
        <v>4.6685443404100404</v>
      </c>
      <c r="S252" s="45">
        <v>4.5591173229516198</v>
      </c>
      <c r="T252" s="35">
        <v>5.2470752246566601</v>
      </c>
      <c r="U252" s="35">
        <v>5.1567604532906497</v>
      </c>
      <c r="V252" s="46">
        <v>0.132045529167123</v>
      </c>
      <c r="W252" s="46">
        <v>0.15039083413641699</v>
      </c>
    </row>
    <row r="253" spans="1:23" x14ac:dyDescent="0.2">
      <c r="A253" s="44">
        <v>43983</v>
      </c>
      <c r="B253" s="34" t="s">
        <v>995</v>
      </c>
      <c r="C253" s="35" t="s">
        <v>66</v>
      </c>
      <c r="D253" s="35">
        <v>106.74299999999999</v>
      </c>
      <c r="E253" s="35">
        <v>414.79</v>
      </c>
      <c r="F253" s="35">
        <v>365.6</v>
      </c>
      <c r="G253" s="35">
        <v>428.11</v>
      </c>
      <c r="H253" s="35">
        <v>373.98</v>
      </c>
      <c r="I253" s="35">
        <v>0.83140300181479698</v>
      </c>
      <c r="J253" s="40">
        <v>498.90365935002802</v>
      </c>
      <c r="K253" s="40">
        <v>439.73860955753503</v>
      </c>
      <c r="L253" s="40">
        <v>514.92477061727698</v>
      </c>
      <c r="M253" s="40">
        <v>449.81795733678098</v>
      </c>
      <c r="N253" s="45">
        <v>-0.29189675140273202</v>
      </c>
      <c r="O253" s="45">
        <v>-0.51164316503495799</v>
      </c>
      <c r="P253" s="35">
        <v>-0.92153258041821595</v>
      </c>
      <c r="Q253" s="35">
        <v>-0.43247821256549002</v>
      </c>
      <c r="R253" s="45">
        <v>4.1749831444344103</v>
      </c>
      <c r="S253" s="45">
        <v>4.2900903223150397</v>
      </c>
      <c r="T253" s="35">
        <v>4.5413280596848997</v>
      </c>
      <c r="U253" s="35">
        <v>5.0608905179135597</v>
      </c>
      <c r="V253" s="46">
        <v>0.13454595185995599</v>
      </c>
      <c r="W253" s="46">
        <v>0.14474036044708299</v>
      </c>
    </row>
    <row r="254" spans="1:23" x14ac:dyDescent="0.2">
      <c r="A254" s="44">
        <v>44013</v>
      </c>
      <c r="B254" s="34" t="s">
        <v>996</v>
      </c>
      <c r="C254" s="35" t="s">
        <v>67</v>
      </c>
      <c r="D254" s="35">
        <v>107.444</v>
      </c>
      <c r="E254" s="35">
        <v>418.62</v>
      </c>
      <c r="F254" s="35">
        <v>366.28</v>
      </c>
      <c r="G254" s="35">
        <v>425.94</v>
      </c>
      <c r="H254" s="35">
        <v>371.96</v>
      </c>
      <c r="I254" s="35">
        <v>0.83686297112680996</v>
      </c>
      <c r="J254" s="40">
        <v>500.22526320688002</v>
      </c>
      <c r="K254" s="40">
        <v>437.68216857153499</v>
      </c>
      <c r="L254" s="40">
        <v>508.97221492126101</v>
      </c>
      <c r="M254" s="40">
        <v>444.46942072149199</v>
      </c>
      <c r="N254" s="45">
        <v>0.26490161619057201</v>
      </c>
      <c r="O254" s="45">
        <v>-0.46765076827566299</v>
      </c>
      <c r="P254" s="35">
        <v>-1.1560049225986899</v>
      </c>
      <c r="Q254" s="35">
        <v>-1.1890447075425099</v>
      </c>
      <c r="R254" s="45">
        <v>3.7820717358197302</v>
      </c>
      <c r="S254" s="45">
        <v>3.89825930224066</v>
      </c>
      <c r="T254" s="35">
        <v>2.4362981567995501</v>
      </c>
      <c r="U254" s="35">
        <v>3.4210139199496901</v>
      </c>
      <c r="V254" s="46">
        <v>0.142896145025664</v>
      </c>
      <c r="W254" s="46">
        <v>0.145123131519518</v>
      </c>
    </row>
    <row r="255" spans="1:23" x14ac:dyDescent="0.2">
      <c r="A255" s="44">
        <v>44044</v>
      </c>
      <c r="B255" s="34" t="s">
        <v>997</v>
      </c>
      <c r="C255" s="35" t="s">
        <v>1061</v>
      </c>
      <c r="D255" s="35">
        <v>107.867</v>
      </c>
      <c r="E255" s="35">
        <v>417.3</v>
      </c>
      <c r="F255" s="35">
        <v>365.36</v>
      </c>
      <c r="G255" s="35">
        <v>424.45</v>
      </c>
      <c r="H255" s="35">
        <v>371.55</v>
      </c>
      <c r="I255" s="35">
        <v>0.84015764590424402</v>
      </c>
      <c r="J255" s="40">
        <v>496.69249816904198</v>
      </c>
      <c r="K255" s="40">
        <v>434.870767148433</v>
      </c>
      <c r="L255" s="40">
        <v>505.20280577006901</v>
      </c>
      <c r="M255" s="40">
        <v>442.23843205058103</v>
      </c>
      <c r="N255" s="45">
        <v>-0.70623483012238797</v>
      </c>
      <c r="O255" s="45">
        <v>-0.64233857922009197</v>
      </c>
      <c r="P255" s="35">
        <v>-0.74059232325203195</v>
      </c>
      <c r="Q255" s="35">
        <v>-0.50194424338346799</v>
      </c>
      <c r="R255" s="45">
        <v>2.9898985908561699</v>
      </c>
      <c r="S255" s="45">
        <v>3.2018215863254702</v>
      </c>
      <c r="T255" s="35">
        <v>1.92515892124114</v>
      </c>
      <c r="U255" s="35">
        <v>3.1584674922655802</v>
      </c>
      <c r="V255" s="46">
        <v>0.142161156119991</v>
      </c>
      <c r="W255" s="46">
        <v>0.142376530749563</v>
      </c>
    </row>
    <row r="256" spans="1:23" x14ac:dyDescent="0.2">
      <c r="A256" s="44">
        <v>44075</v>
      </c>
      <c r="B256" s="34" t="s">
        <v>998</v>
      </c>
      <c r="C256" s="35" t="s">
        <v>69</v>
      </c>
      <c r="D256" s="35">
        <v>108.114</v>
      </c>
      <c r="E256" s="35">
        <v>411.69</v>
      </c>
      <c r="F256" s="35">
        <v>361.72</v>
      </c>
      <c r="G256" s="35">
        <v>423.14</v>
      </c>
      <c r="H256" s="35">
        <v>370.27</v>
      </c>
      <c r="I256" s="35">
        <v>0.842081486731729</v>
      </c>
      <c r="J256" s="40">
        <v>488.89567872800899</v>
      </c>
      <c r="K256" s="40">
        <v>429.55462826275999</v>
      </c>
      <c r="L256" s="40">
        <v>502.49293763989903</v>
      </c>
      <c r="M256" s="40">
        <v>439.70803993932299</v>
      </c>
      <c r="N256" s="45">
        <v>-1.5697477754895901</v>
      </c>
      <c r="O256" s="45">
        <v>-1.2224640714602399</v>
      </c>
      <c r="P256" s="35">
        <v>-0.53639213781472295</v>
      </c>
      <c r="Q256" s="35">
        <v>-0.57217824772137804</v>
      </c>
      <c r="R256" s="45">
        <v>3.5538006993699001</v>
      </c>
      <c r="S256" s="45">
        <v>3.64855275735589</v>
      </c>
      <c r="T256" s="35">
        <v>3.2123542213796901</v>
      </c>
      <c r="U256" s="35">
        <v>3.9453643072215399</v>
      </c>
      <c r="V256" s="46">
        <v>0.13814552692690499</v>
      </c>
      <c r="W256" s="46">
        <v>0.14278769546547099</v>
      </c>
    </row>
    <row r="257" spans="1:23" x14ac:dyDescent="0.2">
      <c r="A257" s="44">
        <v>44105</v>
      </c>
      <c r="B257" s="34" t="s">
        <v>999</v>
      </c>
      <c r="C257" s="35" t="s">
        <v>70</v>
      </c>
      <c r="D257" s="35">
        <v>108.774</v>
      </c>
      <c r="E257" s="35">
        <v>410.28</v>
      </c>
      <c r="F257" s="35">
        <v>360.57</v>
      </c>
      <c r="G257" s="35">
        <v>421.86</v>
      </c>
      <c r="H257" s="35">
        <v>369.83</v>
      </c>
      <c r="I257" s="35">
        <v>0.84722211404403802</v>
      </c>
      <c r="J257" s="40">
        <v>484.26497986651202</v>
      </c>
      <c r="K257" s="40">
        <v>425.59087401401098</v>
      </c>
      <c r="L257" s="40">
        <v>497.93317833305798</v>
      </c>
      <c r="M257" s="40">
        <v>436.52071147516898</v>
      </c>
      <c r="N257" s="45">
        <v>-0.947175248827137</v>
      </c>
      <c r="O257" s="45">
        <v>-0.92275905972182304</v>
      </c>
      <c r="P257" s="35">
        <v>-0.90742754082420196</v>
      </c>
      <c r="Q257" s="35">
        <v>-0.72487381959047703</v>
      </c>
      <c r="R257" s="45">
        <v>3.5764131031463999</v>
      </c>
      <c r="S257" s="45">
        <v>3.3973840486031701</v>
      </c>
      <c r="T257" s="35">
        <v>3.2127203290456499</v>
      </c>
      <c r="U257" s="35">
        <v>3.9856779021442099</v>
      </c>
      <c r="V257" s="46">
        <v>0.13786504700890201</v>
      </c>
      <c r="W257" s="46">
        <v>0.140686261255171</v>
      </c>
    </row>
    <row r="258" spans="1:23" x14ac:dyDescent="0.2">
      <c r="A258" s="44">
        <v>44136</v>
      </c>
      <c r="B258" s="34" t="s">
        <v>1000</v>
      </c>
      <c r="C258" s="35" t="s">
        <v>71</v>
      </c>
      <c r="D258" s="35">
        <v>108.85599999999999</v>
      </c>
      <c r="E258" s="35">
        <v>415.97</v>
      </c>
      <c r="F258" s="35">
        <v>365.89</v>
      </c>
      <c r="G258" s="35">
        <v>426.06</v>
      </c>
      <c r="H258" s="35">
        <v>372.92</v>
      </c>
      <c r="I258" s="35">
        <v>0.84786079804344605</v>
      </c>
      <c r="J258" s="40">
        <v>490.61119579995602</v>
      </c>
      <c r="K258" s="40">
        <v>431.54489610127098</v>
      </c>
      <c r="L258" s="40">
        <v>502.51173421768198</v>
      </c>
      <c r="M258" s="40">
        <v>439.83635151025197</v>
      </c>
      <c r="N258" s="45">
        <v>1.3104841764921999</v>
      </c>
      <c r="O258" s="45">
        <v>1.3990013533666099</v>
      </c>
      <c r="P258" s="35">
        <v>0.91951211203726801</v>
      </c>
      <c r="Q258" s="35">
        <v>0.75956076033110198</v>
      </c>
      <c r="R258" s="45">
        <v>4.3922211503095498</v>
      </c>
      <c r="S258" s="45">
        <v>4.2367042699692901</v>
      </c>
      <c r="T258" s="35">
        <v>4.2744263999616496</v>
      </c>
      <c r="U258" s="35">
        <v>4.8901113264767204</v>
      </c>
      <c r="V258" s="46">
        <v>0.13687173740741801</v>
      </c>
      <c r="W258" s="46">
        <v>0.14249705030569501</v>
      </c>
    </row>
    <row r="259" spans="1:23" x14ac:dyDescent="0.2">
      <c r="A259" s="44">
        <v>44166</v>
      </c>
      <c r="B259" s="34" t="s">
        <v>1001</v>
      </c>
      <c r="C259" s="35" t="s">
        <v>1058</v>
      </c>
      <c r="D259" s="35">
        <v>109.271</v>
      </c>
      <c r="E259" s="35">
        <v>418.39</v>
      </c>
      <c r="F259" s="35">
        <v>367.66</v>
      </c>
      <c r="G259" s="35">
        <v>428.56</v>
      </c>
      <c r="H259" s="35">
        <v>375.24</v>
      </c>
      <c r="I259" s="35">
        <v>0.85109316218679198</v>
      </c>
      <c r="J259" s="40">
        <v>491.59130702565199</v>
      </c>
      <c r="K259" s="40">
        <v>431.98561136989701</v>
      </c>
      <c r="L259" s="40">
        <v>503.54064518490702</v>
      </c>
      <c r="M259" s="40">
        <v>440.89180441288198</v>
      </c>
      <c r="N259" s="45">
        <v>0.19977351395288301</v>
      </c>
      <c r="O259" s="45">
        <v>0.102125010075893</v>
      </c>
      <c r="P259" s="35">
        <v>0.204753620097442</v>
      </c>
      <c r="Q259" s="35">
        <v>0.239964909449952</v>
      </c>
      <c r="R259" s="45">
        <v>4.5394050090350504</v>
      </c>
      <c r="S259" s="45">
        <v>4.2717497990347102</v>
      </c>
      <c r="T259" s="35">
        <v>4.3323570700629004</v>
      </c>
      <c r="U259" s="35">
        <v>5.1784307964798399</v>
      </c>
      <c r="V259" s="46">
        <v>0.137980743077843</v>
      </c>
      <c r="W259" s="46">
        <v>0.142095725402409</v>
      </c>
    </row>
    <row r="260" spans="1:23" x14ac:dyDescent="0.2">
      <c r="A260" s="44">
        <v>44197</v>
      </c>
      <c r="B260" s="34" t="s">
        <v>1039</v>
      </c>
      <c r="C260" s="35" t="s">
        <v>1059</v>
      </c>
      <c r="D260" s="35">
        <v>110.21</v>
      </c>
      <c r="E260" s="35">
        <v>436.33</v>
      </c>
      <c r="F260" s="35">
        <v>383.91</v>
      </c>
      <c r="G260" s="35">
        <v>449.57</v>
      </c>
      <c r="H260" s="35">
        <v>395.48</v>
      </c>
      <c r="I260" s="35">
        <v>0.85840687286294004</v>
      </c>
      <c r="J260" s="40">
        <v>508.30208120860198</v>
      </c>
      <c r="K260" s="40">
        <v>447.23546856002201</v>
      </c>
      <c r="L260" s="40">
        <v>523.72600244986802</v>
      </c>
      <c r="M260" s="40">
        <v>460.71392541511699</v>
      </c>
      <c r="N260" s="45">
        <v>3.39932255597799</v>
      </c>
      <c r="O260" s="45">
        <v>3.5301771144101699</v>
      </c>
      <c r="P260" s="35">
        <v>4.0086847919791797</v>
      </c>
      <c r="Q260" s="35">
        <v>4.4959150530437402</v>
      </c>
      <c r="R260" s="45">
        <v>4.2065152615993204</v>
      </c>
      <c r="S260" s="45">
        <v>3.3190706429359702</v>
      </c>
      <c r="T260" s="35">
        <v>4.2795205790430204</v>
      </c>
      <c r="U260" s="35">
        <v>5.0830172284573196</v>
      </c>
      <c r="V260" s="46">
        <v>0.13654241879607201</v>
      </c>
      <c r="W260" s="46">
        <v>0.13677050672600399</v>
      </c>
    </row>
    <row r="261" spans="1:23" x14ac:dyDescent="0.2">
      <c r="A261" s="44">
        <v>44228</v>
      </c>
      <c r="B261" s="34" t="s">
        <v>1002</v>
      </c>
      <c r="C261" s="35" t="s">
        <v>62</v>
      </c>
      <c r="D261" s="35">
        <v>110.907</v>
      </c>
      <c r="E261" s="35">
        <v>436.85</v>
      </c>
      <c r="F261" s="35">
        <v>384.48</v>
      </c>
      <c r="G261" s="35">
        <v>450.48</v>
      </c>
      <c r="H261" s="35">
        <v>396.47</v>
      </c>
      <c r="I261" s="35">
        <v>0.86383568685790801</v>
      </c>
      <c r="J261" s="40">
        <v>505.70960038590903</v>
      </c>
      <c r="K261" s="40">
        <v>445.084644972815</v>
      </c>
      <c r="L261" s="40">
        <v>521.48806405366702</v>
      </c>
      <c r="M261" s="40">
        <v>458.96459943917</v>
      </c>
      <c r="N261" s="45">
        <v>-0.510027583701533</v>
      </c>
      <c r="O261" s="45">
        <v>-0.48091525346409802</v>
      </c>
      <c r="P261" s="35">
        <v>-0.42731091939931498</v>
      </c>
      <c r="Q261" s="35">
        <v>-0.37969895838739798</v>
      </c>
      <c r="R261" s="45">
        <v>3.9359033090840398</v>
      </c>
      <c r="S261" s="45">
        <v>3.01663786066413</v>
      </c>
      <c r="T261" s="35">
        <v>3.9231543583133202</v>
      </c>
      <c r="U261" s="35">
        <v>4.6637630240304704</v>
      </c>
      <c r="V261" s="46">
        <v>0.136209945900957</v>
      </c>
      <c r="W261" s="46">
        <v>0.13622720508487399</v>
      </c>
    </row>
    <row r="262" spans="1:23" x14ac:dyDescent="0.2">
      <c r="A262" s="44">
        <v>44256</v>
      </c>
      <c r="B262" s="34" t="s">
        <v>1003</v>
      </c>
      <c r="C262" s="35" t="s">
        <v>63</v>
      </c>
      <c r="D262" s="35">
        <v>111.824</v>
      </c>
      <c r="E262" s="35">
        <v>440.88</v>
      </c>
      <c r="F262" s="35">
        <v>391.39</v>
      </c>
      <c r="G262" s="35">
        <v>447.77</v>
      </c>
      <c r="H262" s="35">
        <v>395.01</v>
      </c>
      <c r="I262" s="35">
        <v>0.87097804329031303</v>
      </c>
      <c r="J262" s="40">
        <v>506.18956860781202</v>
      </c>
      <c r="K262" s="40">
        <v>449.36838880741197</v>
      </c>
      <c r="L262" s="40">
        <v>514.10021578552005</v>
      </c>
      <c r="M262" s="40">
        <v>453.52463594577199</v>
      </c>
      <c r="N262" s="45">
        <v>9.4909849751156905E-2</v>
      </c>
      <c r="O262" s="45">
        <v>0.962455991906497</v>
      </c>
      <c r="P262" s="35">
        <v>-1.41668597565183</v>
      </c>
      <c r="Q262" s="35">
        <v>-1.18526864600128</v>
      </c>
      <c r="R262" s="45">
        <v>2.4073898958515398</v>
      </c>
      <c r="S262" s="45">
        <v>1.58618105744546</v>
      </c>
      <c r="T262" s="35">
        <v>2.0113182450057798</v>
      </c>
      <c r="U262" s="35">
        <v>2.8470702242838999</v>
      </c>
      <c r="V262" s="142">
        <v>0.12644676665218799</v>
      </c>
      <c r="W262" s="142">
        <v>0.133566238829397</v>
      </c>
    </row>
    <row r="263" spans="1:23" x14ac:dyDescent="0.2">
      <c r="A263" s="44">
        <v>44287</v>
      </c>
      <c r="B263" s="34" t="s">
        <v>1004</v>
      </c>
      <c r="C263" s="35" t="s">
        <v>1060</v>
      </c>
      <c r="D263" s="35">
        <v>112.19</v>
      </c>
      <c r="E263" s="35">
        <v>441</v>
      </c>
      <c r="F263" s="35">
        <v>390.85</v>
      </c>
      <c r="G263" s="35">
        <v>448.13</v>
      </c>
      <c r="H263" s="35">
        <v>395.08</v>
      </c>
      <c r="I263" s="35">
        <v>0.87382875479986599</v>
      </c>
      <c r="J263" s="40">
        <v>504.67554149211202</v>
      </c>
      <c r="K263" s="40">
        <v>447.28443399589997</v>
      </c>
      <c r="L263" s="40">
        <v>512.83503494072602</v>
      </c>
      <c r="M263" s="40">
        <v>452.125199393885</v>
      </c>
      <c r="N263" s="45">
        <v>-0.29910278867752998</v>
      </c>
      <c r="O263" s="45">
        <v>-0.46375198243082699</v>
      </c>
      <c r="P263" s="35">
        <v>-0.24609615128471399</v>
      </c>
      <c r="Q263" s="35">
        <v>-0.30856902601734698</v>
      </c>
      <c r="R263" s="45">
        <v>0.261709153834078</v>
      </c>
      <c r="S263" s="45">
        <v>-0.60387814855695798</v>
      </c>
      <c r="T263" s="35">
        <v>-0.53540485670343596</v>
      </c>
      <c r="U263" s="35">
        <v>0.653778459803944</v>
      </c>
      <c r="V263" s="46">
        <v>0.12831009338620999</v>
      </c>
      <c r="W263" s="46">
        <v>0.13427660220714799</v>
      </c>
    </row>
    <row r="264" spans="1:23" x14ac:dyDescent="0.2">
      <c r="A264" s="44">
        <v>44317</v>
      </c>
      <c r="B264" s="34" t="s">
        <v>1005</v>
      </c>
      <c r="C264" s="35" t="s">
        <v>65</v>
      </c>
      <c r="D264" s="35">
        <v>112.419</v>
      </c>
      <c r="E264" s="35">
        <v>442.26</v>
      </c>
      <c r="F264" s="35">
        <v>384.54</v>
      </c>
      <c r="G264" s="35">
        <v>455.21</v>
      </c>
      <c r="H264" s="35">
        <v>398.11</v>
      </c>
      <c r="I264" s="35">
        <v>0.87561239670065205</v>
      </c>
      <c r="J264" s="40">
        <v>505.08649907933699</v>
      </c>
      <c r="K264" s="40">
        <v>439.16692071624902</v>
      </c>
      <c r="L264" s="40">
        <v>519.87614807105604</v>
      </c>
      <c r="M264" s="40">
        <v>454.66464556703102</v>
      </c>
      <c r="N264" s="45">
        <v>8.1430058213349796E-2</v>
      </c>
      <c r="O264" s="45">
        <v>-1.8148436794751499</v>
      </c>
      <c r="P264" s="35">
        <v>1.3729781802337</v>
      </c>
      <c r="Q264" s="35">
        <v>0.561668798056281</v>
      </c>
      <c r="R264" s="45">
        <v>0.94377111862784502</v>
      </c>
      <c r="S264" s="45">
        <v>-0.64098451056224803</v>
      </c>
      <c r="T264" s="35">
        <v>3.1179189784946701E-2</v>
      </c>
      <c r="U264" s="35">
        <v>0.640339642060472</v>
      </c>
      <c r="V264" s="46">
        <v>0.15010141987829601</v>
      </c>
      <c r="W264" s="46">
        <v>0.14342769586295201</v>
      </c>
    </row>
    <row r="265" spans="1:23" x14ac:dyDescent="0.2">
      <c r="A265" s="44">
        <v>44348</v>
      </c>
      <c r="B265" s="34" t="s">
        <v>1006</v>
      </c>
      <c r="C265" s="35" t="s">
        <v>66</v>
      </c>
      <c r="D265" s="35">
        <v>113.018</v>
      </c>
      <c r="E265" s="35">
        <v>441.9</v>
      </c>
      <c r="F265" s="35">
        <v>383.07</v>
      </c>
      <c r="G265" s="35">
        <v>454.36</v>
      </c>
      <c r="H265" s="35">
        <v>396.51</v>
      </c>
      <c r="I265" s="35">
        <v>0.88027790542803497</v>
      </c>
      <c r="J265" s="40">
        <v>502.00055831814399</v>
      </c>
      <c r="K265" s="40">
        <v>435.16939098196701</v>
      </c>
      <c r="L265" s="40">
        <v>516.15517917499903</v>
      </c>
      <c r="M265" s="40">
        <v>450.43729662531598</v>
      </c>
      <c r="N265" s="45">
        <v>-0.61097272780368295</v>
      </c>
      <c r="O265" s="45">
        <v>-0.91025292336726105</v>
      </c>
      <c r="P265" s="35">
        <v>-0.71574141453942797</v>
      </c>
      <c r="Q265" s="35">
        <v>-0.92977296188098102</v>
      </c>
      <c r="R265" s="45">
        <v>0.62074088054413501</v>
      </c>
      <c r="S265" s="45">
        <v>-1.0390760502393801</v>
      </c>
      <c r="T265" s="35">
        <v>0.23894918790692299</v>
      </c>
      <c r="U265" s="35">
        <v>0.13768665266327099</v>
      </c>
      <c r="V265" s="46">
        <v>0.15357506460960099</v>
      </c>
      <c r="W265" s="46">
        <v>0.145897959698368</v>
      </c>
    </row>
    <row r="266" spans="1:23" x14ac:dyDescent="0.2">
      <c r="A266" s="44">
        <v>44378</v>
      </c>
      <c r="B266" s="34" t="s">
        <v>1007</v>
      </c>
      <c r="C266" s="35" t="s">
        <v>67</v>
      </c>
      <c r="D266" s="35">
        <v>113.682</v>
      </c>
      <c r="E266" s="35">
        <v>447.66</v>
      </c>
      <c r="F266" s="35">
        <v>385.65</v>
      </c>
      <c r="G266" s="35">
        <v>458.73</v>
      </c>
      <c r="H266" s="35">
        <v>398.42</v>
      </c>
      <c r="I266" s="35">
        <v>0.885449688057388</v>
      </c>
      <c r="J266" s="40">
        <v>505.57361534807598</v>
      </c>
      <c r="K266" s="40">
        <v>435.54140365229301</v>
      </c>
      <c r="L266" s="40">
        <v>518.07573731989203</v>
      </c>
      <c r="M266" s="40">
        <v>449.96345402086502</v>
      </c>
      <c r="N266" s="45">
        <v>0.71176355697752902</v>
      </c>
      <c r="O266" s="45">
        <v>8.5486865123107797E-2</v>
      </c>
      <c r="P266" s="35">
        <v>0.372089290659328</v>
      </c>
      <c r="Q266" s="35">
        <v>-0.10519613007206099</v>
      </c>
      <c r="R266" s="45">
        <v>1.0691887304748999</v>
      </c>
      <c r="S266" s="45">
        <v>-0.48911403592897301</v>
      </c>
      <c r="T266" s="35">
        <v>1.7886089125787299</v>
      </c>
      <c r="U266" s="35">
        <v>1.2360880283855999</v>
      </c>
      <c r="V266" s="46">
        <v>0.160793465577596</v>
      </c>
      <c r="W266" s="46">
        <v>0.151372923046032</v>
      </c>
    </row>
    <row r="267" spans="1:23" x14ac:dyDescent="0.2">
      <c r="A267" s="44">
        <v>44409</v>
      </c>
      <c r="B267" s="34" t="s">
        <v>1008</v>
      </c>
      <c r="C267" s="35" t="s">
        <v>1061</v>
      </c>
      <c r="D267" s="35">
        <v>113.899</v>
      </c>
      <c r="E267" s="35">
        <v>447.43</v>
      </c>
      <c r="F267" s="35">
        <v>385.56</v>
      </c>
      <c r="G267" s="35">
        <v>457.48</v>
      </c>
      <c r="H267" s="35">
        <v>397.51</v>
      </c>
      <c r="I267" s="35">
        <v>0.88713986400704103</v>
      </c>
      <c r="J267" s="40">
        <v>504.35113802579502</v>
      </c>
      <c r="K267" s="40">
        <v>434.61016198561902</v>
      </c>
      <c r="L267" s="40">
        <v>515.67967866267497</v>
      </c>
      <c r="M267" s="40">
        <v>448.08041677275497</v>
      </c>
      <c r="N267" s="45">
        <v>-0.24180006336759199</v>
      </c>
      <c r="O267" s="45">
        <v>-0.21381243180679199</v>
      </c>
      <c r="P267" s="35">
        <v>-0.46249196490319999</v>
      </c>
      <c r="Q267" s="35">
        <v>-0.41848670848346797</v>
      </c>
      <c r="R267" s="45">
        <v>1.54192782958982</v>
      </c>
      <c r="S267" s="45">
        <v>-5.9927036375162501E-2</v>
      </c>
      <c r="T267" s="35">
        <v>2.07379546846271</v>
      </c>
      <c r="U267" s="35">
        <v>1.32100339970134</v>
      </c>
      <c r="V267" s="46">
        <v>0.16046789086004801</v>
      </c>
      <c r="W267" s="46">
        <v>0.15086412920429701</v>
      </c>
    </row>
    <row r="268" spans="1:23" x14ac:dyDescent="0.2">
      <c r="A268" s="44">
        <v>44440</v>
      </c>
      <c r="B268" s="34" t="s">
        <v>1009</v>
      </c>
      <c r="C268" s="35" t="s">
        <v>69</v>
      </c>
      <c r="D268" s="35">
        <v>114.601</v>
      </c>
      <c r="E268" s="35">
        <v>445.97</v>
      </c>
      <c r="F268" s="35">
        <v>385.62</v>
      </c>
      <c r="G268" s="35">
        <v>454.53</v>
      </c>
      <c r="H268" s="35">
        <v>396.61</v>
      </c>
      <c r="I268" s="35">
        <v>0.89260762214831502</v>
      </c>
      <c r="J268" s="40">
        <v>499.62602708527902</v>
      </c>
      <c r="K268" s="40">
        <v>432.01513232868803</v>
      </c>
      <c r="L268" s="40">
        <v>509.215907103777</v>
      </c>
      <c r="M268" s="40">
        <v>444.32737314683101</v>
      </c>
      <c r="N268" s="45">
        <v>-0.93686929289225096</v>
      </c>
      <c r="O268" s="45">
        <v>-0.59709364481368399</v>
      </c>
      <c r="P268" s="35">
        <v>-1.2534470188276701</v>
      </c>
      <c r="Q268" s="35">
        <v>-0.83758260469280998</v>
      </c>
      <c r="R268" s="45">
        <v>2.19481349992436</v>
      </c>
      <c r="S268" s="45">
        <v>0.57280352812853996</v>
      </c>
      <c r="T268" s="35">
        <v>1.33792317469279</v>
      </c>
      <c r="U268" s="35">
        <v>1.05054554111528</v>
      </c>
      <c r="V268" s="46">
        <v>0.15650121881645199</v>
      </c>
      <c r="W268" s="46">
        <v>0.14603766924686701</v>
      </c>
    </row>
    <row r="269" spans="1:23" x14ac:dyDescent="0.2">
      <c r="A269" s="44">
        <v>44470</v>
      </c>
      <c r="B269" s="34" t="s">
        <v>1010</v>
      </c>
      <c r="C269" s="35" t="s">
        <v>70</v>
      </c>
      <c r="D269" s="35">
        <v>115.56100000000001</v>
      </c>
      <c r="E269" s="35">
        <v>445.78</v>
      </c>
      <c r="F269" s="35">
        <v>385.66</v>
      </c>
      <c r="G269" s="35">
        <v>454.35</v>
      </c>
      <c r="H269" s="35">
        <v>396.8</v>
      </c>
      <c r="I269" s="35">
        <v>0.900084898238946</v>
      </c>
      <c r="J269" s="40">
        <v>495.26439213921702</v>
      </c>
      <c r="K269" s="40">
        <v>428.47069288081599</v>
      </c>
      <c r="L269" s="40">
        <v>504.785716201833</v>
      </c>
      <c r="M269" s="40">
        <v>440.847303155909</v>
      </c>
      <c r="N269" s="45">
        <v>-0.87297993091092196</v>
      </c>
      <c r="O269" s="45">
        <v>-0.82044335548304703</v>
      </c>
      <c r="P269" s="35">
        <v>-0.87000245674606602</v>
      </c>
      <c r="Q269" s="35">
        <v>-0.78322205680814205</v>
      </c>
      <c r="R269" s="45">
        <v>2.2713623181540599</v>
      </c>
      <c r="S269" s="45">
        <v>0.67666367928527205</v>
      </c>
      <c r="T269" s="35">
        <v>1.37619627832708</v>
      </c>
      <c r="U269" s="35">
        <v>0.99115381401244695</v>
      </c>
      <c r="V269" s="46">
        <v>0.155888606544625</v>
      </c>
      <c r="W269" s="46">
        <v>0.145035282258065</v>
      </c>
    </row>
    <row r="270" spans="1:23" x14ac:dyDescent="0.2">
      <c r="A270" s="44">
        <v>44501</v>
      </c>
      <c r="B270" s="34" t="s">
        <v>1011</v>
      </c>
      <c r="C270" s="35" t="s">
        <v>71</v>
      </c>
      <c r="D270" s="35">
        <v>116.884</v>
      </c>
      <c r="E270" s="35">
        <v>450.96</v>
      </c>
      <c r="F270" s="35">
        <v>389.02</v>
      </c>
      <c r="G270" s="35">
        <v>458.92</v>
      </c>
      <c r="H270" s="35">
        <v>399.32</v>
      </c>
      <c r="I270" s="35">
        <v>0.91038951935134604</v>
      </c>
      <c r="J270" s="40">
        <v>495.34840902091003</v>
      </c>
      <c r="K270" s="40">
        <v>427.311597652373</v>
      </c>
      <c r="L270" s="40">
        <v>504.09191916772198</v>
      </c>
      <c r="M270" s="40">
        <v>438.62543615892702</v>
      </c>
      <c r="N270" s="45">
        <v>1.6964046482370598E-2</v>
      </c>
      <c r="O270" s="45">
        <v>-0.27051913881198703</v>
      </c>
      <c r="P270" s="35">
        <v>-0.13744387209117001</v>
      </c>
      <c r="Q270" s="35">
        <v>-0.503999226280061</v>
      </c>
      <c r="R270" s="45">
        <v>0.96557381109687601</v>
      </c>
      <c r="S270" s="45">
        <v>-0.980963623285391</v>
      </c>
      <c r="T270" s="35">
        <v>0.31445732356871797</v>
      </c>
      <c r="U270" s="35">
        <v>-0.27531043015601703</v>
      </c>
      <c r="V270" s="46">
        <v>0.159220605624389</v>
      </c>
      <c r="W270" s="46">
        <v>0.14925373134328401</v>
      </c>
    </row>
    <row r="271" spans="1:23" x14ac:dyDescent="0.2">
      <c r="A271" s="44">
        <v>44531</v>
      </c>
      <c r="B271" s="34" t="s">
        <v>1012</v>
      </c>
      <c r="C271" s="35" t="s">
        <v>1058</v>
      </c>
      <c r="D271" s="35">
        <v>117.30800000000001</v>
      </c>
      <c r="E271" s="35">
        <v>454.14</v>
      </c>
      <c r="F271" s="35">
        <v>391.24</v>
      </c>
      <c r="G271" s="35">
        <v>461.99</v>
      </c>
      <c r="H271" s="35">
        <v>401.93</v>
      </c>
      <c r="I271" s="35">
        <v>0.91369198295804199</v>
      </c>
      <c r="J271" s="40">
        <v>497.038398574692</v>
      </c>
      <c r="K271" s="40">
        <v>428.19681829031299</v>
      </c>
      <c r="L271" s="40">
        <v>505.62991535104197</v>
      </c>
      <c r="M271" s="40">
        <v>439.89660355644997</v>
      </c>
      <c r="N271" s="45">
        <v>0.34117189497449002</v>
      </c>
      <c r="O271" s="45">
        <v>0.20716045218589499</v>
      </c>
      <c r="P271" s="35">
        <v>0.30510232853151498</v>
      </c>
      <c r="Q271" s="35">
        <v>0.28980704098116</v>
      </c>
      <c r="R271" s="45">
        <v>1.1080528624474399</v>
      </c>
      <c r="S271" s="45">
        <v>-0.87706464749354196</v>
      </c>
      <c r="T271" s="35">
        <v>0.41491589330733297</v>
      </c>
      <c r="U271" s="35">
        <v>-0.225724508024672</v>
      </c>
      <c r="V271" s="46">
        <v>0.16077088232287101</v>
      </c>
      <c r="W271" s="46">
        <v>0.149429005050631</v>
      </c>
    </row>
    <row r="272" spans="1:23" x14ac:dyDescent="0.2">
      <c r="A272" s="44">
        <v>44562</v>
      </c>
      <c r="B272" s="34" t="s">
        <v>1040</v>
      </c>
      <c r="C272" s="35" t="s">
        <v>1059</v>
      </c>
      <c r="D272" s="35">
        <v>118.002</v>
      </c>
      <c r="E272" s="35">
        <v>480.26</v>
      </c>
      <c r="F272" s="35">
        <v>413.1</v>
      </c>
      <c r="G272" s="35">
        <v>490.49</v>
      </c>
      <c r="H272" s="35">
        <v>429.48</v>
      </c>
      <c r="I272" s="35">
        <v>0.91909743046522696</v>
      </c>
      <c r="J272" s="40">
        <v>522.53437348519503</v>
      </c>
      <c r="K272" s="40">
        <v>449.46268622565702</v>
      </c>
      <c r="L272" s="40">
        <v>533.66485830748604</v>
      </c>
      <c r="M272" s="40">
        <v>467.28451822850502</v>
      </c>
      <c r="N272" s="45">
        <v>5.1295785161901604</v>
      </c>
      <c r="O272" s="45">
        <v>4.9663769152358697</v>
      </c>
      <c r="P272" s="35">
        <v>5.54455780904122</v>
      </c>
      <c r="Q272" s="35">
        <v>6.2259891189499603</v>
      </c>
      <c r="R272" s="45">
        <v>2.7999673427960401</v>
      </c>
      <c r="S272" s="45">
        <v>0.497996653263311</v>
      </c>
      <c r="T272" s="35">
        <v>1.8977205277428</v>
      </c>
      <c r="U272" s="35">
        <v>1.4261762996348799</v>
      </c>
      <c r="V272" s="46">
        <v>0.16257564754296799</v>
      </c>
      <c r="W272" s="46">
        <v>0.14205550898761299</v>
      </c>
    </row>
    <row r="273" spans="1:23" x14ac:dyDescent="0.2">
      <c r="A273" s="44">
        <v>44593</v>
      </c>
      <c r="B273" s="34" t="s">
        <v>1041</v>
      </c>
      <c r="C273" s="35" t="s">
        <v>62</v>
      </c>
      <c r="D273" s="35">
        <v>118.98099999999999</v>
      </c>
      <c r="E273" s="35">
        <v>484.38</v>
      </c>
      <c r="F273" s="35">
        <v>415.56</v>
      </c>
      <c r="G273" s="35">
        <v>494.64</v>
      </c>
      <c r="H273" s="35">
        <v>432.46</v>
      </c>
      <c r="I273" s="35">
        <v>0.92672269431181797</v>
      </c>
      <c r="J273" s="40">
        <v>522.68062816752297</v>
      </c>
      <c r="K273" s="40">
        <v>448.418931089838</v>
      </c>
      <c r="L273" s="40">
        <v>533.75190122792696</v>
      </c>
      <c r="M273" s="40">
        <v>466.65523856750201</v>
      </c>
      <c r="N273" s="45">
        <v>2.79894854288587E-2</v>
      </c>
      <c r="O273" s="45">
        <v>-0.23222286694903899</v>
      </c>
      <c r="P273" s="35">
        <v>1.6310408880371201E-2</v>
      </c>
      <c r="Q273" s="35">
        <v>-0.13466734643550199</v>
      </c>
      <c r="R273" s="45">
        <v>3.3558840426725101</v>
      </c>
      <c r="S273" s="45">
        <v>0.74913528352038605</v>
      </c>
      <c r="T273" s="35">
        <v>2.35170045483504</v>
      </c>
      <c r="U273" s="35">
        <v>1.67564974242678</v>
      </c>
      <c r="V273" s="46">
        <v>0.16560785446144999</v>
      </c>
      <c r="W273" s="46">
        <v>0.143782083892152</v>
      </c>
    </row>
    <row r="274" spans="1:23" x14ac:dyDescent="0.2">
      <c r="A274" s="44">
        <v>44621</v>
      </c>
      <c r="B274" s="34" t="s">
        <v>1049</v>
      </c>
      <c r="C274" s="35" t="s">
        <v>63</v>
      </c>
      <c r="D274" s="35">
        <v>120.15900000000001</v>
      </c>
      <c r="E274" s="35">
        <v>487.69</v>
      </c>
      <c r="F274" s="35">
        <v>420.2</v>
      </c>
      <c r="G274" s="35">
        <v>496.14</v>
      </c>
      <c r="H274" s="35">
        <v>435.51</v>
      </c>
      <c r="I274" s="35">
        <v>0.93589793518136299</v>
      </c>
      <c r="J274" s="40">
        <v>521.09314666400303</v>
      </c>
      <c r="K274" s="40">
        <v>448.98058239499301</v>
      </c>
      <c r="L274" s="40">
        <v>530.12190897061396</v>
      </c>
      <c r="M274" s="40">
        <v>465.339203804958</v>
      </c>
      <c r="N274" s="45">
        <v>-0.30371921551497499</v>
      </c>
      <c r="O274" s="45">
        <v>0.12525147049218299</v>
      </c>
      <c r="P274" s="35">
        <v>-0.68008980370134497</v>
      </c>
      <c r="Q274" s="35">
        <v>-0.28201435530518199</v>
      </c>
      <c r="R274" s="45">
        <v>2.9442681122767702</v>
      </c>
      <c r="S274" s="45">
        <v>-8.6300332216870904E-2</v>
      </c>
      <c r="T274" s="35">
        <v>3.11645330874126</v>
      </c>
      <c r="U274" s="35">
        <v>2.60505536475402</v>
      </c>
      <c r="V274" s="46">
        <v>0.160613993336506</v>
      </c>
      <c r="W274" s="46">
        <v>0.139216091478956</v>
      </c>
    </row>
    <row r="275" spans="1:23" x14ac:dyDescent="0.2">
      <c r="A275" s="44">
        <v>44652</v>
      </c>
      <c r="B275" s="34" t="s">
        <v>1096</v>
      </c>
      <c r="C275" s="35" t="s">
        <v>1060</v>
      </c>
      <c r="D275" s="35">
        <v>120.809</v>
      </c>
      <c r="E275" s="35">
        <v>489.96</v>
      </c>
      <c r="F275" s="35">
        <v>421.67</v>
      </c>
      <c r="G275" s="35">
        <v>497.83</v>
      </c>
      <c r="H275" s="35">
        <v>436.71</v>
      </c>
      <c r="I275" s="35">
        <v>0.940960674201061</v>
      </c>
      <c r="J275" s="40">
        <v>520.70188843546396</v>
      </c>
      <c r="K275" s="40">
        <v>448.12712322757397</v>
      </c>
      <c r="L275" s="40">
        <v>529.065681116473</v>
      </c>
      <c r="M275" s="40">
        <v>464.11078802076003</v>
      </c>
      <c r="N275" s="9">
        <v>-7.5084124794955201E-2</v>
      </c>
      <c r="O275" s="9">
        <v>-0.19008821336249401</v>
      </c>
      <c r="P275" s="10">
        <v>-0.199242445231473</v>
      </c>
      <c r="Q275" s="10">
        <v>-0.26398286973329199</v>
      </c>
      <c r="R275" s="9">
        <v>3.1755743295919499</v>
      </c>
      <c r="S275" s="9">
        <v>0.18840119790128901</v>
      </c>
      <c r="T275" s="10">
        <v>3.1648863805928502</v>
      </c>
      <c r="U275" s="10">
        <v>2.6509446151071301</v>
      </c>
      <c r="V275" s="46">
        <v>0.16195128892261701</v>
      </c>
      <c r="W275" s="46">
        <v>0.13995557692748101</v>
      </c>
    </row>
    <row r="276" spans="1:23" x14ac:dyDescent="0.2">
      <c r="A276" s="44">
        <v>44682</v>
      </c>
      <c r="B276" s="34" t="s">
        <v>1106</v>
      </c>
      <c r="C276" s="35" t="s">
        <v>65</v>
      </c>
      <c r="D276" s="35">
        <v>121.02200000000001</v>
      </c>
      <c r="E276" s="35">
        <v>496.07</v>
      </c>
      <c r="F276" s="35">
        <v>425.16</v>
      </c>
      <c r="G276" s="35">
        <v>505.97</v>
      </c>
      <c r="H276" s="35">
        <v>440.78</v>
      </c>
      <c r="I276" s="35">
        <v>0.94261969483366903</v>
      </c>
      <c r="J276" s="40">
        <v>526.26738303779496</v>
      </c>
      <c r="K276" s="40">
        <v>451.04086232255298</v>
      </c>
      <c r="L276" s="40">
        <v>536.77002801143601</v>
      </c>
      <c r="M276" s="40">
        <v>467.611702169853</v>
      </c>
      <c r="N276" s="9">
        <v>1.06884471248088</v>
      </c>
      <c r="O276" s="9">
        <v>0.65020369086188401</v>
      </c>
      <c r="P276" s="10">
        <v>1.4562174735478299</v>
      </c>
      <c r="Q276" s="10">
        <v>0.75432725104782605</v>
      </c>
      <c r="R276" s="9">
        <v>4.1935161595223498</v>
      </c>
      <c r="S276" s="9">
        <v>2.7037422552086401</v>
      </c>
      <c r="T276" s="10">
        <v>3.2495970440389299</v>
      </c>
      <c r="U276" s="10">
        <v>2.84760575273586</v>
      </c>
      <c r="V276" s="46">
        <v>0.16678426945149999</v>
      </c>
      <c r="W276" s="46">
        <v>0.14789691002314101</v>
      </c>
    </row>
    <row r="277" spans="1:23" x14ac:dyDescent="0.2">
      <c r="A277" s="44">
        <v>44713</v>
      </c>
      <c r="B277" s="34" t="s">
        <v>1116</v>
      </c>
      <c r="C277" s="35" t="s">
        <v>66</v>
      </c>
      <c r="D277" s="35">
        <v>122.044</v>
      </c>
      <c r="E277" s="35">
        <v>496.27</v>
      </c>
      <c r="F277" s="35">
        <v>424.93</v>
      </c>
      <c r="G277" s="35">
        <v>505.61</v>
      </c>
      <c r="H277" s="35">
        <v>440.39</v>
      </c>
      <c r="I277" s="35">
        <v>0.95057987833848701</v>
      </c>
      <c r="J277" s="40">
        <v>522.07080257939799</v>
      </c>
      <c r="K277" s="40">
        <v>447.02187547114198</v>
      </c>
      <c r="L277" s="40">
        <v>531.89638400904596</v>
      </c>
      <c r="M277" s="40">
        <v>463.285632312936</v>
      </c>
      <c r="N277" s="45">
        <v>-0.79742362792333299</v>
      </c>
      <c r="O277" s="45">
        <v>-0.89104717269214995</v>
      </c>
      <c r="P277" s="35">
        <v>-0.90795755128977296</v>
      </c>
      <c r="Q277" s="35">
        <v>-0.92514148744414804</v>
      </c>
      <c r="R277" s="45">
        <v>3.9980521791639401</v>
      </c>
      <c r="S277" s="45">
        <v>2.7236484768445601</v>
      </c>
      <c r="T277" s="35">
        <v>3.0497039396577099</v>
      </c>
      <c r="U277" s="35">
        <v>2.8524138173903402</v>
      </c>
      <c r="V277" s="46">
        <v>0.16788647541948101</v>
      </c>
      <c r="W277" s="46">
        <v>0.14809600581302901</v>
      </c>
    </row>
    <row r="278" spans="1:23" x14ac:dyDescent="0.2">
      <c r="A278" s="44">
        <v>44743</v>
      </c>
      <c r="B278" s="34" t="s">
        <v>1127</v>
      </c>
      <c r="C278" s="35" t="s">
        <v>67</v>
      </c>
      <c r="D278" s="35">
        <v>122.94799999999999</v>
      </c>
      <c r="E278" s="35">
        <v>503.7</v>
      </c>
      <c r="F278" s="35">
        <v>429.13</v>
      </c>
      <c r="G278" s="35">
        <v>512.25</v>
      </c>
      <c r="H278" s="35">
        <v>443.71</v>
      </c>
      <c r="I278" s="35">
        <v>0.957620979990498</v>
      </c>
      <c r="J278" s="40">
        <v>525.99098236652901</v>
      </c>
      <c r="K278" s="40">
        <v>448.12092567589599</v>
      </c>
      <c r="L278" s="40">
        <v>534.91935818394802</v>
      </c>
      <c r="M278" s="40">
        <v>463.34615601717798</v>
      </c>
      <c r="N278" s="45">
        <v>0.75089044776357505</v>
      </c>
      <c r="O278" s="45">
        <v>0.24586049700490201</v>
      </c>
      <c r="P278" s="35">
        <v>0.56833892197514202</v>
      </c>
      <c r="Q278" s="35">
        <v>1.30640149446304E-2</v>
      </c>
      <c r="R278" s="45">
        <v>4.0384558051740598</v>
      </c>
      <c r="S278" s="45">
        <v>2.8882494105301899</v>
      </c>
      <c r="T278" s="35">
        <v>3.2511888997525098</v>
      </c>
      <c r="U278" s="35">
        <v>2.9741753195121001</v>
      </c>
      <c r="V278" s="46">
        <v>0.173770186190665</v>
      </c>
      <c r="W278" s="46">
        <v>0.154470262108134</v>
      </c>
    </row>
    <row r="279" spans="1:23" x14ac:dyDescent="0.2">
      <c r="A279" s="44">
        <v>44774</v>
      </c>
      <c r="B279" s="34" t="s">
        <v>1141</v>
      </c>
      <c r="C279" s="35" t="s">
        <v>1061</v>
      </c>
      <c r="D279" s="35">
        <v>123.803</v>
      </c>
      <c r="E279" s="35">
        <v>502.77</v>
      </c>
      <c r="F279" s="35">
        <v>428.17</v>
      </c>
      <c r="G279" s="35">
        <v>511.13</v>
      </c>
      <c r="H279" s="35">
        <v>442.88</v>
      </c>
      <c r="I279" s="35">
        <v>0.96428042900871602</v>
      </c>
      <c r="J279" s="40">
        <v>521.39396888605302</v>
      </c>
      <c r="K279" s="40">
        <v>444.03058189220002</v>
      </c>
      <c r="L279" s="40">
        <v>530.06364603442603</v>
      </c>
      <c r="M279" s="40">
        <v>459.28548031954</v>
      </c>
      <c r="N279" s="45">
        <v>-0.873971918642658</v>
      </c>
      <c r="O279" s="45">
        <v>-0.91277678620482705</v>
      </c>
      <c r="P279" s="35">
        <v>-0.90774657436349904</v>
      </c>
      <c r="Q279" s="35">
        <v>-0.87638057312113804</v>
      </c>
      <c r="R279" s="45">
        <v>3.3791597907302502</v>
      </c>
      <c r="S279" s="45">
        <v>2.1675562908013002</v>
      </c>
      <c r="T279" s="35">
        <v>2.7893221251326299</v>
      </c>
      <c r="U279" s="35">
        <v>2.5006813793577898</v>
      </c>
      <c r="V279" s="46">
        <v>0.174229861970713</v>
      </c>
      <c r="W279" s="46">
        <v>0.15410494942196501</v>
      </c>
    </row>
    <row r="280" spans="1:23" x14ac:dyDescent="0.2">
      <c r="A280" s="44">
        <v>44805</v>
      </c>
      <c r="B280" s="34" t="s">
        <v>1150</v>
      </c>
      <c r="C280" s="35" t="s">
        <v>69</v>
      </c>
      <c r="D280" s="35">
        <v>124.571</v>
      </c>
      <c r="E280" s="35">
        <v>501.49</v>
      </c>
      <c r="F280" s="35">
        <v>433.38</v>
      </c>
      <c r="G280" s="35">
        <v>506.58</v>
      </c>
      <c r="H280" s="35">
        <v>440.67</v>
      </c>
      <c r="I280" s="35">
        <v>0.97026224988122001</v>
      </c>
      <c r="J280" s="40">
        <v>516.860261296771</v>
      </c>
      <c r="K280" s="40">
        <v>446.662745101187</v>
      </c>
      <c r="L280" s="40">
        <v>522.10626566375799</v>
      </c>
      <c r="M280" s="40">
        <v>454.17617768180401</v>
      </c>
      <c r="N280" s="45">
        <v>-0.86953587111269204</v>
      </c>
      <c r="O280" s="45">
        <v>0.59278872139185701</v>
      </c>
      <c r="P280" s="35">
        <v>-1.50121224690644</v>
      </c>
      <c r="Q280" s="35">
        <v>-1.1124459310538699</v>
      </c>
      <c r="R280" s="45">
        <v>3.44942682670739</v>
      </c>
      <c r="S280" s="45">
        <v>3.39053233935214</v>
      </c>
      <c r="T280" s="35">
        <v>2.53141317467791</v>
      </c>
      <c r="U280" s="35">
        <v>2.2165648866557999</v>
      </c>
      <c r="V280" s="46">
        <v>0.15715999815404499</v>
      </c>
      <c r="W280" s="46">
        <v>0.14956770372387501</v>
      </c>
    </row>
    <row r="281" spans="1:23" x14ac:dyDescent="0.2">
      <c r="A281" s="44">
        <v>44835</v>
      </c>
      <c r="B281" s="34" t="s">
        <v>1152</v>
      </c>
      <c r="C281" s="35" t="s">
        <v>70</v>
      </c>
      <c r="D281" s="35">
        <v>125.276</v>
      </c>
      <c r="E281" s="35">
        <v>500.05</v>
      </c>
      <c r="F281" s="35">
        <v>432.94</v>
      </c>
      <c r="G281" s="35">
        <v>505.48</v>
      </c>
      <c r="H281" s="35">
        <v>440.57</v>
      </c>
      <c r="I281" s="35">
        <v>0.97575337451027699</v>
      </c>
      <c r="J281" s="40">
        <v>512.47580901369804</v>
      </c>
      <c r="K281" s="40">
        <v>443.69818369041201</v>
      </c>
      <c r="L281" s="40">
        <v>518.04073980650696</v>
      </c>
      <c r="M281" s="40">
        <v>451.51778257607202</v>
      </c>
      <c r="N281" s="45">
        <v>-0.84828581560369998</v>
      </c>
      <c r="O281" s="45">
        <v>-0.66371360568792104</v>
      </c>
      <c r="P281" s="35">
        <v>-0.778677852502352</v>
      </c>
      <c r="Q281" s="35">
        <v>-0.58532244454142501</v>
      </c>
      <c r="R281" s="45">
        <v>3.4751977221983101</v>
      </c>
      <c r="S281" s="45">
        <v>3.5539165367912502</v>
      </c>
      <c r="T281" s="35">
        <v>2.62587137061037</v>
      </c>
      <c r="U281" s="35">
        <v>2.4204479291981298</v>
      </c>
      <c r="V281" s="46">
        <v>0.15500993209220701</v>
      </c>
      <c r="W281" s="46">
        <v>0.14733186553782601</v>
      </c>
    </row>
    <row r="282" spans="1:23" x14ac:dyDescent="0.2">
      <c r="A282" s="44">
        <v>44866</v>
      </c>
      <c r="B282" s="34" t="s">
        <v>1171</v>
      </c>
      <c r="C282" s="35" t="s">
        <v>71</v>
      </c>
      <c r="D282" s="35">
        <v>125.997</v>
      </c>
      <c r="E282" s="35">
        <v>504.32</v>
      </c>
      <c r="F282" s="35">
        <v>437.18</v>
      </c>
      <c r="G282" s="35">
        <v>509.68</v>
      </c>
      <c r="H282" s="35">
        <v>443.58</v>
      </c>
      <c r="I282" s="35">
        <v>0.98136912040751101</v>
      </c>
      <c r="J282" s="40">
        <v>513.89430288022697</v>
      </c>
      <c r="K282" s="40">
        <v>445.47967824630803</v>
      </c>
      <c r="L282" s="40">
        <v>519.35606022365596</v>
      </c>
      <c r="M282" s="40">
        <v>452.00117955189398</v>
      </c>
      <c r="N282" s="45">
        <v>0.276792356162048</v>
      </c>
      <c r="O282" s="45">
        <v>0.40151044592486901</v>
      </c>
      <c r="P282" s="35">
        <v>0.25390289142899197</v>
      </c>
      <c r="Q282" s="35">
        <v>0.107060451321339</v>
      </c>
      <c r="R282" s="45">
        <v>3.7440099779415799</v>
      </c>
      <c r="S282" s="45">
        <v>4.2517171763529804</v>
      </c>
      <c r="T282" s="35">
        <v>3.0280471627349499</v>
      </c>
      <c r="U282" s="35">
        <v>3.04946824564021</v>
      </c>
      <c r="V282" s="142">
        <v>0.15357518642206799</v>
      </c>
      <c r="W282" s="142">
        <v>0.149014833851842</v>
      </c>
    </row>
    <row r="283" spans="1:23" x14ac:dyDescent="0.2">
      <c r="A283" s="44">
        <v>44896</v>
      </c>
      <c r="B283" s="34" t="s">
        <v>1204</v>
      </c>
      <c r="C283" s="35" t="s">
        <v>1058</v>
      </c>
      <c r="D283" s="35">
        <v>126.47799999999999</v>
      </c>
      <c r="E283" s="35">
        <v>507.4</v>
      </c>
      <c r="F283" s="35">
        <v>439.77</v>
      </c>
      <c r="G283" s="35">
        <v>512.97</v>
      </c>
      <c r="H283" s="35">
        <v>446.33</v>
      </c>
      <c r="I283" s="35">
        <v>0.98511554728208806</v>
      </c>
      <c r="J283" s="40">
        <v>515.06648270845506</v>
      </c>
      <c r="K283" s="40">
        <v>446.41463756542601</v>
      </c>
      <c r="L283" s="40">
        <v>520.72064177169204</v>
      </c>
      <c r="M283" s="40">
        <v>453.073754882272</v>
      </c>
      <c r="N283" s="45">
        <v>0.228097455382992</v>
      </c>
      <c r="O283" s="45">
        <v>0.209876985365409</v>
      </c>
      <c r="P283" s="35">
        <v>0.26274489748858698</v>
      </c>
      <c r="Q283" s="35">
        <v>0.23729480782357401</v>
      </c>
      <c r="R283" s="45">
        <v>3.6271008810306</v>
      </c>
      <c r="S283" s="45">
        <v>4.2545433541176303</v>
      </c>
      <c r="T283" s="35">
        <v>2.98453987046492</v>
      </c>
      <c r="U283" s="35">
        <v>2.99551104038733</v>
      </c>
      <c r="V283" s="142">
        <v>0.153784933033177</v>
      </c>
      <c r="W283" s="142">
        <v>0.14930656688996899</v>
      </c>
    </row>
    <row r="284" spans="1:23" x14ac:dyDescent="0.2">
      <c r="A284" s="44">
        <v>44927</v>
      </c>
      <c r="B284" s="34" t="s">
        <v>1228</v>
      </c>
      <c r="C284" s="35" t="s">
        <v>1059</v>
      </c>
      <c r="D284" s="35">
        <v>127.336</v>
      </c>
      <c r="E284" s="35">
        <v>535.99</v>
      </c>
      <c r="F284" s="35">
        <v>464.66</v>
      </c>
      <c r="G284" s="35">
        <v>545.5</v>
      </c>
      <c r="H284" s="35">
        <v>478.64</v>
      </c>
      <c r="I284" s="35">
        <v>0.99179836278808897</v>
      </c>
      <c r="J284" s="40">
        <v>540.42234803983195</v>
      </c>
      <c r="K284" s="40">
        <v>468.50248743481802</v>
      </c>
      <c r="L284" s="40">
        <v>550.01099060752699</v>
      </c>
      <c r="M284" s="40">
        <v>482.59809449016802</v>
      </c>
      <c r="N284" s="45">
        <v>4.9228334948225898</v>
      </c>
      <c r="O284" s="45">
        <v>4.9478328017760402</v>
      </c>
      <c r="P284" s="35">
        <v>5.6249640375649399</v>
      </c>
      <c r="Q284" s="35">
        <v>6.5164532903847903</v>
      </c>
      <c r="R284" s="45">
        <v>3.42331059205301</v>
      </c>
      <c r="S284" s="45">
        <v>4.2361249982833398</v>
      </c>
      <c r="T284" s="35">
        <v>3.0629958194890099</v>
      </c>
      <c r="U284" s="35">
        <v>3.2771417978317601</v>
      </c>
      <c r="V284" s="142">
        <v>0.153510093401627</v>
      </c>
      <c r="W284" s="142">
        <v>0.139687447768678</v>
      </c>
    </row>
    <row r="285" spans="1:23" x14ac:dyDescent="0.2">
      <c r="A285" s="44">
        <v>44958</v>
      </c>
      <c r="B285" s="34" t="s">
        <v>1249</v>
      </c>
      <c r="C285" s="35" t="s">
        <v>62</v>
      </c>
      <c r="D285" s="35">
        <v>128.04599999999999</v>
      </c>
      <c r="E285" s="35">
        <v>539.83000000000004</v>
      </c>
      <c r="F285" s="35">
        <v>466.81</v>
      </c>
      <c r="G285" s="35">
        <v>550.21</v>
      </c>
      <c r="H285" s="35">
        <v>481.7</v>
      </c>
      <c r="I285" s="35">
        <v>0.99732843156345197</v>
      </c>
      <c r="J285" s="40">
        <v>541.276056026741</v>
      </c>
      <c r="K285" s="40">
        <v>468.06045553941601</v>
      </c>
      <c r="L285" s="40">
        <v>551.68386119051002</v>
      </c>
      <c r="M285" s="40">
        <v>482.99034175218299</v>
      </c>
      <c r="N285" s="45">
        <v>0.157970518799844</v>
      </c>
      <c r="O285" s="45">
        <v>-9.4349956992290096E-2</v>
      </c>
      <c r="P285" s="35">
        <v>0.30415220996500297</v>
      </c>
      <c r="Q285" s="35">
        <v>8.1278245084970294E-2</v>
      </c>
      <c r="R285" s="45">
        <v>3.5577036639777599</v>
      </c>
      <c r="S285" s="45">
        <v>4.3801728891866603</v>
      </c>
      <c r="T285" s="35">
        <v>3.3596058246029701</v>
      </c>
      <c r="U285" s="35">
        <v>3.50046497599052</v>
      </c>
      <c r="V285" s="46">
        <v>0.15642338424626701</v>
      </c>
      <c r="W285" s="46">
        <v>0.14222545152584601</v>
      </c>
    </row>
    <row r="286" spans="1:23" x14ac:dyDescent="0.2">
      <c r="A286" s="44">
        <v>44986</v>
      </c>
      <c r="B286" s="34" t="s">
        <v>1287</v>
      </c>
      <c r="C286" s="35" t="s">
        <v>63</v>
      </c>
      <c r="D286" s="35">
        <v>128.38900000000001</v>
      </c>
      <c r="E286" s="35">
        <v>542.85</v>
      </c>
      <c r="F286" s="35">
        <v>471.88</v>
      </c>
      <c r="G286" s="35">
        <v>551.49</v>
      </c>
      <c r="H286" s="35">
        <v>485.22</v>
      </c>
      <c r="I286" s="35">
        <v>1</v>
      </c>
      <c r="J286" s="40">
        <v>542.85</v>
      </c>
      <c r="K286" s="40">
        <v>471.88</v>
      </c>
      <c r="L286" s="40">
        <v>551.49</v>
      </c>
      <c r="M286" s="40">
        <v>485.22</v>
      </c>
      <c r="N286" s="45">
        <v>0.29078396425163999</v>
      </c>
      <c r="O286" s="45">
        <v>0.81603656437554395</v>
      </c>
      <c r="P286" s="35">
        <v>-3.5139906048986501E-2</v>
      </c>
      <c r="Q286" s="35">
        <v>0.46163619747103801</v>
      </c>
      <c r="R286" s="45">
        <v>4.1752330605923804</v>
      </c>
      <c r="S286" s="45">
        <v>5.1003135776729103</v>
      </c>
      <c r="T286" s="35">
        <v>4.0307881390675604</v>
      </c>
      <c r="U286" s="35">
        <v>4.2723235077727102</v>
      </c>
      <c r="V286" s="46">
        <v>0.150398406374502</v>
      </c>
      <c r="W286" s="46">
        <v>0.13657722270310399</v>
      </c>
    </row>
    <row r="287" spans="1:23" x14ac:dyDescent="0.2">
      <c r="A287" s="44"/>
      <c r="J287" s="40"/>
      <c r="K287" s="40"/>
      <c r="L287" s="40"/>
      <c r="M287" s="40"/>
      <c r="N287" s="45"/>
      <c r="O287" s="45"/>
      <c r="R287" s="45"/>
      <c r="S287" s="45"/>
      <c r="V287" s="46"/>
      <c r="W287" s="46"/>
    </row>
    <row r="288" spans="1:23" x14ac:dyDescent="0.2">
      <c r="A288" s="44"/>
      <c r="J288" s="40"/>
      <c r="K288" s="40"/>
      <c r="L288" s="40"/>
      <c r="M288" s="40"/>
      <c r="N288" s="45"/>
      <c r="O288" s="45"/>
      <c r="R288" s="45"/>
      <c r="S288" s="45"/>
      <c r="V288" s="46"/>
      <c r="W288" s="46"/>
    </row>
    <row r="289" spans="1:23" x14ac:dyDescent="0.2">
      <c r="A289" s="44"/>
      <c r="J289" s="40"/>
      <c r="K289" s="40"/>
      <c r="L289" s="40"/>
      <c r="M289" s="40"/>
      <c r="N289" s="45"/>
      <c r="O289" s="45"/>
      <c r="R289" s="45"/>
      <c r="S289" s="45"/>
      <c r="V289" s="46"/>
      <c r="W289" s="46"/>
    </row>
    <row r="290" spans="1:23" x14ac:dyDescent="0.2">
      <c r="A290" s="44"/>
      <c r="J290" s="40"/>
      <c r="K290" s="40"/>
      <c r="L290" s="40"/>
      <c r="M290" s="40"/>
      <c r="N290" s="45"/>
      <c r="O290" s="45"/>
      <c r="R290" s="45"/>
      <c r="S290" s="45"/>
      <c r="V290" s="46"/>
      <c r="W290" s="46"/>
    </row>
    <row r="291" spans="1:23" x14ac:dyDescent="0.2">
      <c r="A291" s="44"/>
      <c r="J291" s="40"/>
      <c r="K291" s="40"/>
      <c r="L291" s="40"/>
      <c r="M291" s="40"/>
      <c r="N291" s="45"/>
      <c r="O291" s="45"/>
      <c r="R291" s="45"/>
      <c r="S291" s="45"/>
      <c r="V291" s="46"/>
      <c r="W291" s="46"/>
    </row>
    <row r="292" spans="1:23" x14ac:dyDescent="0.2">
      <c r="A292" s="44"/>
      <c r="J292" s="40"/>
      <c r="K292" s="40"/>
      <c r="L292" s="40"/>
      <c r="M292" s="40"/>
      <c r="N292" s="45"/>
      <c r="O292" s="45"/>
      <c r="R292" s="45"/>
      <c r="S292" s="45"/>
      <c r="V292" s="46"/>
      <c r="W292" s="46"/>
    </row>
    <row r="293" spans="1:23" x14ac:dyDescent="0.2">
      <c r="A293" s="44"/>
      <c r="J293" s="40"/>
      <c r="K293" s="40"/>
      <c r="L293" s="40"/>
      <c r="M293" s="40"/>
      <c r="N293" s="45"/>
      <c r="O293" s="45"/>
      <c r="R293" s="45"/>
      <c r="S293" s="45"/>
      <c r="V293" s="46"/>
      <c r="W293" s="46"/>
    </row>
    <row r="294" spans="1:23" x14ac:dyDescent="0.2">
      <c r="A294" s="44"/>
      <c r="J294" s="40"/>
      <c r="K294" s="40"/>
      <c r="L294" s="40"/>
      <c r="M294" s="40"/>
      <c r="N294" s="45"/>
      <c r="O294" s="45"/>
      <c r="R294" s="45"/>
      <c r="S294" s="45"/>
      <c r="V294" s="46"/>
      <c r="W294" s="46"/>
    </row>
    <row r="295" spans="1:23" x14ac:dyDescent="0.2">
      <c r="A295" s="44"/>
      <c r="J295" s="40"/>
      <c r="K295" s="40"/>
      <c r="L295" s="40"/>
      <c r="M295" s="40"/>
      <c r="N295" s="45"/>
      <c r="O295" s="45"/>
      <c r="R295" s="45"/>
      <c r="S295" s="45"/>
      <c r="V295" s="46"/>
      <c r="W295" s="46"/>
    </row>
    <row r="296" spans="1:23" x14ac:dyDescent="0.2">
      <c r="A296" s="44"/>
      <c r="J296" s="40"/>
      <c r="K296" s="40"/>
      <c r="L296" s="40"/>
      <c r="M296" s="40"/>
      <c r="N296" s="45"/>
      <c r="O296" s="45"/>
      <c r="R296" s="45"/>
      <c r="S296" s="45"/>
      <c r="V296" s="46"/>
      <c r="W296" s="46"/>
    </row>
    <row r="297" spans="1:23" x14ac:dyDescent="0.2">
      <c r="A297" s="44"/>
      <c r="J297" s="40"/>
      <c r="K297" s="40"/>
      <c r="L297" s="40"/>
      <c r="M297" s="40"/>
      <c r="N297" s="45"/>
      <c r="O297" s="45"/>
      <c r="R297" s="45"/>
      <c r="S297" s="45"/>
      <c r="V297" s="46"/>
      <c r="W297" s="46"/>
    </row>
    <row r="298" spans="1:23" x14ac:dyDescent="0.2">
      <c r="A298" s="44"/>
      <c r="J298" s="40"/>
      <c r="K298" s="40"/>
      <c r="L298" s="40"/>
      <c r="M298" s="40"/>
      <c r="N298" s="45"/>
      <c r="O298" s="45"/>
      <c r="R298" s="45"/>
      <c r="S298" s="45"/>
      <c r="V298" s="46"/>
      <c r="W298" s="46"/>
    </row>
    <row r="299" spans="1:23" x14ac:dyDescent="0.2">
      <c r="A299" s="44"/>
      <c r="J299" s="40"/>
      <c r="K299" s="40"/>
      <c r="L299" s="40"/>
      <c r="M299" s="40"/>
      <c r="N299" s="45"/>
      <c r="O299" s="45"/>
      <c r="R299" s="45"/>
      <c r="S299" s="45"/>
      <c r="V299" s="46"/>
      <c r="W299" s="46"/>
    </row>
    <row r="300" spans="1:23" x14ac:dyDescent="0.2">
      <c r="A300" s="44"/>
      <c r="J300" s="40"/>
      <c r="K300" s="40"/>
      <c r="L300" s="40"/>
      <c r="M300" s="40"/>
      <c r="N300" s="45"/>
      <c r="O300" s="45"/>
      <c r="R300" s="45"/>
      <c r="S300" s="45"/>
      <c r="V300" s="46"/>
      <c r="W300" s="46"/>
    </row>
    <row r="301" spans="1:23" x14ac:dyDescent="0.2">
      <c r="A301" s="44"/>
      <c r="J301" s="40"/>
      <c r="K301" s="40"/>
      <c r="L301" s="40"/>
      <c r="M301" s="40"/>
      <c r="N301" s="45"/>
      <c r="O301" s="45"/>
      <c r="R301" s="45"/>
      <c r="S301" s="45"/>
      <c r="V301" s="46"/>
      <c r="W301" s="46"/>
    </row>
    <row r="302" spans="1:23" x14ac:dyDescent="0.2">
      <c r="A302" s="44"/>
      <c r="J302" s="40"/>
      <c r="K302" s="40"/>
      <c r="L302" s="40"/>
      <c r="M302" s="40"/>
      <c r="N302" s="45"/>
      <c r="O302" s="45"/>
      <c r="R302" s="45"/>
      <c r="S302" s="45"/>
      <c r="V302" s="46"/>
      <c r="W302" s="46"/>
    </row>
    <row r="303" spans="1:23" x14ac:dyDescent="0.2">
      <c r="A303" s="44"/>
      <c r="J303" s="40"/>
      <c r="K303" s="40"/>
      <c r="L303" s="40"/>
      <c r="M303" s="40"/>
      <c r="N303" s="45"/>
      <c r="O303" s="45"/>
      <c r="R303" s="45"/>
      <c r="S303" s="45"/>
      <c r="V303" s="46"/>
      <c r="W303" s="46"/>
    </row>
    <row r="304" spans="1:23" x14ac:dyDescent="0.2">
      <c r="A304" s="44"/>
      <c r="J304" s="40"/>
      <c r="K304" s="40"/>
      <c r="L304" s="40"/>
      <c r="M304" s="40"/>
      <c r="N304" s="45"/>
      <c r="O304" s="45"/>
      <c r="R304" s="45"/>
      <c r="S304" s="45"/>
      <c r="V304" s="46"/>
      <c r="W304" s="46"/>
    </row>
    <row r="305" spans="1:23" x14ac:dyDescent="0.2">
      <c r="A305" s="44"/>
      <c r="J305" s="40"/>
      <c r="K305" s="40"/>
      <c r="L305" s="40"/>
      <c r="M305" s="40"/>
      <c r="N305" s="45"/>
      <c r="O305" s="45"/>
      <c r="R305" s="45"/>
      <c r="S305" s="45"/>
      <c r="V305" s="46"/>
      <c r="W305" s="46"/>
    </row>
    <row r="306" spans="1:23" x14ac:dyDescent="0.2">
      <c r="A306" s="44"/>
      <c r="J306" s="40"/>
      <c r="K306" s="40"/>
      <c r="L306" s="40"/>
      <c r="M306" s="40"/>
      <c r="N306" s="45"/>
      <c r="O306" s="45"/>
      <c r="R306" s="45"/>
      <c r="S306" s="45"/>
      <c r="V306" s="46"/>
      <c r="W306" s="46"/>
    </row>
    <row r="307" spans="1:23" x14ac:dyDescent="0.2">
      <c r="A307" s="44"/>
      <c r="J307" s="40"/>
      <c r="K307" s="40"/>
      <c r="L307" s="40"/>
      <c r="M307" s="40"/>
      <c r="N307" s="45"/>
      <c r="O307" s="45"/>
      <c r="R307" s="45"/>
      <c r="S307" s="45"/>
      <c r="V307" s="46"/>
      <c r="W307" s="46"/>
    </row>
    <row r="308" spans="1:23" x14ac:dyDescent="0.2">
      <c r="A308" s="44"/>
      <c r="J308" s="40"/>
      <c r="K308" s="40"/>
      <c r="L308" s="40"/>
      <c r="M308" s="40"/>
      <c r="N308" s="45"/>
      <c r="O308" s="45"/>
      <c r="R308" s="45"/>
      <c r="S308" s="45"/>
      <c r="V308" s="46"/>
      <c r="W308" s="46"/>
    </row>
    <row r="309" spans="1:23" x14ac:dyDescent="0.2">
      <c r="A309" s="44"/>
      <c r="J309" s="40"/>
      <c r="K309" s="40"/>
      <c r="L309" s="40"/>
      <c r="M309" s="40"/>
      <c r="N309" s="45"/>
      <c r="O309" s="45"/>
      <c r="R309" s="45"/>
      <c r="S309" s="45"/>
      <c r="V309" s="46"/>
      <c r="W309" s="46"/>
    </row>
    <row r="310" spans="1:23" x14ac:dyDescent="0.2">
      <c r="A310" s="44"/>
      <c r="J310" s="40"/>
      <c r="K310" s="40"/>
      <c r="L310" s="40"/>
      <c r="M310" s="40"/>
      <c r="N310" s="45"/>
      <c r="O310" s="45"/>
      <c r="R310" s="45"/>
      <c r="S310" s="45"/>
      <c r="V310" s="46"/>
      <c r="W310" s="46"/>
    </row>
    <row r="311" spans="1:23" x14ac:dyDescent="0.2">
      <c r="A311" s="44"/>
      <c r="J311" s="40"/>
      <c r="K311" s="40"/>
      <c r="L311" s="40"/>
      <c r="M311" s="40"/>
      <c r="N311" s="45"/>
      <c r="O311" s="45"/>
      <c r="R311" s="45"/>
      <c r="S311" s="45"/>
      <c r="V311" s="46"/>
      <c r="W311" s="46"/>
    </row>
    <row r="312" spans="1:23" x14ac:dyDescent="0.2">
      <c r="A312" s="44"/>
      <c r="J312" s="40"/>
      <c r="K312" s="40"/>
      <c r="L312" s="40"/>
      <c r="M312" s="40"/>
      <c r="N312" s="45"/>
      <c r="O312" s="45"/>
      <c r="R312" s="45"/>
      <c r="S312" s="45"/>
      <c r="V312" s="46"/>
      <c r="W312" s="46"/>
    </row>
    <row r="313" spans="1:23" x14ac:dyDescent="0.2">
      <c r="A313" s="44"/>
      <c r="J313" s="40"/>
      <c r="K313" s="40"/>
      <c r="L313" s="40"/>
      <c r="M313" s="40"/>
      <c r="N313" s="45"/>
      <c r="O313" s="45"/>
      <c r="R313" s="45"/>
      <c r="S313" s="45"/>
      <c r="V313" s="46"/>
      <c r="W313" s="46"/>
    </row>
    <row r="314" spans="1:23" x14ac:dyDescent="0.2">
      <c r="A314" s="44"/>
      <c r="J314" s="40"/>
      <c r="K314" s="40"/>
      <c r="L314" s="40"/>
      <c r="M314" s="40"/>
      <c r="N314" s="45"/>
      <c r="O314" s="45"/>
      <c r="R314" s="45"/>
      <c r="S314" s="45"/>
      <c r="V314" s="46"/>
      <c r="W314" s="46"/>
    </row>
    <row r="315" spans="1:23" x14ac:dyDescent="0.2">
      <c r="A315" s="44"/>
      <c r="J315" s="40"/>
      <c r="K315" s="40"/>
      <c r="L315" s="40"/>
      <c r="M315" s="40"/>
      <c r="N315" s="45"/>
      <c r="O315" s="45"/>
      <c r="R315" s="45"/>
      <c r="S315" s="45"/>
      <c r="V315" s="46"/>
      <c r="W315" s="46"/>
    </row>
    <row r="316" spans="1:23" x14ac:dyDescent="0.2">
      <c r="A316" s="44"/>
      <c r="J316" s="40"/>
      <c r="K316" s="40"/>
      <c r="L316" s="40"/>
      <c r="M316" s="40"/>
      <c r="N316" s="45"/>
      <c r="O316" s="45"/>
      <c r="R316" s="45"/>
      <c r="S316" s="45"/>
      <c r="V316" s="46"/>
      <c r="W316" s="46"/>
    </row>
    <row r="317" spans="1:23" x14ac:dyDescent="0.2">
      <c r="A317" s="44"/>
      <c r="J317" s="40"/>
      <c r="K317" s="40"/>
      <c r="L317" s="40"/>
      <c r="M317" s="40"/>
      <c r="N317" s="45"/>
      <c r="O317" s="45"/>
      <c r="R317" s="45"/>
      <c r="S317" s="45"/>
      <c r="V317" s="46"/>
      <c r="W317" s="46"/>
    </row>
    <row r="318" spans="1:23" x14ac:dyDescent="0.2">
      <c r="A318" s="44"/>
      <c r="J318" s="40"/>
      <c r="K318" s="40"/>
      <c r="L318" s="40"/>
      <c r="M318" s="40"/>
      <c r="N318" s="45"/>
      <c r="O318" s="45"/>
      <c r="R318" s="45"/>
      <c r="S318" s="45"/>
      <c r="V318" s="46"/>
      <c r="W318" s="46"/>
    </row>
    <row r="319" spans="1:23" x14ac:dyDescent="0.2">
      <c r="A319" s="44"/>
      <c r="J319" s="40"/>
      <c r="K319" s="40"/>
      <c r="L319" s="40"/>
      <c r="M319" s="40"/>
      <c r="N319" s="45"/>
      <c r="O319" s="45"/>
      <c r="R319" s="45"/>
      <c r="S319" s="45"/>
      <c r="V319" s="46"/>
      <c r="W319" s="46"/>
    </row>
    <row r="320" spans="1:23" x14ac:dyDescent="0.2">
      <c r="A320" s="44"/>
      <c r="J320" s="40"/>
      <c r="K320" s="40"/>
      <c r="L320" s="40"/>
      <c r="M320" s="40"/>
      <c r="N320" s="45"/>
      <c r="O320" s="45"/>
      <c r="R320" s="45"/>
      <c r="S320" s="45"/>
      <c r="V320" s="46"/>
      <c r="W320" s="46"/>
    </row>
    <row r="321" spans="1:23" x14ac:dyDescent="0.2">
      <c r="A321" s="44"/>
      <c r="J321" s="40"/>
      <c r="K321" s="40"/>
      <c r="L321" s="40"/>
      <c r="M321" s="40"/>
      <c r="N321" s="45"/>
      <c r="O321" s="45"/>
      <c r="R321" s="45"/>
      <c r="S321" s="45"/>
      <c r="V321" s="46"/>
      <c r="W321" s="46"/>
    </row>
    <row r="322" spans="1:23" x14ac:dyDescent="0.2">
      <c r="A322" s="44"/>
      <c r="J322" s="40"/>
      <c r="K322" s="40"/>
      <c r="L322" s="40"/>
      <c r="M322" s="40"/>
      <c r="N322" s="45"/>
      <c r="O322" s="45"/>
      <c r="R322" s="45"/>
      <c r="S322" s="45"/>
      <c r="V322" s="46"/>
      <c r="W322" s="46"/>
    </row>
    <row r="323" spans="1:23" x14ac:dyDescent="0.2">
      <c r="A323" s="44"/>
      <c r="J323" s="40"/>
      <c r="K323" s="40"/>
      <c r="L323" s="40"/>
      <c r="M323" s="40"/>
      <c r="N323" s="45"/>
      <c r="O323" s="45"/>
      <c r="R323" s="45"/>
      <c r="S323" s="45"/>
      <c r="V323" s="46"/>
      <c r="W323" s="46"/>
    </row>
    <row r="324" spans="1:23" x14ac:dyDescent="0.2">
      <c r="A324" s="44"/>
      <c r="J324" s="40"/>
      <c r="K324" s="40"/>
      <c r="L324" s="40"/>
      <c r="M324" s="40"/>
      <c r="N324" s="45"/>
      <c r="O324" s="45"/>
      <c r="R324" s="45"/>
      <c r="S324" s="45"/>
      <c r="V324" s="46"/>
      <c r="W324" s="46"/>
    </row>
    <row r="325" spans="1:23" x14ac:dyDescent="0.2">
      <c r="A325" s="44"/>
      <c r="J325" s="40"/>
      <c r="K325" s="40"/>
      <c r="L325" s="40"/>
      <c r="M325" s="40"/>
      <c r="N325" s="45"/>
      <c r="O325" s="45"/>
      <c r="R325" s="45"/>
      <c r="S325" s="45"/>
      <c r="V325" s="46"/>
      <c r="W325" s="46"/>
    </row>
    <row r="326" spans="1:23" x14ac:dyDescent="0.2">
      <c r="A326" s="44"/>
      <c r="J326" s="40"/>
      <c r="K326" s="40"/>
      <c r="L326" s="40"/>
      <c r="M326" s="40"/>
      <c r="N326" s="45"/>
      <c r="O326" s="45"/>
      <c r="R326" s="45"/>
      <c r="S326" s="45"/>
      <c r="V326" s="46"/>
      <c r="W326" s="46"/>
    </row>
    <row r="327" spans="1:23" x14ac:dyDescent="0.2">
      <c r="A327" s="44"/>
      <c r="J327" s="40"/>
      <c r="K327" s="40"/>
      <c r="L327" s="40"/>
      <c r="M327" s="40"/>
      <c r="N327" s="45"/>
      <c r="O327" s="45"/>
      <c r="R327" s="45"/>
      <c r="S327" s="45"/>
      <c r="V327" s="46"/>
      <c r="W327" s="46"/>
    </row>
    <row r="328" spans="1:23" x14ac:dyDescent="0.2">
      <c r="A328" s="44"/>
      <c r="J328" s="40"/>
      <c r="K328" s="40"/>
      <c r="L328" s="40"/>
      <c r="M328" s="40"/>
      <c r="N328" s="45"/>
      <c r="O328" s="45"/>
      <c r="R328" s="45"/>
      <c r="S328" s="45"/>
      <c r="V328" s="46"/>
      <c r="W328" s="46"/>
    </row>
    <row r="329" spans="1:23" x14ac:dyDescent="0.2">
      <c r="A329" s="44"/>
      <c r="J329" s="40"/>
      <c r="K329" s="40"/>
      <c r="L329" s="40"/>
      <c r="M329" s="40"/>
      <c r="N329" s="45"/>
      <c r="O329" s="45"/>
      <c r="R329" s="45"/>
      <c r="S329" s="45"/>
      <c r="V329" s="46"/>
      <c r="W329" s="46"/>
    </row>
    <row r="330" spans="1:23" x14ac:dyDescent="0.2">
      <c r="A330" s="44"/>
      <c r="J330" s="40"/>
      <c r="K330" s="40"/>
      <c r="L330" s="40"/>
      <c r="M330" s="40"/>
      <c r="N330" s="45"/>
      <c r="O330" s="45"/>
      <c r="R330" s="45"/>
      <c r="S330" s="45"/>
      <c r="V330" s="46"/>
      <c r="W330" s="46"/>
    </row>
    <row r="331" spans="1:23" x14ac:dyDescent="0.2">
      <c r="A331" s="44"/>
      <c r="J331" s="40"/>
      <c r="K331" s="40"/>
      <c r="L331" s="40"/>
      <c r="M331" s="40"/>
      <c r="N331" s="45"/>
      <c r="O331" s="45"/>
      <c r="R331" s="45"/>
      <c r="S331" s="45"/>
      <c r="V331" s="46"/>
      <c r="W331" s="46"/>
    </row>
    <row r="332" spans="1:23" x14ac:dyDescent="0.2">
      <c r="A332" s="44"/>
      <c r="J332" s="40"/>
      <c r="K332" s="40"/>
      <c r="L332" s="40"/>
      <c r="M332" s="40"/>
      <c r="N332" s="45"/>
      <c r="O332" s="45"/>
      <c r="R332" s="45"/>
      <c r="S332" s="45"/>
      <c r="V332" s="46"/>
      <c r="W332" s="46"/>
    </row>
    <row r="333" spans="1:23" x14ac:dyDescent="0.2">
      <c r="A333" s="44"/>
      <c r="J333" s="40"/>
      <c r="K333" s="40"/>
      <c r="L333" s="40"/>
      <c r="M333" s="40"/>
      <c r="N333" s="45"/>
      <c r="O333" s="45"/>
      <c r="R333" s="45"/>
      <c r="S333" s="45"/>
      <c r="V333" s="46"/>
      <c r="W333" s="46"/>
    </row>
    <row r="334" spans="1:23" x14ac:dyDescent="0.2">
      <c r="A334" s="44"/>
      <c r="J334" s="40"/>
      <c r="K334" s="40"/>
      <c r="L334" s="40"/>
      <c r="M334" s="40"/>
      <c r="N334" s="45"/>
      <c r="O334" s="45"/>
      <c r="R334" s="45"/>
      <c r="S334" s="45"/>
      <c r="V334" s="46"/>
      <c r="W334" s="46"/>
    </row>
    <row r="335" spans="1:23" x14ac:dyDescent="0.2">
      <c r="A335" s="44"/>
      <c r="J335" s="40"/>
      <c r="K335" s="40"/>
      <c r="L335" s="40"/>
      <c r="M335" s="40"/>
      <c r="N335" s="45"/>
      <c r="O335" s="45"/>
      <c r="R335" s="45"/>
      <c r="S335" s="45"/>
      <c r="V335" s="46"/>
      <c r="W335" s="46"/>
    </row>
    <row r="336" spans="1:23" x14ac:dyDescent="0.2">
      <c r="A336" s="44"/>
      <c r="J336" s="40"/>
      <c r="K336" s="40"/>
      <c r="L336" s="40"/>
      <c r="M336" s="40"/>
      <c r="N336" s="45"/>
      <c r="O336" s="45"/>
      <c r="R336" s="45"/>
      <c r="S336" s="45"/>
      <c r="V336" s="46"/>
      <c r="W336" s="46"/>
    </row>
    <row r="337" spans="1:23" x14ac:dyDescent="0.2">
      <c r="A337" s="44"/>
      <c r="J337" s="40"/>
      <c r="K337" s="40"/>
      <c r="L337" s="40"/>
      <c r="M337" s="40"/>
      <c r="N337" s="45"/>
      <c r="O337" s="45"/>
      <c r="R337" s="45"/>
      <c r="S337" s="45"/>
      <c r="V337" s="46"/>
      <c r="W337" s="46"/>
    </row>
    <row r="338" spans="1:23" x14ac:dyDescent="0.2">
      <c r="A338" s="44"/>
      <c r="J338" s="40"/>
      <c r="K338" s="40"/>
      <c r="L338" s="40"/>
      <c r="M338" s="40"/>
      <c r="N338" s="45"/>
      <c r="O338" s="45"/>
      <c r="R338" s="45"/>
      <c r="S338" s="45"/>
      <c r="V338" s="46"/>
      <c r="W338" s="46"/>
    </row>
    <row r="339" spans="1:23" x14ac:dyDescent="0.2">
      <c r="A339" s="44"/>
      <c r="J339" s="40"/>
      <c r="K339" s="40"/>
      <c r="L339" s="40"/>
      <c r="M339" s="40"/>
      <c r="N339" s="45"/>
      <c r="O339" s="45"/>
      <c r="R339" s="45"/>
      <c r="S339" s="45"/>
      <c r="V339" s="46"/>
      <c r="W339" s="46"/>
    </row>
    <row r="340" spans="1:23" x14ac:dyDescent="0.2">
      <c r="A340" s="44"/>
      <c r="J340" s="40"/>
      <c r="K340" s="40"/>
      <c r="L340" s="40"/>
      <c r="M340" s="40"/>
      <c r="N340" s="45"/>
      <c r="O340" s="45"/>
      <c r="R340" s="45"/>
      <c r="S340" s="45"/>
      <c r="V340" s="46"/>
      <c r="W340" s="46"/>
    </row>
    <row r="341" spans="1:23" x14ac:dyDescent="0.2">
      <c r="A341" s="44"/>
      <c r="J341" s="40"/>
      <c r="K341" s="40"/>
      <c r="L341" s="40"/>
      <c r="M341" s="40"/>
      <c r="N341" s="45"/>
      <c r="O341" s="45"/>
      <c r="R341" s="45"/>
      <c r="S341" s="45"/>
      <c r="V341" s="46"/>
      <c r="W341" s="46"/>
    </row>
    <row r="342" spans="1:23" x14ac:dyDescent="0.2">
      <c r="A342" s="44"/>
      <c r="J342" s="40"/>
      <c r="K342" s="40"/>
      <c r="L342" s="40"/>
      <c r="M342" s="40"/>
      <c r="N342" s="45"/>
      <c r="O342" s="45"/>
      <c r="R342" s="45"/>
      <c r="S342" s="45"/>
      <c r="V342" s="46"/>
      <c r="W342" s="46"/>
    </row>
    <row r="343" spans="1:23" x14ac:dyDescent="0.2">
      <c r="A343" s="44"/>
      <c r="J343" s="40"/>
      <c r="K343" s="40"/>
      <c r="L343" s="40"/>
      <c r="M343" s="40"/>
      <c r="N343" s="45"/>
      <c r="O343" s="45"/>
      <c r="R343" s="45"/>
      <c r="S343" s="45"/>
      <c r="V343" s="46"/>
      <c r="W343" s="46"/>
    </row>
    <row r="344" spans="1:23" x14ac:dyDescent="0.2">
      <c r="A344" s="44"/>
      <c r="J344" s="40"/>
      <c r="K344" s="40"/>
      <c r="L344" s="40"/>
      <c r="M344" s="40"/>
      <c r="N344" s="45"/>
      <c r="O344" s="45"/>
      <c r="R344" s="45"/>
      <c r="S344" s="45"/>
      <c r="V344" s="46"/>
      <c r="W344" s="46"/>
    </row>
    <row r="345" spans="1:23" x14ac:dyDescent="0.2">
      <c r="A345" s="44"/>
      <c r="J345" s="40"/>
      <c r="K345" s="40"/>
      <c r="L345" s="40"/>
      <c r="M345" s="40"/>
      <c r="N345" s="45"/>
      <c r="O345" s="45"/>
      <c r="R345" s="45"/>
      <c r="S345" s="45"/>
      <c r="V345" s="46"/>
      <c r="W345" s="46"/>
    </row>
    <row r="346" spans="1:23" x14ac:dyDescent="0.2">
      <c r="A346" s="44"/>
      <c r="J346" s="40"/>
      <c r="K346" s="40"/>
      <c r="L346" s="40"/>
      <c r="M346" s="40"/>
      <c r="N346" s="45"/>
      <c r="O346" s="45"/>
      <c r="R346" s="45"/>
      <c r="S346" s="45"/>
      <c r="V346" s="46"/>
      <c r="W346" s="46"/>
    </row>
    <row r="347" spans="1:23" x14ac:dyDescent="0.2">
      <c r="A347" s="44"/>
      <c r="J347" s="40"/>
      <c r="K347" s="40"/>
      <c r="L347" s="40"/>
      <c r="M347" s="40"/>
      <c r="N347" s="45"/>
      <c r="O347" s="45"/>
      <c r="R347" s="45"/>
      <c r="S347" s="45"/>
      <c r="V347" s="46"/>
      <c r="W347" s="46"/>
    </row>
    <row r="348" spans="1:23" x14ac:dyDescent="0.2">
      <c r="A348" s="44"/>
      <c r="J348" s="40"/>
      <c r="K348" s="40"/>
      <c r="L348" s="40"/>
      <c r="M348" s="40"/>
      <c r="N348" s="45"/>
      <c r="O348" s="45"/>
      <c r="R348" s="45"/>
      <c r="S348" s="45"/>
      <c r="V348" s="46"/>
      <c r="W348" s="46"/>
    </row>
    <row r="349" spans="1:23" x14ac:dyDescent="0.2">
      <c r="A349" s="44"/>
      <c r="J349" s="40"/>
      <c r="K349" s="40"/>
      <c r="L349" s="40"/>
      <c r="M349" s="40"/>
      <c r="N349" s="45"/>
      <c r="O349" s="45"/>
      <c r="R349" s="45"/>
      <c r="S349" s="45"/>
      <c r="V349" s="46"/>
      <c r="W349" s="46"/>
    </row>
    <row r="350" spans="1:23" x14ac:dyDescent="0.2">
      <c r="A350" s="44"/>
      <c r="J350" s="40"/>
      <c r="K350" s="40"/>
      <c r="L350" s="40"/>
      <c r="M350" s="40"/>
      <c r="N350" s="45"/>
      <c r="O350" s="45"/>
      <c r="R350" s="45"/>
      <c r="S350" s="45"/>
      <c r="V350" s="46"/>
      <c r="W350" s="46"/>
    </row>
    <row r="351" spans="1:23" x14ac:dyDescent="0.2">
      <c r="A351" s="44"/>
      <c r="J351" s="40"/>
      <c r="K351" s="40"/>
      <c r="L351" s="40"/>
      <c r="M351" s="40"/>
      <c r="N351" s="45"/>
      <c r="O351" s="45"/>
      <c r="R351" s="45"/>
      <c r="S351" s="45"/>
      <c r="V351" s="46"/>
      <c r="W351" s="46"/>
    </row>
    <row r="352" spans="1:23" x14ac:dyDescent="0.2">
      <c r="A352" s="44"/>
      <c r="J352" s="40"/>
      <c r="K352" s="40"/>
      <c r="L352" s="40"/>
      <c r="M352" s="40"/>
      <c r="N352" s="45"/>
      <c r="O352" s="45"/>
      <c r="R352" s="45"/>
      <c r="S352" s="45"/>
      <c r="V352" s="46"/>
      <c r="W352" s="46"/>
    </row>
    <row r="353" spans="1:23" x14ac:dyDescent="0.2">
      <c r="A353" s="44"/>
      <c r="J353" s="40"/>
      <c r="K353" s="40"/>
      <c r="L353" s="40"/>
      <c r="M353" s="40"/>
      <c r="N353" s="45"/>
      <c r="O353" s="45"/>
      <c r="R353" s="45"/>
      <c r="S353" s="45"/>
      <c r="V353" s="46"/>
      <c r="W353" s="46"/>
    </row>
    <row r="354" spans="1:23" x14ac:dyDescent="0.2">
      <c r="A354" s="44"/>
      <c r="J354" s="40"/>
      <c r="K354" s="40"/>
      <c r="L354" s="40"/>
      <c r="M354" s="40"/>
      <c r="N354" s="45"/>
      <c r="O354" s="45"/>
      <c r="R354" s="45"/>
      <c r="S354" s="45"/>
      <c r="V354" s="46"/>
      <c r="W354" s="46"/>
    </row>
    <row r="355" spans="1:23" x14ac:dyDescent="0.2">
      <c r="A355" s="44"/>
      <c r="J355" s="40"/>
      <c r="K355" s="40"/>
      <c r="L355" s="40"/>
      <c r="M355" s="40"/>
      <c r="N355" s="45"/>
      <c r="O355" s="45"/>
      <c r="R355" s="45"/>
      <c r="S355" s="45"/>
      <c r="V355" s="46"/>
      <c r="W355" s="46"/>
    </row>
    <row r="356" spans="1:23" x14ac:dyDescent="0.2">
      <c r="A356" s="44"/>
      <c r="J356" s="40"/>
      <c r="K356" s="40"/>
      <c r="L356" s="40"/>
      <c r="M356" s="40"/>
      <c r="N356" s="45"/>
      <c r="O356" s="45"/>
      <c r="R356" s="45"/>
      <c r="S356" s="45"/>
      <c r="V356" s="46"/>
      <c r="W356" s="46"/>
    </row>
    <row r="357" spans="1:23" x14ac:dyDescent="0.2">
      <c r="A357" s="44"/>
      <c r="J357" s="40"/>
      <c r="K357" s="40"/>
      <c r="L357" s="40"/>
      <c r="M357" s="40"/>
      <c r="N357" s="45"/>
      <c r="O357" s="45"/>
      <c r="R357" s="45"/>
      <c r="S357" s="45"/>
      <c r="V357" s="46"/>
      <c r="W357" s="46"/>
    </row>
    <row r="358" spans="1:23" x14ac:dyDescent="0.2">
      <c r="A358" s="44"/>
      <c r="J358" s="40"/>
      <c r="K358" s="40"/>
      <c r="L358" s="40"/>
      <c r="M358" s="40"/>
      <c r="N358" s="45"/>
      <c r="O358" s="45"/>
      <c r="R358" s="45"/>
      <c r="S358" s="45"/>
      <c r="V358" s="46"/>
      <c r="W358" s="46"/>
    </row>
    <row r="359" spans="1:23" x14ac:dyDescent="0.2">
      <c r="A359" s="44"/>
      <c r="J359" s="40"/>
      <c r="K359" s="40"/>
      <c r="L359" s="40"/>
      <c r="M359" s="40"/>
      <c r="N359" s="45"/>
      <c r="O359" s="45"/>
      <c r="R359" s="45"/>
      <c r="S359" s="45"/>
      <c r="V359" s="46"/>
      <c r="W359" s="46"/>
    </row>
    <row r="360" spans="1:23" x14ac:dyDescent="0.2">
      <c r="A360" s="44"/>
      <c r="J360" s="40"/>
      <c r="K360" s="40"/>
      <c r="L360" s="40"/>
      <c r="M360" s="40"/>
      <c r="N360" s="45"/>
      <c r="O360" s="45"/>
      <c r="R360" s="45"/>
      <c r="S360" s="45"/>
      <c r="V360" s="46"/>
      <c r="W360" s="46"/>
    </row>
    <row r="361" spans="1:23" x14ac:dyDescent="0.2">
      <c r="A361" s="44"/>
      <c r="J361" s="40"/>
      <c r="K361" s="40"/>
      <c r="L361" s="40"/>
      <c r="M361" s="40"/>
      <c r="N361" s="45"/>
      <c r="O361" s="45"/>
      <c r="R361" s="45"/>
      <c r="S361" s="45"/>
      <c r="V361" s="46"/>
      <c r="W361" s="46"/>
    </row>
    <row r="362" spans="1:23" x14ac:dyDescent="0.2">
      <c r="A362" s="44"/>
      <c r="J362" s="40"/>
      <c r="K362" s="40"/>
      <c r="L362" s="40"/>
      <c r="M362" s="40"/>
      <c r="N362" s="45"/>
      <c r="O362" s="45"/>
      <c r="R362" s="45"/>
      <c r="S362" s="45"/>
      <c r="V362" s="46"/>
      <c r="W362" s="46"/>
    </row>
    <row r="363" spans="1:23" x14ac:dyDescent="0.2">
      <c r="A363" s="44"/>
      <c r="J363" s="40"/>
      <c r="K363" s="40"/>
      <c r="L363" s="40"/>
      <c r="M363" s="40"/>
      <c r="N363" s="45"/>
      <c r="O363" s="45"/>
      <c r="R363" s="45"/>
      <c r="S363" s="45"/>
      <c r="V363" s="46"/>
      <c r="W363" s="46"/>
    </row>
    <row r="364" spans="1:23" x14ac:dyDescent="0.2">
      <c r="A364" s="44"/>
      <c r="J364" s="40"/>
      <c r="K364" s="40"/>
      <c r="L364" s="40"/>
      <c r="M364" s="40"/>
      <c r="N364" s="45"/>
      <c r="O364" s="45"/>
      <c r="R364" s="45"/>
      <c r="S364" s="45"/>
      <c r="V364" s="46"/>
      <c r="W364" s="46"/>
    </row>
    <row r="365" spans="1:23" x14ac:dyDescent="0.2">
      <c r="A365" s="44"/>
      <c r="J365" s="40"/>
      <c r="K365" s="40"/>
      <c r="L365" s="40"/>
      <c r="M365" s="40"/>
      <c r="N365" s="45"/>
      <c r="O365" s="45"/>
      <c r="R365" s="45"/>
      <c r="S365" s="45"/>
      <c r="V365" s="46"/>
      <c r="W365" s="46"/>
    </row>
    <row r="366" spans="1:23" x14ac:dyDescent="0.2">
      <c r="A366" s="44"/>
      <c r="J366" s="40"/>
      <c r="K366" s="40"/>
      <c r="L366" s="40"/>
      <c r="M366" s="40"/>
      <c r="N366" s="45"/>
      <c r="O366" s="45"/>
      <c r="R366" s="45"/>
      <c r="S366" s="45"/>
      <c r="V366" s="46"/>
      <c r="W366" s="46"/>
    </row>
    <row r="367" spans="1:23" x14ac:dyDescent="0.2">
      <c r="A367" s="44"/>
      <c r="J367" s="40"/>
      <c r="K367" s="40"/>
      <c r="L367" s="40"/>
      <c r="M367" s="40"/>
      <c r="N367" s="45"/>
      <c r="O367" s="45"/>
      <c r="R367" s="45"/>
      <c r="S367" s="45"/>
      <c r="V367" s="46"/>
      <c r="W367" s="46"/>
    </row>
    <row r="368" spans="1:23" x14ac:dyDescent="0.2">
      <c r="A368" s="44"/>
      <c r="J368" s="40"/>
      <c r="K368" s="40"/>
      <c r="L368" s="40"/>
      <c r="M368" s="40"/>
      <c r="N368" s="45"/>
      <c r="O368" s="45"/>
      <c r="R368" s="45"/>
      <c r="S368" s="45"/>
      <c r="V368" s="46"/>
      <c r="W368" s="46"/>
    </row>
    <row r="369" spans="1:23" x14ac:dyDescent="0.2">
      <c r="A369" s="44"/>
      <c r="J369" s="40"/>
      <c r="K369" s="40"/>
      <c r="L369" s="40"/>
      <c r="M369" s="40"/>
      <c r="N369" s="45"/>
      <c r="O369" s="45"/>
      <c r="R369" s="45"/>
      <c r="S369" s="45"/>
      <c r="V369" s="46"/>
      <c r="W369" s="46"/>
    </row>
    <row r="370" spans="1:23" x14ac:dyDescent="0.2">
      <c r="A370" s="44"/>
      <c r="J370" s="40"/>
      <c r="K370" s="40"/>
      <c r="L370" s="40"/>
      <c r="M370" s="40"/>
      <c r="N370" s="45"/>
      <c r="O370" s="45"/>
      <c r="R370" s="45"/>
      <c r="S370" s="45"/>
      <c r="V370" s="46"/>
      <c r="W370" s="46"/>
    </row>
    <row r="371" spans="1:23" x14ac:dyDescent="0.2">
      <c r="A371" s="44"/>
      <c r="J371" s="40"/>
      <c r="K371" s="40"/>
      <c r="L371" s="40"/>
      <c r="M371" s="40"/>
      <c r="N371" s="45"/>
      <c r="O371" s="45"/>
      <c r="R371" s="45"/>
      <c r="S371" s="45"/>
      <c r="V371" s="46"/>
      <c r="W371" s="46"/>
    </row>
  </sheetData>
  <mergeCells count="1">
    <mergeCell ref="H1:I1"/>
  </mergeCells>
  <hyperlinks>
    <hyperlink ref="H1:I1" location="Index!A1" display="Regresar al Índice" xr:uid="{00000000-0004-0000-6B00-000000000000}"/>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9D3FB-AF08-40A9-B07B-D21FB2334452}">
  <sheetPr codeName="Hoja73"/>
  <dimension ref="A1:AK286"/>
  <sheetViews>
    <sheetView zoomScale="96" zoomScaleNormal="96" workbookViewId="0">
      <selection activeCell="A3" sqref="A3"/>
    </sheetView>
  </sheetViews>
  <sheetFormatPr baseColWidth="10" defaultRowHeight="12.75" x14ac:dyDescent="0.2"/>
  <cols>
    <col min="1" max="1" width="40.7109375" style="324" customWidth="1"/>
    <col min="2" max="2" width="8.7109375" style="324" customWidth="1"/>
    <col min="3" max="3" width="14.7109375" style="324" customWidth="1"/>
    <col min="4" max="4" width="15.7109375" style="324" customWidth="1"/>
    <col min="5" max="5" width="19.7109375" style="324" customWidth="1"/>
    <col min="6" max="7" width="8.7109375" style="324" customWidth="1"/>
    <col min="8" max="8" width="6.7109375" style="324" customWidth="1"/>
    <col min="9" max="9" width="7.7109375" style="324" customWidth="1"/>
    <col min="10" max="10" width="9.7109375" style="324" customWidth="1"/>
    <col min="11" max="11" width="6.7109375" style="324" customWidth="1"/>
    <col min="12" max="12" width="7.7109375" style="324" customWidth="1"/>
    <col min="13" max="13" width="10.7109375" style="324" customWidth="1"/>
    <col min="14" max="14" width="8.7109375" style="324" customWidth="1"/>
    <col min="15" max="16" width="7.7109375" style="324" customWidth="1"/>
    <col min="17" max="17" width="17.7109375" style="324" customWidth="1"/>
    <col min="18" max="18" width="10.7109375" style="324" customWidth="1"/>
    <col min="19" max="20" width="7.7109375" style="324" customWidth="1"/>
    <col min="21" max="21" width="11.7109375" style="324" customWidth="1"/>
    <col min="22" max="23" width="6.7109375" style="324" customWidth="1"/>
    <col min="24" max="24" width="10.7109375" style="324" customWidth="1"/>
    <col min="25" max="25" width="12.7109375" style="324" customWidth="1"/>
    <col min="26" max="26" width="16.7109375" style="324" customWidth="1"/>
    <col min="27" max="27" width="7.7109375" style="324" customWidth="1"/>
    <col min="28" max="28" width="6.7109375" style="324" customWidth="1"/>
    <col min="29" max="29" width="7.7109375" style="324" customWidth="1"/>
    <col min="30" max="30" width="10.7109375" style="324" customWidth="1"/>
    <col min="31" max="33" width="8.7109375" style="324" customWidth="1"/>
    <col min="34" max="34" width="9.7109375" style="324" customWidth="1"/>
    <col min="35" max="35" width="8.7109375" style="324" customWidth="1"/>
    <col min="36" max="16384" width="11.42578125" style="324"/>
  </cols>
  <sheetData>
    <row r="1" spans="1:37" x14ac:dyDescent="0.2">
      <c r="A1" s="120" t="s">
        <v>1747</v>
      </c>
      <c r="B1" s="324" t="s">
        <v>54</v>
      </c>
      <c r="C1" s="324" t="s">
        <v>54</v>
      </c>
      <c r="D1" s="324" t="s">
        <v>54</v>
      </c>
      <c r="E1" s="324" t="s">
        <v>54</v>
      </c>
      <c r="F1" s="324" t="s">
        <v>54</v>
      </c>
      <c r="G1" s="324" t="s">
        <v>54</v>
      </c>
      <c r="H1" s="202" t="s">
        <v>38</v>
      </c>
      <c r="I1" s="202"/>
    </row>
    <row r="2" spans="1:37" x14ac:dyDescent="0.2">
      <c r="A2" s="324" t="s">
        <v>1817</v>
      </c>
      <c r="B2" s="324" t="s">
        <v>54</v>
      </c>
      <c r="C2" s="324" t="s">
        <v>54</v>
      </c>
      <c r="D2" s="324" t="s">
        <v>54</v>
      </c>
      <c r="E2" s="324" t="s">
        <v>54</v>
      </c>
      <c r="F2" s="324" t="s">
        <v>54</v>
      </c>
      <c r="G2" s="324" t="s">
        <v>54</v>
      </c>
      <c r="H2" s="324" t="s">
        <v>54</v>
      </c>
    </row>
    <row r="6" spans="1:37" x14ac:dyDescent="0.2">
      <c r="A6" s="324" t="s">
        <v>1114</v>
      </c>
      <c r="B6" s="324" t="s">
        <v>1203</v>
      </c>
      <c r="C6" s="324" t="s">
        <v>3</v>
      </c>
      <c r="D6" s="324" t="s">
        <v>4</v>
      </c>
      <c r="E6" s="324" t="s">
        <v>5</v>
      </c>
      <c r="F6" s="324" t="s">
        <v>6</v>
      </c>
      <c r="G6" s="324" t="s">
        <v>10</v>
      </c>
      <c r="H6" s="324" t="s">
        <v>11</v>
      </c>
      <c r="I6" s="324" t="s">
        <v>7</v>
      </c>
      <c r="J6" s="324" t="s">
        <v>8</v>
      </c>
      <c r="K6" s="324" t="s">
        <v>1115</v>
      </c>
      <c r="L6" s="324" t="s">
        <v>12</v>
      </c>
      <c r="M6" s="324" t="s">
        <v>14</v>
      </c>
      <c r="N6" s="324" t="s">
        <v>15</v>
      </c>
      <c r="O6" s="324" t="s">
        <v>16</v>
      </c>
      <c r="P6" s="324" t="s">
        <v>0</v>
      </c>
      <c r="Q6" s="324" t="s">
        <v>13</v>
      </c>
      <c r="R6" s="324" t="s">
        <v>17</v>
      </c>
      <c r="S6" s="324" t="s">
        <v>18</v>
      </c>
      <c r="T6" s="324" t="s">
        <v>19</v>
      </c>
      <c r="U6" s="324" t="s">
        <v>20</v>
      </c>
      <c r="V6" s="324" t="s">
        <v>21</v>
      </c>
      <c r="W6" s="324" t="s">
        <v>22</v>
      </c>
      <c r="X6" s="324" t="s">
        <v>23</v>
      </c>
      <c r="Y6" s="324" t="s">
        <v>24</v>
      </c>
      <c r="Z6" s="324" t="s">
        <v>25</v>
      </c>
      <c r="AA6" s="324" t="s">
        <v>26</v>
      </c>
      <c r="AB6" s="324" t="s">
        <v>27</v>
      </c>
      <c r="AC6" s="324" t="s">
        <v>28</v>
      </c>
      <c r="AD6" s="324" t="s">
        <v>29</v>
      </c>
      <c r="AE6" s="324" t="s">
        <v>30</v>
      </c>
      <c r="AF6" s="324" t="s">
        <v>31</v>
      </c>
      <c r="AG6" s="324" t="s">
        <v>32</v>
      </c>
      <c r="AH6" s="324" t="s">
        <v>33</v>
      </c>
      <c r="AI6" s="324" t="s">
        <v>1</v>
      </c>
      <c r="AJ6" s="324" t="s">
        <v>446</v>
      </c>
      <c r="AK6" s="324" t="s">
        <v>570</v>
      </c>
    </row>
    <row r="7" spans="1:37" x14ac:dyDescent="0.2">
      <c r="A7" s="328">
        <v>36495</v>
      </c>
      <c r="B7" s="324" t="s">
        <v>770</v>
      </c>
      <c r="C7" s="324">
        <v>10920</v>
      </c>
      <c r="D7" s="324">
        <v>33906</v>
      </c>
      <c r="E7" s="324">
        <v>8148</v>
      </c>
      <c r="F7" s="324">
        <v>4743</v>
      </c>
      <c r="G7" s="324">
        <v>27294</v>
      </c>
      <c r="H7" s="324">
        <v>6682</v>
      </c>
      <c r="I7" s="324">
        <v>11628</v>
      </c>
      <c r="J7" s="324">
        <v>33166</v>
      </c>
      <c r="K7" s="324">
        <v>103706</v>
      </c>
      <c r="L7" s="324">
        <v>11638</v>
      </c>
      <c r="M7" s="324">
        <v>37505</v>
      </c>
      <c r="N7" s="324">
        <v>11885</v>
      </c>
      <c r="O7" s="324">
        <v>10322</v>
      </c>
      <c r="P7" s="324">
        <v>64682</v>
      </c>
      <c r="Q7" s="324">
        <v>45726</v>
      </c>
      <c r="R7" s="324">
        <v>22341</v>
      </c>
      <c r="S7" s="324">
        <v>9580</v>
      </c>
      <c r="T7" s="324">
        <v>8759</v>
      </c>
      <c r="U7" s="324">
        <v>51730</v>
      </c>
      <c r="V7" s="324">
        <v>10762</v>
      </c>
      <c r="W7" s="324">
        <v>21231</v>
      </c>
      <c r="X7" s="324">
        <v>13596</v>
      </c>
      <c r="Y7" s="324">
        <v>9885</v>
      </c>
      <c r="Z7" s="324">
        <v>15459</v>
      </c>
      <c r="AA7" s="324">
        <v>29508</v>
      </c>
      <c r="AB7" s="324">
        <v>28480</v>
      </c>
      <c r="AC7" s="324">
        <v>8784</v>
      </c>
      <c r="AD7" s="324">
        <v>30935</v>
      </c>
      <c r="AE7" s="324">
        <v>3173</v>
      </c>
      <c r="AF7" s="324">
        <v>36415</v>
      </c>
      <c r="AG7" s="324">
        <v>13503</v>
      </c>
      <c r="AH7" s="324">
        <v>8470</v>
      </c>
      <c r="AI7" s="324">
        <v>744562</v>
      </c>
      <c r="AJ7" s="324">
        <v>1999</v>
      </c>
      <c r="AK7" s="324" t="s">
        <v>637</v>
      </c>
    </row>
    <row r="8" spans="1:37" x14ac:dyDescent="0.2">
      <c r="A8" s="328">
        <v>36526</v>
      </c>
      <c r="B8" s="324" t="s">
        <v>1018</v>
      </c>
      <c r="C8" s="324">
        <v>10920</v>
      </c>
      <c r="D8" s="324">
        <v>33971</v>
      </c>
      <c r="E8" s="324">
        <v>8217</v>
      </c>
      <c r="F8" s="324">
        <v>4706</v>
      </c>
      <c r="G8" s="324">
        <v>27376</v>
      </c>
      <c r="H8" s="324">
        <v>6686</v>
      </c>
      <c r="I8" s="324">
        <v>11613</v>
      </c>
      <c r="J8" s="324">
        <v>33169</v>
      </c>
      <c r="K8" s="324">
        <v>103485</v>
      </c>
      <c r="L8" s="324">
        <v>11674</v>
      </c>
      <c r="M8" s="324">
        <v>37455</v>
      </c>
      <c r="N8" s="324">
        <v>11921</v>
      </c>
      <c r="O8" s="324">
        <v>10332</v>
      </c>
      <c r="P8" s="324">
        <v>64742</v>
      </c>
      <c r="Q8" s="324">
        <v>45623</v>
      </c>
      <c r="R8" s="324">
        <v>22457</v>
      </c>
      <c r="S8" s="324">
        <v>9581</v>
      </c>
      <c r="T8" s="324">
        <v>8690</v>
      </c>
      <c r="U8" s="324">
        <v>51804</v>
      </c>
      <c r="V8" s="324">
        <v>10746</v>
      </c>
      <c r="W8" s="324">
        <v>21220</v>
      </c>
      <c r="X8" s="324">
        <v>13666</v>
      </c>
      <c r="Y8" s="324">
        <v>9932</v>
      </c>
      <c r="Z8" s="324">
        <v>15504</v>
      </c>
      <c r="AA8" s="324">
        <v>29560</v>
      </c>
      <c r="AB8" s="324">
        <v>28523</v>
      </c>
      <c r="AC8" s="324">
        <v>8721</v>
      </c>
      <c r="AD8" s="324">
        <v>31076</v>
      </c>
      <c r="AE8" s="324">
        <v>3177</v>
      </c>
      <c r="AF8" s="324">
        <v>36517</v>
      </c>
      <c r="AG8" s="324">
        <v>13449</v>
      </c>
      <c r="AH8" s="324">
        <v>8466</v>
      </c>
      <c r="AI8" s="324">
        <v>744979</v>
      </c>
      <c r="AJ8" s="324">
        <v>2000</v>
      </c>
      <c r="AK8" s="324" t="s">
        <v>629</v>
      </c>
    </row>
    <row r="9" spans="1:37" x14ac:dyDescent="0.2">
      <c r="A9" s="328">
        <v>36557</v>
      </c>
      <c r="B9" s="324" t="s">
        <v>771</v>
      </c>
      <c r="C9" s="324">
        <v>11006</v>
      </c>
      <c r="D9" s="324">
        <v>34201</v>
      </c>
      <c r="E9" s="324">
        <v>8324</v>
      </c>
      <c r="F9" s="324">
        <v>4734</v>
      </c>
      <c r="G9" s="324">
        <v>27570</v>
      </c>
      <c r="H9" s="324">
        <v>6749</v>
      </c>
      <c r="I9" s="324">
        <v>11622</v>
      </c>
      <c r="J9" s="324">
        <v>33376</v>
      </c>
      <c r="K9" s="324">
        <v>103737</v>
      </c>
      <c r="L9" s="324">
        <v>11760</v>
      </c>
      <c r="M9" s="324">
        <v>37641</v>
      </c>
      <c r="N9" s="324">
        <v>11930</v>
      </c>
      <c r="O9" s="324">
        <v>10394</v>
      </c>
      <c r="P9" s="324">
        <v>65193</v>
      </c>
      <c r="Q9" s="324">
        <v>46027</v>
      </c>
      <c r="R9" s="324">
        <v>22595</v>
      </c>
      <c r="S9" s="324">
        <v>9606</v>
      </c>
      <c r="T9" s="324">
        <v>8733</v>
      </c>
      <c r="U9" s="324">
        <v>52235</v>
      </c>
      <c r="V9" s="324">
        <v>10846</v>
      </c>
      <c r="W9" s="324">
        <v>21349</v>
      </c>
      <c r="X9" s="324">
        <v>13826</v>
      </c>
      <c r="Y9" s="324">
        <v>10047</v>
      </c>
      <c r="Z9" s="324">
        <v>15633</v>
      </c>
      <c r="AA9" s="324">
        <v>29925</v>
      </c>
      <c r="AB9" s="324">
        <v>28774</v>
      </c>
      <c r="AC9" s="324">
        <v>8800</v>
      </c>
      <c r="AD9" s="324">
        <v>31337</v>
      </c>
      <c r="AE9" s="324">
        <v>3181</v>
      </c>
      <c r="AF9" s="324">
        <v>36914</v>
      </c>
      <c r="AG9" s="324">
        <v>13489</v>
      </c>
      <c r="AH9" s="324">
        <v>8555</v>
      </c>
      <c r="AI9" s="324">
        <v>750109</v>
      </c>
      <c r="AK9" s="324" t="s">
        <v>630</v>
      </c>
    </row>
    <row r="10" spans="1:37" x14ac:dyDescent="0.2">
      <c r="A10" s="328">
        <v>36586</v>
      </c>
      <c r="B10" s="324" t="s">
        <v>772</v>
      </c>
      <c r="C10" s="324">
        <v>11110</v>
      </c>
      <c r="D10" s="324">
        <v>34513</v>
      </c>
      <c r="E10" s="324">
        <v>8348</v>
      </c>
      <c r="F10" s="324">
        <v>4726</v>
      </c>
      <c r="G10" s="324">
        <v>27835</v>
      </c>
      <c r="H10" s="324">
        <v>6853</v>
      </c>
      <c r="I10" s="324">
        <v>11737</v>
      </c>
      <c r="J10" s="324">
        <v>33656</v>
      </c>
      <c r="K10" s="324">
        <v>104255</v>
      </c>
      <c r="L10" s="324">
        <v>11858</v>
      </c>
      <c r="M10" s="324">
        <v>37902</v>
      </c>
      <c r="N10" s="324">
        <v>11947</v>
      </c>
      <c r="O10" s="324">
        <v>10487</v>
      </c>
      <c r="P10" s="324">
        <v>65617</v>
      </c>
      <c r="Q10" s="324">
        <v>46467</v>
      </c>
      <c r="R10" s="324">
        <v>22778</v>
      </c>
      <c r="S10" s="324">
        <v>9669</v>
      </c>
      <c r="T10" s="324">
        <v>8768</v>
      </c>
      <c r="U10" s="324">
        <v>52785</v>
      </c>
      <c r="V10" s="324">
        <v>10896</v>
      </c>
      <c r="W10" s="324">
        <v>21546</v>
      </c>
      <c r="X10" s="324">
        <v>13963</v>
      </c>
      <c r="Y10" s="324">
        <v>10154</v>
      </c>
      <c r="Z10" s="324">
        <v>15758</v>
      </c>
      <c r="AA10" s="324">
        <v>30148</v>
      </c>
      <c r="AB10" s="324">
        <v>29008</v>
      </c>
      <c r="AC10" s="324">
        <v>8953</v>
      </c>
      <c r="AD10" s="324">
        <v>31589</v>
      </c>
      <c r="AE10" s="324">
        <v>3230</v>
      </c>
      <c r="AF10" s="324">
        <v>37235</v>
      </c>
      <c r="AG10" s="324">
        <v>13574</v>
      </c>
      <c r="AH10" s="324">
        <v>8641</v>
      </c>
      <c r="AI10" s="324">
        <v>756006</v>
      </c>
      <c r="AK10" s="324" t="s">
        <v>586</v>
      </c>
    </row>
    <row r="11" spans="1:37" x14ac:dyDescent="0.2">
      <c r="A11" s="328">
        <v>36617</v>
      </c>
      <c r="B11" s="324" t="s">
        <v>773</v>
      </c>
      <c r="C11" s="324">
        <v>11138</v>
      </c>
      <c r="D11" s="324">
        <v>34615</v>
      </c>
      <c r="E11" s="324">
        <v>8307</v>
      </c>
      <c r="F11" s="324">
        <v>4728</v>
      </c>
      <c r="G11" s="324">
        <v>27869</v>
      </c>
      <c r="H11" s="324">
        <v>6916</v>
      </c>
      <c r="I11" s="324">
        <v>11806</v>
      </c>
      <c r="J11" s="324">
        <v>33699</v>
      </c>
      <c r="K11" s="324">
        <v>104281</v>
      </c>
      <c r="L11" s="324">
        <v>11764</v>
      </c>
      <c r="M11" s="324">
        <v>37782</v>
      </c>
      <c r="N11" s="324">
        <v>11890</v>
      </c>
      <c r="O11" s="324">
        <v>10498</v>
      </c>
      <c r="P11" s="324">
        <v>65537</v>
      </c>
      <c r="Q11" s="324">
        <v>46595</v>
      </c>
      <c r="R11" s="324">
        <v>22680</v>
      </c>
      <c r="S11" s="324">
        <v>9724</v>
      </c>
      <c r="T11" s="324">
        <v>8696</v>
      </c>
      <c r="U11" s="324">
        <v>52892</v>
      </c>
      <c r="V11" s="324">
        <v>10906</v>
      </c>
      <c r="W11" s="324">
        <v>21581</v>
      </c>
      <c r="X11" s="324">
        <v>13938</v>
      </c>
      <c r="Y11" s="324">
        <v>10177</v>
      </c>
      <c r="Z11" s="324">
        <v>15785</v>
      </c>
      <c r="AA11" s="324">
        <v>30198</v>
      </c>
      <c r="AB11" s="324">
        <v>29001</v>
      </c>
      <c r="AC11" s="324">
        <v>9024</v>
      </c>
      <c r="AD11" s="324">
        <v>31668</v>
      </c>
      <c r="AE11" s="324">
        <v>3242</v>
      </c>
      <c r="AF11" s="324">
        <v>37384</v>
      </c>
      <c r="AG11" s="324">
        <v>13623</v>
      </c>
      <c r="AH11" s="324">
        <v>8557</v>
      </c>
      <c r="AI11" s="324">
        <v>756501</v>
      </c>
      <c r="AK11" s="324" t="s">
        <v>626</v>
      </c>
    </row>
    <row r="12" spans="1:37" x14ac:dyDescent="0.2">
      <c r="A12" s="328">
        <v>36647</v>
      </c>
      <c r="B12" s="324" t="s">
        <v>774</v>
      </c>
      <c r="C12" s="324">
        <v>11137</v>
      </c>
      <c r="D12" s="324">
        <v>34940</v>
      </c>
      <c r="E12" s="324">
        <v>8331</v>
      </c>
      <c r="F12" s="324">
        <v>4741</v>
      </c>
      <c r="G12" s="324">
        <v>28045</v>
      </c>
      <c r="H12" s="324">
        <v>7008</v>
      </c>
      <c r="I12" s="324">
        <v>11897</v>
      </c>
      <c r="J12" s="324">
        <v>33931</v>
      </c>
      <c r="K12" s="324">
        <v>104639</v>
      </c>
      <c r="L12" s="324">
        <v>11765</v>
      </c>
      <c r="M12" s="324">
        <v>38032</v>
      </c>
      <c r="N12" s="324">
        <v>11927</v>
      </c>
      <c r="O12" s="324">
        <v>10582</v>
      </c>
      <c r="P12" s="324">
        <v>65847</v>
      </c>
      <c r="Q12" s="324">
        <v>46949</v>
      </c>
      <c r="R12" s="324">
        <v>22814</v>
      </c>
      <c r="S12" s="324">
        <v>9782</v>
      </c>
      <c r="T12" s="324">
        <v>8741</v>
      </c>
      <c r="U12" s="324">
        <v>53234</v>
      </c>
      <c r="V12" s="324">
        <v>10930</v>
      </c>
      <c r="W12" s="324">
        <v>21798</v>
      </c>
      <c r="X12" s="324">
        <v>14119</v>
      </c>
      <c r="Y12" s="324">
        <v>10242</v>
      </c>
      <c r="Z12" s="324">
        <v>15830</v>
      </c>
      <c r="AA12" s="324">
        <v>30395</v>
      </c>
      <c r="AB12" s="324">
        <v>29172</v>
      </c>
      <c r="AC12" s="324">
        <v>9153</v>
      </c>
      <c r="AD12" s="324">
        <v>31817</v>
      </c>
      <c r="AE12" s="324">
        <v>3279</v>
      </c>
      <c r="AF12" s="324">
        <v>37747</v>
      </c>
      <c r="AG12" s="324">
        <v>13723</v>
      </c>
      <c r="AH12" s="324">
        <v>8584</v>
      </c>
      <c r="AI12" s="324">
        <v>761131</v>
      </c>
      <c r="AK12" s="324" t="s">
        <v>628</v>
      </c>
    </row>
    <row r="13" spans="1:37" x14ac:dyDescent="0.2">
      <c r="A13" s="328">
        <v>36678</v>
      </c>
      <c r="B13" s="324" t="s">
        <v>775</v>
      </c>
      <c r="C13" s="324">
        <v>11197</v>
      </c>
      <c r="D13" s="324">
        <v>35153</v>
      </c>
      <c r="E13" s="324">
        <v>8396</v>
      </c>
      <c r="F13" s="324">
        <v>4743</v>
      </c>
      <c r="G13" s="324">
        <v>28198</v>
      </c>
      <c r="H13" s="324">
        <v>7077</v>
      </c>
      <c r="I13" s="324">
        <v>12007</v>
      </c>
      <c r="J13" s="324">
        <v>34111</v>
      </c>
      <c r="K13" s="324">
        <v>105030</v>
      </c>
      <c r="L13" s="324">
        <v>11801</v>
      </c>
      <c r="M13" s="324">
        <v>38319</v>
      </c>
      <c r="N13" s="324">
        <v>11997</v>
      </c>
      <c r="O13" s="324">
        <v>10715</v>
      </c>
      <c r="P13" s="324">
        <v>66315</v>
      </c>
      <c r="Q13" s="324">
        <v>47327</v>
      </c>
      <c r="R13" s="324">
        <v>23042</v>
      </c>
      <c r="S13" s="324">
        <v>9826</v>
      </c>
      <c r="T13" s="324">
        <v>8815</v>
      </c>
      <c r="U13" s="324">
        <v>53727</v>
      </c>
      <c r="V13" s="324">
        <v>11027</v>
      </c>
      <c r="W13" s="324">
        <v>22039</v>
      </c>
      <c r="X13" s="324">
        <v>14349</v>
      </c>
      <c r="Y13" s="324">
        <v>10357</v>
      </c>
      <c r="Z13" s="324">
        <v>15940</v>
      </c>
      <c r="AA13" s="324">
        <v>30618</v>
      </c>
      <c r="AB13" s="324">
        <v>29443</v>
      </c>
      <c r="AC13" s="324">
        <v>9372</v>
      </c>
      <c r="AD13" s="324">
        <v>31960</v>
      </c>
      <c r="AE13" s="324">
        <v>3321</v>
      </c>
      <c r="AF13" s="324">
        <v>38180</v>
      </c>
      <c r="AG13" s="324">
        <v>13807</v>
      </c>
      <c r="AH13" s="324">
        <v>8660</v>
      </c>
      <c r="AI13" s="324">
        <v>766869</v>
      </c>
      <c r="AK13" s="324" t="s">
        <v>631</v>
      </c>
    </row>
    <row r="14" spans="1:37" x14ac:dyDescent="0.2">
      <c r="A14" s="328">
        <v>36708</v>
      </c>
      <c r="B14" s="324" t="s">
        <v>776</v>
      </c>
      <c r="C14" s="324">
        <v>11243</v>
      </c>
      <c r="D14" s="324">
        <v>35204</v>
      </c>
      <c r="E14" s="324">
        <v>8394</v>
      </c>
      <c r="F14" s="324">
        <v>4789</v>
      </c>
      <c r="G14" s="324">
        <v>28430</v>
      </c>
      <c r="H14" s="324">
        <v>7156</v>
      </c>
      <c r="I14" s="324">
        <v>12002</v>
      </c>
      <c r="J14" s="324">
        <v>34216</v>
      </c>
      <c r="K14" s="324">
        <v>105231</v>
      </c>
      <c r="L14" s="324">
        <v>11780</v>
      </c>
      <c r="M14" s="324">
        <v>38428</v>
      </c>
      <c r="N14" s="324">
        <v>12108</v>
      </c>
      <c r="O14" s="324">
        <v>10806</v>
      </c>
      <c r="P14" s="324">
        <v>66604</v>
      </c>
      <c r="Q14" s="324">
        <v>47595</v>
      </c>
      <c r="R14" s="324">
        <v>23240</v>
      </c>
      <c r="S14" s="324">
        <v>9836</v>
      </c>
      <c r="T14" s="324">
        <v>8852</v>
      </c>
      <c r="U14" s="324">
        <v>54015</v>
      </c>
      <c r="V14" s="324">
        <v>11081</v>
      </c>
      <c r="W14" s="324">
        <v>22284</v>
      </c>
      <c r="X14" s="324">
        <v>14470</v>
      </c>
      <c r="Y14" s="324">
        <v>10432</v>
      </c>
      <c r="Z14" s="324">
        <v>16132</v>
      </c>
      <c r="AA14" s="324">
        <v>30778</v>
      </c>
      <c r="AB14" s="324">
        <v>29545</v>
      </c>
      <c r="AC14" s="324">
        <v>9529</v>
      </c>
      <c r="AD14" s="324">
        <v>32147</v>
      </c>
      <c r="AE14" s="324">
        <v>3363</v>
      </c>
      <c r="AF14" s="324">
        <v>38465</v>
      </c>
      <c r="AG14" s="324">
        <v>13889</v>
      </c>
      <c r="AH14" s="324">
        <v>8708</v>
      </c>
      <c r="AI14" s="324">
        <v>770752</v>
      </c>
      <c r="AK14" s="324" t="s">
        <v>632</v>
      </c>
    </row>
    <row r="15" spans="1:37" x14ac:dyDescent="0.2">
      <c r="A15" s="328">
        <v>36739</v>
      </c>
      <c r="B15" s="324" t="s">
        <v>777</v>
      </c>
      <c r="C15" s="324">
        <v>11314</v>
      </c>
      <c r="D15" s="324">
        <v>35488</v>
      </c>
      <c r="E15" s="324">
        <v>8425</v>
      </c>
      <c r="F15" s="324">
        <v>4814</v>
      </c>
      <c r="G15" s="324">
        <v>28589</v>
      </c>
      <c r="H15" s="324">
        <v>7254</v>
      </c>
      <c r="I15" s="324">
        <v>12044</v>
      </c>
      <c r="J15" s="324">
        <v>34386</v>
      </c>
      <c r="K15" s="324">
        <v>105681</v>
      </c>
      <c r="L15" s="324">
        <v>11818</v>
      </c>
      <c r="M15" s="324">
        <v>38702</v>
      </c>
      <c r="N15" s="324">
        <v>12246</v>
      </c>
      <c r="O15" s="324">
        <v>10973</v>
      </c>
      <c r="P15" s="324">
        <v>67092</v>
      </c>
      <c r="Q15" s="324">
        <v>48085</v>
      </c>
      <c r="R15" s="324">
        <v>23436</v>
      </c>
      <c r="S15" s="324">
        <v>9873</v>
      </c>
      <c r="T15" s="324">
        <v>8850</v>
      </c>
      <c r="U15" s="324">
        <v>54441</v>
      </c>
      <c r="V15" s="324">
        <v>11198</v>
      </c>
      <c r="W15" s="324">
        <v>22638</v>
      </c>
      <c r="X15" s="324">
        <v>14602</v>
      </c>
      <c r="Y15" s="324">
        <v>10574</v>
      </c>
      <c r="Z15" s="324">
        <v>16338</v>
      </c>
      <c r="AA15" s="324">
        <v>30958</v>
      </c>
      <c r="AB15" s="324">
        <v>29776</v>
      </c>
      <c r="AC15" s="324">
        <v>9563</v>
      </c>
      <c r="AD15" s="324">
        <v>32391</v>
      </c>
      <c r="AE15" s="324">
        <v>3432</v>
      </c>
      <c r="AF15" s="324">
        <v>38773</v>
      </c>
      <c r="AG15" s="324">
        <v>13997</v>
      </c>
      <c r="AH15" s="324">
        <v>8833</v>
      </c>
      <c r="AI15" s="324">
        <v>776584</v>
      </c>
      <c r="AK15" s="324" t="s">
        <v>633</v>
      </c>
    </row>
    <row r="16" spans="1:37" x14ac:dyDescent="0.2">
      <c r="A16" s="328">
        <v>36770</v>
      </c>
      <c r="B16" s="324" t="s">
        <v>778</v>
      </c>
      <c r="C16" s="324">
        <v>11382</v>
      </c>
      <c r="D16" s="324">
        <v>35560</v>
      </c>
      <c r="E16" s="324">
        <v>8473</v>
      </c>
      <c r="F16" s="324">
        <v>4848</v>
      </c>
      <c r="G16" s="324">
        <v>28723</v>
      </c>
      <c r="H16" s="324">
        <v>7293</v>
      </c>
      <c r="I16" s="324">
        <v>12118</v>
      </c>
      <c r="J16" s="324">
        <v>34561</v>
      </c>
      <c r="K16" s="324">
        <v>106008</v>
      </c>
      <c r="L16" s="324">
        <v>11793</v>
      </c>
      <c r="M16" s="324">
        <v>38815</v>
      </c>
      <c r="N16" s="324">
        <v>12317</v>
      </c>
      <c r="O16" s="324">
        <v>11028</v>
      </c>
      <c r="P16" s="324">
        <v>67390</v>
      </c>
      <c r="Q16" s="324">
        <v>48529</v>
      </c>
      <c r="R16" s="324">
        <v>23636</v>
      </c>
      <c r="S16" s="324">
        <v>9944</v>
      </c>
      <c r="T16" s="324">
        <v>8860</v>
      </c>
      <c r="U16" s="324">
        <v>54690</v>
      </c>
      <c r="V16" s="324">
        <v>11177</v>
      </c>
      <c r="W16" s="324">
        <v>22783</v>
      </c>
      <c r="X16" s="324">
        <v>14715</v>
      </c>
      <c r="Y16" s="324">
        <v>10674</v>
      </c>
      <c r="Z16" s="324">
        <v>16482</v>
      </c>
      <c r="AA16" s="324">
        <v>31102</v>
      </c>
      <c r="AB16" s="324">
        <v>29980</v>
      </c>
      <c r="AC16" s="324">
        <v>9569</v>
      </c>
      <c r="AD16" s="324">
        <v>32545</v>
      </c>
      <c r="AE16" s="324">
        <v>3493</v>
      </c>
      <c r="AF16" s="324">
        <v>38917</v>
      </c>
      <c r="AG16" s="324">
        <v>14076</v>
      </c>
      <c r="AH16" s="324">
        <v>8874</v>
      </c>
      <c r="AI16" s="324">
        <v>780355</v>
      </c>
      <c r="AK16" s="324" t="s">
        <v>634</v>
      </c>
    </row>
    <row r="17" spans="1:37" x14ac:dyDescent="0.2">
      <c r="A17" s="328">
        <v>36800</v>
      </c>
      <c r="B17" s="324" t="s">
        <v>779</v>
      </c>
      <c r="C17" s="324">
        <v>11464</v>
      </c>
      <c r="D17" s="324">
        <v>35806</v>
      </c>
      <c r="E17" s="324">
        <v>8528</v>
      </c>
      <c r="F17" s="324">
        <v>4875</v>
      </c>
      <c r="G17" s="324">
        <v>28918</v>
      </c>
      <c r="H17" s="324">
        <v>7297</v>
      </c>
      <c r="I17" s="324">
        <v>12178</v>
      </c>
      <c r="J17" s="324">
        <v>34764</v>
      </c>
      <c r="K17" s="324">
        <v>106285</v>
      </c>
      <c r="L17" s="324">
        <v>11890</v>
      </c>
      <c r="M17" s="324">
        <v>39054</v>
      </c>
      <c r="N17" s="324">
        <v>12351</v>
      </c>
      <c r="O17" s="324">
        <v>11093</v>
      </c>
      <c r="P17" s="324">
        <v>67683</v>
      </c>
      <c r="Q17" s="324">
        <v>48984</v>
      </c>
      <c r="R17" s="324">
        <v>23759</v>
      </c>
      <c r="S17" s="324">
        <v>9983</v>
      </c>
      <c r="T17" s="324">
        <v>8998</v>
      </c>
      <c r="U17" s="324">
        <v>55047</v>
      </c>
      <c r="V17" s="324">
        <v>11294</v>
      </c>
      <c r="W17" s="324">
        <v>22925</v>
      </c>
      <c r="X17" s="324">
        <v>14871</v>
      </c>
      <c r="Y17" s="324">
        <v>10693</v>
      </c>
      <c r="Z17" s="324">
        <v>16657</v>
      </c>
      <c r="AA17" s="324">
        <v>31291</v>
      </c>
      <c r="AB17" s="324">
        <v>30197</v>
      </c>
      <c r="AC17" s="324">
        <v>9601</v>
      </c>
      <c r="AD17" s="324">
        <v>32777</v>
      </c>
      <c r="AE17" s="324">
        <v>3558</v>
      </c>
      <c r="AF17" s="324">
        <v>39000</v>
      </c>
      <c r="AG17" s="324">
        <v>14176</v>
      </c>
      <c r="AH17" s="324">
        <v>8982</v>
      </c>
      <c r="AI17" s="324">
        <v>784979</v>
      </c>
      <c r="AK17" s="324" t="s">
        <v>635</v>
      </c>
    </row>
    <row r="18" spans="1:37" x14ac:dyDescent="0.2">
      <c r="A18" s="328">
        <v>36831</v>
      </c>
      <c r="B18" s="324" t="s">
        <v>780</v>
      </c>
      <c r="C18" s="324">
        <v>11516</v>
      </c>
      <c r="D18" s="324">
        <v>36075</v>
      </c>
      <c r="E18" s="324">
        <v>8598</v>
      </c>
      <c r="F18" s="324">
        <v>4882</v>
      </c>
      <c r="G18" s="324">
        <v>29060</v>
      </c>
      <c r="H18" s="324">
        <v>7314</v>
      </c>
      <c r="I18" s="324">
        <v>12189</v>
      </c>
      <c r="J18" s="324">
        <v>34830</v>
      </c>
      <c r="K18" s="324">
        <v>106562</v>
      </c>
      <c r="L18" s="324">
        <v>11913</v>
      </c>
      <c r="M18" s="324">
        <v>39170</v>
      </c>
      <c r="N18" s="324">
        <v>12416</v>
      </c>
      <c r="O18" s="324">
        <v>11128</v>
      </c>
      <c r="P18" s="324">
        <v>68114</v>
      </c>
      <c r="Q18" s="324">
        <v>49243</v>
      </c>
      <c r="R18" s="324">
        <v>23757</v>
      </c>
      <c r="S18" s="324">
        <v>9967</v>
      </c>
      <c r="T18" s="324">
        <v>9112</v>
      </c>
      <c r="U18" s="324">
        <v>55438</v>
      </c>
      <c r="V18" s="324">
        <v>11305</v>
      </c>
      <c r="W18" s="324">
        <v>23009</v>
      </c>
      <c r="X18" s="324">
        <v>15026</v>
      </c>
      <c r="Y18" s="324">
        <v>10776</v>
      </c>
      <c r="Z18" s="324">
        <v>16741</v>
      </c>
      <c r="AA18" s="324">
        <v>31443</v>
      </c>
      <c r="AB18" s="324">
        <v>30445</v>
      </c>
      <c r="AC18" s="324">
        <v>9602</v>
      </c>
      <c r="AD18" s="324">
        <v>32880</v>
      </c>
      <c r="AE18" s="324">
        <v>3547</v>
      </c>
      <c r="AF18" s="324">
        <v>39013</v>
      </c>
      <c r="AG18" s="324">
        <v>14243</v>
      </c>
      <c r="AH18" s="324">
        <v>9050</v>
      </c>
      <c r="AI18" s="324">
        <v>788364</v>
      </c>
      <c r="AK18" s="324" t="s">
        <v>636</v>
      </c>
    </row>
    <row r="19" spans="1:37" x14ac:dyDescent="0.2">
      <c r="A19" s="328">
        <v>36861</v>
      </c>
      <c r="B19" s="324" t="s">
        <v>781</v>
      </c>
      <c r="C19" s="324">
        <v>11419</v>
      </c>
      <c r="D19" s="324">
        <v>35731</v>
      </c>
      <c r="E19" s="324">
        <v>8494</v>
      </c>
      <c r="F19" s="324">
        <v>4851</v>
      </c>
      <c r="G19" s="324">
        <v>28886</v>
      </c>
      <c r="H19" s="324">
        <v>7249</v>
      </c>
      <c r="I19" s="324">
        <v>11982</v>
      </c>
      <c r="J19" s="324">
        <v>34634</v>
      </c>
      <c r="K19" s="324">
        <v>106242</v>
      </c>
      <c r="L19" s="324">
        <v>11819</v>
      </c>
      <c r="M19" s="324">
        <v>38872</v>
      </c>
      <c r="N19" s="324">
        <v>12275</v>
      </c>
      <c r="O19" s="324">
        <v>11023</v>
      </c>
      <c r="P19" s="324">
        <v>67754</v>
      </c>
      <c r="Q19" s="324">
        <v>49105</v>
      </c>
      <c r="R19" s="324">
        <v>23588</v>
      </c>
      <c r="S19" s="324">
        <v>9877</v>
      </c>
      <c r="T19" s="324">
        <v>8984</v>
      </c>
      <c r="U19" s="324">
        <v>55186</v>
      </c>
      <c r="V19" s="324">
        <v>11188</v>
      </c>
      <c r="W19" s="324">
        <v>22869</v>
      </c>
      <c r="X19" s="324">
        <v>14907</v>
      </c>
      <c r="Y19" s="324">
        <v>10679</v>
      </c>
      <c r="Z19" s="324">
        <v>16693</v>
      </c>
      <c r="AA19" s="324">
        <v>31276</v>
      </c>
      <c r="AB19" s="324">
        <v>30192</v>
      </c>
      <c r="AC19" s="324">
        <v>9472</v>
      </c>
      <c r="AD19" s="324">
        <v>32619</v>
      </c>
      <c r="AE19" s="324">
        <v>3533</v>
      </c>
      <c r="AF19" s="324">
        <v>38555</v>
      </c>
      <c r="AG19" s="324">
        <v>14160</v>
      </c>
      <c r="AH19" s="324">
        <v>8971</v>
      </c>
      <c r="AI19" s="324">
        <v>783085</v>
      </c>
      <c r="AK19" s="324" t="s">
        <v>637</v>
      </c>
    </row>
    <row r="20" spans="1:37" x14ac:dyDescent="0.2">
      <c r="A20" s="328">
        <v>36892</v>
      </c>
      <c r="B20" s="324" t="s">
        <v>1019</v>
      </c>
      <c r="C20" s="324">
        <v>11390</v>
      </c>
      <c r="D20" s="324">
        <v>35655</v>
      </c>
      <c r="E20" s="324">
        <v>8530</v>
      </c>
      <c r="F20" s="324">
        <v>4866</v>
      </c>
      <c r="G20" s="324">
        <v>28915</v>
      </c>
      <c r="H20" s="324">
        <v>7286</v>
      </c>
      <c r="I20" s="324">
        <v>11899</v>
      </c>
      <c r="J20" s="324">
        <v>34655</v>
      </c>
      <c r="K20" s="324">
        <v>105885</v>
      </c>
      <c r="L20" s="324">
        <v>11893</v>
      </c>
      <c r="M20" s="324">
        <v>38768</v>
      </c>
      <c r="N20" s="324">
        <v>12317</v>
      </c>
      <c r="O20" s="324">
        <v>11025</v>
      </c>
      <c r="P20" s="324">
        <v>67670</v>
      </c>
      <c r="Q20" s="324">
        <v>49054</v>
      </c>
      <c r="R20" s="324">
        <v>23591</v>
      </c>
      <c r="S20" s="324">
        <v>9857</v>
      </c>
      <c r="T20" s="324">
        <v>9019</v>
      </c>
      <c r="U20" s="324">
        <v>55159</v>
      </c>
      <c r="V20" s="324">
        <v>11219</v>
      </c>
      <c r="W20" s="324">
        <v>22757</v>
      </c>
      <c r="X20" s="324">
        <v>14945</v>
      </c>
      <c r="Y20" s="324">
        <v>10575</v>
      </c>
      <c r="Z20" s="324">
        <v>16720</v>
      </c>
      <c r="AA20" s="324">
        <v>31322</v>
      </c>
      <c r="AB20" s="324">
        <v>30173</v>
      </c>
      <c r="AC20" s="324">
        <v>9444</v>
      </c>
      <c r="AD20" s="324">
        <v>32671</v>
      </c>
      <c r="AE20" s="324">
        <v>3503</v>
      </c>
      <c r="AF20" s="324">
        <v>38652</v>
      </c>
      <c r="AG20" s="324">
        <v>14236</v>
      </c>
      <c r="AH20" s="324">
        <v>8971</v>
      </c>
      <c r="AI20" s="324">
        <v>782622</v>
      </c>
      <c r="AJ20" s="324">
        <v>2001</v>
      </c>
      <c r="AK20" s="324" t="s">
        <v>629</v>
      </c>
    </row>
    <row r="21" spans="1:37" x14ac:dyDescent="0.2">
      <c r="A21" s="328">
        <v>36923</v>
      </c>
      <c r="B21" s="324" t="s">
        <v>782</v>
      </c>
      <c r="C21" s="324">
        <v>11461</v>
      </c>
      <c r="D21" s="324">
        <v>35798</v>
      </c>
      <c r="E21" s="324">
        <v>8640</v>
      </c>
      <c r="F21" s="324">
        <v>4892</v>
      </c>
      <c r="G21" s="324">
        <v>29087</v>
      </c>
      <c r="H21" s="324">
        <v>7315</v>
      </c>
      <c r="I21" s="324">
        <v>11970</v>
      </c>
      <c r="J21" s="324">
        <v>34754</v>
      </c>
      <c r="K21" s="324">
        <v>105983</v>
      </c>
      <c r="L21" s="324">
        <v>11937</v>
      </c>
      <c r="M21" s="324">
        <v>38734</v>
      </c>
      <c r="N21" s="324">
        <v>12415</v>
      </c>
      <c r="O21" s="324">
        <v>11102</v>
      </c>
      <c r="P21" s="324">
        <v>68021</v>
      </c>
      <c r="Q21" s="324">
        <v>49314</v>
      </c>
      <c r="R21" s="324">
        <v>23812</v>
      </c>
      <c r="S21" s="324">
        <v>9928</v>
      </c>
      <c r="T21" s="324">
        <v>9106</v>
      </c>
      <c r="U21" s="324">
        <v>55495</v>
      </c>
      <c r="V21" s="324">
        <v>11282</v>
      </c>
      <c r="W21" s="324">
        <v>22859</v>
      </c>
      <c r="X21" s="324">
        <v>15079</v>
      </c>
      <c r="Y21" s="324">
        <v>10669</v>
      </c>
      <c r="Z21" s="324">
        <v>16827</v>
      </c>
      <c r="AA21" s="324">
        <v>31461</v>
      </c>
      <c r="AB21" s="324">
        <v>30416</v>
      </c>
      <c r="AC21" s="324">
        <v>9501</v>
      </c>
      <c r="AD21" s="324">
        <v>32684</v>
      </c>
      <c r="AE21" s="324">
        <v>3457</v>
      </c>
      <c r="AF21" s="324">
        <v>38912</v>
      </c>
      <c r="AG21" s="324">
        <v>14276</v>
      </c>
      <c r="AH21" s="324">
        <v>8994</v>
      </c>
      <c r="AI21" s="324">
        <v>786181</v>
      </c>
      <c r="AK21" s="324" t="s">
        <v>630</v>
      </c>
    </row>
    <row r="22" spans="1:37" x14ac:dyDescent="0.2">
      <c r="A22" s="328">
        <v>36951</v>
      </c>
      <c r="B22" s="324" t="s">
        <v>783</v>
      </c>
      <c r="C22" s="324">
        <v>11492</v>
      </c>
      <c r="D22" s="324">
        <v>35991</v>
      </c>
      <c r="E22" s="324">
        <v>8737</v>
      </c>
      <c r="F22" s="324">
        <v>4920</v>
      </c>
      <c r="G22" s="324">
        <v>29257</v>
      </c>
      <c r="H22" s="324">
        <v>7391</v>
      </c>
      <c r="I22" s="324">
        <v>11993</v>
      </c>
      <c r="J22" s="324">
        <v>34966</v>
      </c>
      <c r="K22" s="324">
        <v>106130</v>
      </c>
      <c r="L22" s="324">
        <v>11920</v>
      </c>
      <c r="M22" s="324">
        <v>38877</v>
      </c>
      <c r="N22" s="324">
        <v>12489</v>
      </c>
      <c r="O22" s="324">
        <v>11139</v>
      </c>
      <c r="P22" s="324">
        <v>68315</v>
      </c>
      <c r="Q22" s="324">
        <v>49602</v>
      </c>
      <c r="R22" s="324">
        <v>23922</v>
      </c>
      <c r="S22" s="324">
        <v>10008</v>
      </c>
      <c r="T22" s="324">
        <v>9100</v>
      </c>
      <c r="U22" s="324">
        <v>55802</v>
      </c>
      <c r="V22" s="324">
        <v>11289</v>
      </c>
      <c r="W22" s="324">
        <v>22889</v>
      </c>
      <c r="X22" s="324">
        <v>15143</v>
      </c>
      <c r="Y22" s="324">
        <v>10706</v>
      </c>
      <c r="Z22" s="324">
        <v>16850</v>
      </c>
      <c r="AA22" s="324">
        <v>31538</v>
      </c>
      <c r="AB22" s="324">
        <v>30674</v>
      </c>
      <c r="AC22" s="324">
        <v>9615</v>
      </c>
      <c r="AD22" s="324">
        <v>32877</v>
      </c>
      <c r="AE22" s="324">
        <v>3448</v>
      </c>
      <c r="AF22" s="324">
        <v>39112</v>
      </c>
      <c r="AG22" s="324">
        <v>14307</v>
      </c>
      <c r="AH22" s="324">
        <v>9053</v>
      </c>
      <c r="AI22" s="324">
        <v>789552</v>
      </c>
      <c r="AK22" s="324" t="s">
        <v>586</v>
      </c>
    </row>
    <row r="23" spans="1:37" x14ac:dyDescent="0.2">
      <c r="A23" s="328">
        <v>36982</v>
      </c>
      <c r="B23" s="324" t="s">
        <v>784</v>
      </c>
      <c r="C23" s="324">
        <v>11503</v>
      </c>
      <c r="D23" s="324">
        <v>36239</v>
      </c>
      <c r="E23" s="324">
        <v>8808</v>
      </c>
      <c r="F23" s="324">
        <v>4977</v>
      </c>
      <c r="G23" s="324">
        <v>29267</v>
      </c>
      <c r="H23" s="324">
        <v>7447</v>
      </c>
      <c r="I23" s="324">
        <v>12101</v>
      </c>
      <c r="J23" s="324">
        <v>35017</v>
      </c>
      <c r="K23" s="324">
        <v>106281</v>
      </c>
      <c r="L23" s="324">
        <v>11847</v>
      </c>
      <c r="M23" s="324">
        <v>38885</v>
      </c>
      <c r="N23" s="324">
        <v>12516</v>
      </c>
      <c r="O23" s="324">
        <v>11226</v>
      </c>
      <c r="P23" s="324">
        <v>68944</v>
      </c>
      <c r="Q23" s="324">
        <v>49799</v>
      </c>
      <c r="R23" s="324">
        <v>24131</v>
      </c>
      <c r="S23" s="324">
        <v>10042</v>
      </c>
      <c r="T23" s="324">
        <v>9054</v>
      </c>
      <c r="U23" s="324">
        <v>56022</v>
      </c>
      <c r="V23" s="324">
        <v>11336</v>
      </c>
      <c r="W23" s="324">
        <v>23001</v>
      </c>
      <c r="X23" s="324">
        <v>15161</v>
      </c>
      <c r="Y23" s="324">
        <v>10799</v>
      </c>
      <c r="Z23" s="324">
        <v>16970</v>
      </c>
      <c r="AA23" s="324">
        <v>31688</v>
      </c>
      <c r="AB23" s="324">
        <v>30904</v>
      </c>
      <c r="AC23" s="324">
        <v>9717</v>
      </c>
      <c r="AD23" s="324">
        <v>32987</v>
      </c>
      <c r="AE23" s="324">
        <v>3457</v>
      </c>
      <c r="AF23" s="324">
        <v>39555</v>
      </c>
      <c r="AG23" s="324">
        <v>14407</v>
      </c>
      <c r="AH23" s="324">
        <v>9101</v>
      </c>
      <c r="AI23" s="324">
        <v>793189</v>
      </c>
      <c r="AK23" s="324" t="s">
        <v>626</v>
      </c>
    </row>
    <row r="24" spans="1:37" x14ac:dyDescent="0.2">
      <c r="A24" s="328">
        <v>37012</v>
      </c>
      <c r="B24" s="324" t="s">
        <v>785</v>
      </c>
      <c r="C24" s="324">
        <v>11533</v>
      </c>
      <c r="D24" s="324">
        <v>36513</v>
      </c>
      <c r="E24" s="324">
        <v>8896</v>
      </c>
      <c r="F24" s="324">
        <v>5006</v>
      </c>
      <c r="G24" s="324">
        <v>29321</v>
      </c>
      <c r="H24" s="324">
        <v>7509</v>
      </c>
      <c r="I24" s="324">
        <v>12220</v>
      </c>
      <c r="J24" s="324">
        <v>35153</v>
      </c>
      <c r="K24" s="324">
        <v>106573</v>
      </c>
      <c r="L24" s="324">
        <v>11775</v>
      </c>
      <c r="M24" s="324">
        <v>38994</v>
      </c>
      <c r="N24" s="324">
        <v>12554</v>
      </c>
      <c r="O24" s="324">
        <v>11241</v>
      </c>
      <c r="P24" s="324">
        <v>69277</v>
      </c>
      <c r="Q24" s="324">
        <v>50092</v>
      </c>
      <c r="R24" s="324">
        <v>24260</v>
      </c>
      <c r="S24" s="324">
        <v>10119</v>
      </c>
      <c r="T24" s="324">
        <v>9160</v>
      </c>
      <c r="U24" s="324">
        <v>56273</v>
      </c>
      <c r="V24" s="324">
        <v>11326</v>
      </c>
      <c r="W24" s="324">
        <v>23125</v>
      </c>
      <c r="X24" s="324">
        <v>15252</v>
      </c>
      <c r="Y24" s="324">
        <v>10882</v>
      </c>
      <c r="Z24" s="324">
        <v>17132</v>
      </c>
      <c r="AA24" s="324">
        <v>31909</v>
      </c>
      <c r="AB24" s="324">
        <v>30988</v>
      </c>
      <c r="AC24" s="324">
        <v>9787</v>
      </c>
      <c r="AD24" s="324">
        <v>33221</v>
      </c>
      <c r="AE24" s="324">
        <v>3472</v>
      </c>
      <c r="AF24" s="324">
        <v>39870</v>
      </c>
      <c r="AG24" s="324">
        <v>14510</v>
      </c>
      <c r="AH24" s="324">
        <v>9160</v>
      </c>
      <c r="AI24" s="324">
        <v>797103</v>
      </c>
      <c r="AK24" s="324" t="s">
        <v>628</v>
      </c>
    </row>
    <row r="25" spans="1:37" x14ac:dyDescent="0.2">
      <c r="A25" s="328">
        <v>37043</v>
      </c>
      <c r="B25" s="324" t="s">
        <v>786</v>
      </c>
      <c r="C25" s="324">
        <v>11545</v>
      </c>
      <c r="D25" s="324">
        <v>36786</v>
      </c>
      <c r="E25" s="324">
        <v>8951</v>
      </c>
      <c r="F25" s="324">
        <v>5041</v>
      </c>
      <c r="G25" s="324">
        <v>29378</v>
      </c>
      <c r="H25" s="324">
        <v>7591</v>
      </c>
      <c r="I25" s="324">
        <v>12370</v>
      </c>
      <c r="J25" s="324">
        <v>35114</v>
      </c>
      <c r="K25" s="324">
        <v>106774</v>
      </c>
      <c r="L25" s="324">
        <v>11754</v>
      </c>
      <c r="M25" s="324">
        <v>39203</v>
      </c>
      <c r="N25" s="324">
        <v>12574</v>
      </c>
      <c r="O25" s="324">
        <v>11287</v>
      </c>
      <c r="P25" s="324">
        <v>69555</v>
      </c>
      <c r="Q25" s="324">
        <v>50473</v>
      </c>
      <c r="R25" s="324">
        <v>24408</v>
      </c>
      <c r="S25" s="324">
        <v>10174</v>
      </c>
      <c r="T25" s="324">
        <v>9229</v>
      </c>
      <c r="U25" s="324">
        <v>56462</v>
      </c>
      <c r="V25" s="324">
        <v>11376</v>
      </c>
      <c r="W25" s="324">
        <v>23166</v>
      </c>
      <c r="X25" s="324">
        <v>15331</v>
      </c>
      <c r="Y25" s="324">
        <v>10964</v>
      </c>
      <c r="Z25" s="324">
        <v>17230</v>
      </c>
      <c r="AA25" s="324">
        <v>32092</v>
      </c>
      <c r="AB25" s="324">
        <v>31029</v>
      </c>
      <c r="AC25" s="324">
        <v>9883</v>
      </c>
      <c r="AD25" s="324">
        <v>33288</v>
      </c>
      <c r="AE25" s="324">
        <v>3517</v>
      </c>
      <c r="AF25" s="324">
        <v>40096</v>
      </c>
      <c r="AG25" s="324">
        <v>14581</v>
      </c>
      <c r="AH25" s="324">
        <v>9165</v>
      </c>
      <c r="AI25" s="324">
        <v>800387</v>
      </c>
      <c r="AK25" s="324" t="s">
        <v>631</v>
      </c>
    </row>
    <row r="26" spans="1:37" x14ac:dyDescent="0.2">
      <c r="A26" s="328">
        <v>37073</v>
      </c>
      <c r="B26" s="324" t="s">
        <v>787</v>
      </c>
      <c r="C26" s="324">
        <v>11549</v>
      </c>
      <c r="D26" s="324">
        <v>36822</v>
      </c>
      <c r="E26" s="324">
        <v>8972</v>
      </c>
      <c r="F26" s="324">
        <v>5078</v>
      </c>
      <c r="G26" s="324">
        <v>29364</v>
      </c>
      <c r="H26" s="324">
        <v>7620</v>
      </c>
      <c r="I26" s="324">
        <v>12385</v>
      </c>
      <c r="J26" s="324">
        <v>35116</v>
      </c>
      <c r="K26" s="324">
        <v>106986</v>
      </c>
      <c r="L26" s="324">
        <v>11708</v>
      </c>
      <c r="M26" s="324">
        <v>39262</v>
      </c>
      <c r="N26" s="324">
        <v>12564</v>
      </c>
      <c r="O26" s="324">
        <v>11349</v>
      </c>
      <c r="P26" s="324">
        <v>69751</v>
      </c>
      <c r="Q26" s="324">
        <v>50584</v>
      </c>
      <c r="R26" s="324">
        <v>24329</v>
      </c>
      <c r="S26" s="324">
        <v>10174</v>
      </c>
      <c r="T26" s="324">
        <v>9213</v>
      </c>
      <c r="U26" s="324">
        <v>56638</v>
      </c>
      <c r="V26" s="324">
        <v>11391</v>
      </c>
      <c r="W26" s="324">
        <v>23306</v>
      </c>
      <c r="X26" s="324">
        <v>15326</v>
      </c>
      <c r="Y26" s="324">
        <v>11064</v>
      </c>
      <c r="Z26" s="324">
        <v>17294</v>
      </c>
      <c r="AA26" s="324">
        <v>32166</v>
      </c>
      <c r="AB26" s="324">
        <v>31002</v>
      </c>
      <c r="AC26" s="324">
        <v>9943</v>
      </c>
      <c r="AD26" s="324">
        <v>33303</v>
      </c>
      <c r="AE26" s="324">
        <v>3568</v>
      </c>
      <c r="AF26" s="324">
        <v>40162</v>
      </c>
      <c r="AG26" s="324">
        <v>14653</v>
      </c>
      <c r="AH26" s="324">
        <v>9246</v>
      </c>
      <c r="AI26" s="324">
        <v>801888</v>
      </c>
      <c r="AK26" s="324" t="s">
        <v>632</v>
      </c>
    </row>
    <row r="27" spans="1:37" x14ac:dyDescent="0.2">
      <c r="A27" s="328">
        <v>37104</v>
      </c>
      <c r="B27" s="324" t="s">
        <v>788</v>
      </c>
      <c r="C27" s="324">
        <v>11653</v>
      </c>
      <c r="D27" s="324">
        <v>37110</v>
      </c>
      <c r="E27" s="324">
        <v>8984</v>
      </c>
      <c r="F27" s="324">
        <v>5119</v>
      </c>
      <c r="G27" s="324">
        <v>29412</v>
      </c>
      <c r="H27" s="324">
        <v>7703</v>
      </c>
      <c r="I27" s="324">
        <v>12425</v>
      </c>
      <c r="J27" s="324">
        <v>35144</v>
      </c>
      <c r="K27" s="324">
        <v>107278</v>
      </c>
      <c r="L27" s="324">
        <v>11736</v>
      </c>
      <c r="M27" s="324">
        <v>39351</v>
      </c>
      <c r="N27" s="324">
        <v>12597</v>
      </c>
      <c r="O27" s="324">
        <v>11431</v>
      </c>
      <c r="P27" s="324">
        <v>70430</v>
      </c>
      <c r="Q27" s="324">
        <v>50954</v>
      </c>
      <c r="R27" s="324">
        <v>24520</v>
      </c>
      <c r="S27" s="324">
        <v>10199</v>
      </c>
      <c r="T27" s="324">
        <v>9247</v>
      </c>
      <c r="U27" s="324">
        <v>56931</v>
      </c>
      <c r="V27" s="324">
        <v>11450</v>
      </c>
      <c r="W27" s="324">
        <v>23436</v>
      </c>
      <c r="X27" s="324">
        <v>15393</v>
      </c>
      <c r="Y27" s="324">
        <v>11178</v>
      </c>
      <c r="Z27" s="324">
        <v>17433</v>
      </c>
      <c r="AA27" s="324">
        <v>32234</v>
      </c>
      <c r="AB27" s="324">
        <v>31090</v>
      </c>
      <c r="AC27" s="324">
        <v>10085</v>
      </c>
      <c r="AD27" s="324">
        <v>33504</v>
      </c>
      <c r="AE27" s="324">
        <v>3607</v>
      </c>
      <c r="AF27" s="324">
        <v>40286</v>
      </c>
      <c r="AG27" s="324">
        <v>14769</v>
      </c>
      <c r="AH27" s="324">
        <v>9318</v>
      </c>
      <c r="AI27" s="324">
        <v>806007</v>
      </c>
      <c r="AK27" s="324" t="s">
        <v>633</v>
      </c>
    </row>
    <row r="28" spans="1:37" x14ac:dyDescent="0.2">
      <c r="A28" s="328">
        <v>37135</v>
      </c>
      <c r="B28" s="324" t="s">
        <v>789</v>
      </c>
      <c r="C28" s="324">
        <v>11611</v>
      </c>
      <c r="D28" s="324">
        <v>37084</v>
      </c>
      <c r="E28" s="324">
        <v>8967</v>
      </c>
      <c r="F28" s="324">
        <v>5142</v>
      </c>
      <c r="G28" s="324">
        <v>29346</v>
      </c>
      <c r="H28" s="324">
        <v>7699</v>
      </c>
      <c r="I28" s="324">
        <v>12449</v>
      </c>
      <c r="J28" s="324">
        <v>35085</v>
      </c>
      <c r="K28" s="324">
        <v>107359</v>
      </c>
      <c r="L28" s="324">
        <v>11746</v>
      </c>
      <c r="M28" s="324">
        <v>39298</v>
      </c>
      <c r="N28" s="324">
        <v>12546</v>
      </c>
      <c r="O28" s="324">
        <v>11448</v>
      </c>
      <c r="P28" s="324">
        <v>70666</v>
      </c>
      <c r="Q28" s="324">
        <v>51133</v>
      </c>
      <c r="R28" s="324">
        <v>24591</v>
      </c>
      <c r="S28" s="324">
        <v>10201</v>
      </c>
      <c r="T28" s="324">
        <v>9240</v>
      </c>
      <c r="U28" s="324">
        <v>56886</v>
      </c>
      <c r="V28" s="324">
        <v>11427</v>
      </c>
      <c r="W28" s="324">
        <v>23391</v>
      </c>
      <c r="X28" s="324">
        <v>15394</v>
      </c>
      <c r="Y28" s="324">
        <v>11072</v>
      </c>
      <c r="Z28" s="324">
        <v>17516</v>
      </c>
      <c r="AA28" s="324">
        <v>32286</v>
      </c>
      <c r="AB28" s="324">
        <v>31092</v>
      </c>
      <c r="AC28" s="324">
        <v>10127</v>
      </c>
      <c r="AD28" s="324">
        <v>33521</v>
      </c>
      <c r="AE28" s="324">
        <v>3630</v>
      </c>
      <c r="AF28" s="324">
        <v>40173</v>
      </c>
      <c r="AG28" s="324">
        <v>14855</v>
      </c>
      <c r="AH28" s="324">
        <v>9314</v>
      </c>
      <c r="AI28" s="324">
        <v>806295</v>
      </c>
      <c r="AK28" s="324" t="s">
        <v>634</v>
      </c>
    </row>
    <row r="29" spans="1:37" x14ac:dyDescent="0.2">
      <c r="A29" s="328">
        <v>37165</v>
      </c>
      <c r="B29" s="324" t="s">
        <v>790</v>
      </c>
      <c r="C29" s="324">
        <v>11629</v>
      </c>
      <c r="D29" s="324">
        <v>37081</v>
      </c>
      <c r="E29" s="324">
        <v>8925</v>
      </c>
      <c r="F29" s="324">
        <v>5164</v>
      </c>
      <c r="G29" s="324">
        <v>29420</v>
      </c>
      <c r="H29" s="324">
        <v>7725</v>
      </c>
      <c r="I29" s="324">
        <v>12536</v>
      </c>
      <c r="J29" s="324">
        <v>35108</v>
      </c>
      <c r="K29" s="324">
        <v>107723</v>
      </c>
      <c r="L29" s="324">
        <v>11791</v>
      </c>
      <c r="M29" s="324">
        <v>39346</v>
      </c>
      <c r="N29" s="324">
        <v>12556</v>
      </c>
      <c r="O29" s="324">
        <v>11512</v>
      </c>
      <c r="P29" s="324">
        <v>70967</v>
      </c>
      <c r="Q29" s="324">
        <v>51495</v>
      </c>
      <c r="R29" s="324">
        <v>24693</v>
      </c>
      <c r="S29" s="324">
        <v>10256</v>
      </c>
      <c r="T29" s="324">
        <v>9319</v>
      </c>
      <c r="U29" s="324">
        <v>57172</v>
      </c>
      <c r="V29" s="324">
        <v>11481</v>
      </c>
      <c r="W29" s="324">
        <v>23485</v>
      </c>
      <c r="X29" s="324">
        <v>15626</v>
      </c>
      <c r="Y29" s="324">
        <v>11082</v>
      </c>
      <c r="Z29" s="324">
        <v>17675</v>
      </c>
      <c r="AA29" s="324">
        <v>32435</v>
      </c>
      <c r="AB29" s="324">
        <v>31177</v>
      </c>
      <c r="AC29" s="324">
        <v>10134</v>
      </c>
      <c r="AD29" s="324">
        <v>33689</v>
      </c>
      <c r="AE29" s="324">
        <v>3655</v>
      </c>
      <c r="AF29" s="324">
        <v>40265</v>
      </c>
      <c r="AG29" s="324">
        <v>14966</v>
      </c>
      <c r="AH29" s="324">
        <v>9357</v>
      </c>
      <c r="AI29" s="324">
        <v>809445</v>
      </c>
      <c r="AK29" s="324" t="s">
        <v>635</v>
      </c>
    </row>
    <row r="30" spans="1:37" x14ac:dyDescent="0.2">
      <c r="A30" s="328">
        <v>37196</v>
      </c>
      <c r="B30" s="324" t="s">
        <v>791</v>
      </c>
      <c r="C30" s="324">
        <v>11664</v>
      </c>
      <c r="D30" s="324">
        <v>36868</v>
      </c>
      <c r="E30" s="324">
        <v>8878</v>
      </c>
      <c r="F30" s="324">
        <v>5175</v>
      </c>
      <c r="G30" s="324">
        <v>29458</v>
      </c>
      <c r="H30" s="324">
        <v>7818</v>
      </c>
      <c r="I30" s="324">
        <v>12550</v>
      </c>
      <c r="J30" s="324">
        <v>35154</v>
      </c>
      <c r="K30" s="324">
        <v>107747</v>
      </c>
      <c r="L30" s="324">
        <v>11809</v>
      </c>
      <c r="M30" s="324">
        <v>39503</v>
      </c>
      <c r="N30" s="324">
        <v>12562</v>
      </c>
      <c r="O30" s="324">
        <v>11496</v>
      </c>
      <c r="P30" s="324">
        <v>71309</v>
      </c>
      <c r="Q30" s="324">
        <v>51853</v>
      </c>
      <c r="R30" s="324">
        <v>24709</v>
      </c>
      <c r="S30" s="324">
        <v>10232</v>
      </c>
      <c r="T30" s="324">
        <v>9442</v>
      </c>
      <c r="U30" s="324">
        <v>57332</v>
      </c>
      <c r="V30" s="324">
        <v>11475</v>
      </c>
      <c r="W30" s="324">
        <v>23631</v>
      </c>
      <c r="X30" s="324">
        <v>15673</v>
      </c>
      <c r="Y30" s="324">
        <v>11114</v>
      </c>
      <c r="Z30" s="324">
        <v>17718</v>
      </c>
      <c r="AA30" s="324">
        <v>32600</v>
      </c>
      <c r="AB30" s="324">
        <v>31294</v>
      </c>
      <c r="AC30" s="324">
        <v>10139</v>
      </c>
      <c r="AD30" s="324">
        <v>33645</v>
      </c>
      <c r="AE30" s="324">
        <v>3670</v>
      </c>
      <c r="AF30" s="324">
        <v>40169</v>
      </c>
      <c r="AG30" s="324">
        <v>15052</v>
      </c>
      <c r="AH30" s="324">
        <v>9396</v>
      </c>
      <c r="AI30" s="324">
        <v>811135</v>
      </c>
      <c r="AK30" s="324" t="s">
        <v>636</v>
      </c>
    </row>
    <row r="31" spans="1:37" x14ac:dyDescent="0.2">
      <c r="A31" s="328">
        <v>37226</v>
      </c>
      <c r="B31" s="324" t="s">
        <v>792</v>
      </c>
      <c r="C31" s="324">
        <v>11659</v>
      </c>
      <c r="D31" s="324">
        <v>36553</v>
      </c>
      <c r="E31" s="324">
        <v>8789</v>
      </c>
      <c r="F31" s="324">
        <v>5147</v>
      </c>
      <c r="G31" s="324">
        <v>29233</v>
      </c>
      <c r="H31" s="324">
        <v>7760</v>
      </c>
      <c r="I31" s="324">
        <v>12393</v>
      </c>
      <c r="J31" s="324">
        <v>34891</v>
      </c>
      <c r="K31" s="324">
        <v>107537</v>
      </c>
      <c r="L31" s="324">
        <v>11695</v>
      </c>
      <c r="M31" s="324">
        <v>39251</v>
      </c>
      <c r="N31" s="324">
        <v>12461</v>
      </c>
      <c r="O31" s="324">
        <v>11406</v>
      </c>
      <c r="P31" s="324">
        <v>70983</v>
      </c>
      <c r="Q31" s="324">
        <v>51657</v>
      </c>
      <c r="R31" s="324">
        <v>24555</v>
      </c>
      <c r="S31" s="324">
        <v>10128</v>
      </c>
      <c r="T31" s="324">
        <v>9434</v>
      </c>
      <c r="U31" s="324">
        <v>57119</v>
      </c>
      <c r="V31" s="324">
        <v>11372</v>
      </c>
      <c r="W31" s="324">
        <v>23508</v>
      </c>
      <c r="X31" s="324">
        <v>15519</v>
      </c>
      <c r="Y31" s="324">
        <v>11011</v>
      </c>
      <c r="Z31" s="324">
        <v>17618</v>
      </c>
      <c r="AA31" s="324">
        <v>32447</v>
      </c>
      <c r="AB31" s="324">
        <v>31096</v>
      </c>
      <c r="AC31" s="324">
        <v>10004</v>
      </c>
      <c r="AD31" s="324">
        <v>33504</v>
      </c>
      <c r="AE31" s="324">
        <v>3602</v>
      </c>
      <c r="AF31" s="324">
        <v>39809</v>
      </c>
      <c r="AG31" s="324">
        <v>15022</v>
      </c>
      <c r="AH31" s="324">
        <v>9301</v>
      </c>
      <c r="AI31" s="324">
        <v>806464</v>
      </c>
      <c r="AK31" s="324" t="s">
        <v>637</v>
      </c>
    </row>
    <row r="32" spans="1:37" x14ac:dyDescent="0.2">
      <c r="A32" s="328">
        <v>37257</v>
      </c>
      <c r="B32" s="324" t="s">
        <v>1020</v>
      </c>
      <c r="C32" s="324">
        <v>11630</v>
      </c>
      <c r="D32" s="324">
        <v>36284</v>
      </c>
      <c r="E32" s="324">
        <v>8822</v>
      </c>
      <c r="F32" s="324">
        <v>5115</v>
      </c>
      <c r="G32" s="324">
        <v>29261</v>
      </c>
      <c r="H32" s="324">
        <v>7753</v>
      </c>
      <c r="I32" s="324">
        <v>12331</v>
      </c>
      <c r="J32" s="324">
        <v>34742</v>
      </c>
      <c r="K32" s="324">
        <v>107156</v>
      </c>
      <c r="L32" s="324">
        <v>11698</v>
      </c>
      <c r="M32" s="324">
        <v>39118</v>
      </c>
      <c r="N32" s="324">
        <v>12359</v>
      </c>
      <c r="O32" s="324">
        <v>11376</v>
      </c>
      <c r="P32" s="324">
        <v>70868</v>
      </c>
      <c r="Q32" s="324">
        <v>51413</v>
      </c>
      <c r="R32" s="324">
        <v>24501</v>
      </c>
      <c r="S32" s="324">
        <v>10090</v>
      </c>
      <c r="T32" s="324">
        <v>9438</v>
      </c>
      <c r="U32" s="324">
        <v>57029</v>
      </c>
      <c r="V32" s="324">
        <v>11336</v>
      </c>
      <c r="W32" s="324">
        <v>23381</v>
      </c>
      <c r="X32" s="324">
        <v>15451</v>
      </c>
      <c r="Y32" s="324">
        <v>11018</v>
      </c>
      <c r="Z32" s="324">
        <v>17605</v>
      </c>
      <c r="AA32" s="324">
        <v>32266</v>
      </c>
      <c r="AB32" s="324">
        <v>31065</v>
      </c>
      <c r="AC32" s="324">
        <v>9964</v>
      </c>
      <c r="AD32" s="324">
        <v>33538</v>
      </c>
      <c r="AE32" s="324">
        <v>3550</v>
      </c>
      <c r="AF32" s="324">
        <v>39645</v>
      </c>
      <c r="AG32" s="324">
        <v>14974</v>
      </c>
      <c r="AH32" s="324">
        <v>9287</v>
      </c>
      <c r="AI32" s="324">
        <v>804064</v>
      </c>
      <c r="AJ32" s="324">
        <v>2002</v>
      </c>
      <c r="AK32" s="324" t="s">
        <v>629</v>
      </c>
    </row>
    <row r="33" spans="1:37" x14ac:dyDescent="0.2">
      <c r="A33" s="328">
        <v>37288</v>
      </c>
      <c r="B33" s="324" t="s">
        <v>793</v>
      </c>
      <c r="C33" s="324">
        <v>11657</v>
      </c>
      <c r="D33" s="324">
        <v>36364</v>
      </c>
      <c r="E33" s="324">
        <v>8880</v>
      </c>
      <c r="F33" s="324">
        <v>5113</v>
      </c>
      <c r="G33" s="324">
        <v>29415</v>
      </c>
      <c r="H33" s="324">
        <v>7846</v>
      </c>
      <c r="I33" s="324">
        <v>12366</v>
      </c>
      <c r="J33" s="324">
        <v>34886</v>
      </c>
      <c r="K33" s="324">
        <v>107096</v>
      </c>
      <c r="L33" s="324">
        <v>11767</v>
      </c>
      <c r="M33" s="324">
        <v>39190</v>
      </c>
      <c r="N33" s="324">
        <v>12360</v>
      </c>
      <c r="O33" s="324">
        <v>11419</v>
      </c>
      <c r="P33" s="324">
        <v>71197</v>
      </c>
      <c r="Q33" s="324">
        <v>51455</v>
      </c>
      <c r="R33" s="324">
        <v>24492</v>
      </c>
      <c r="S33" s="324">
        <v>10145</v>
      </c>
      <c r="T33" s="324">
        <v>9423</v>
      </c>
      <c r="U33" s="324">
        <v>57200</v>
      </c>
      <c r="V33" s="324">
        <v>11329</v>
      </c>
      <c r="W33" s="324">
        <v>23475</v>
      </c>
      <c r="X33" s="324">
        <v>15583</v>
      </c>
      <c r="Y33" s="324">
        <v>11121</v>
      </c>
      <c r="Z33" s="324">
        <v>17728</v>
      </c>
      <c r="AA33" s="324">
        <v>32451</v>
      </c>
      <c r="AB33" s="324">
        <v>31334</v>
      </c>
      <c r="AC33" s="324">
        <v>10080</v>
      </c>
      <c r="AD33" s="324">
        <v>33710</v>
      </c>
      <c r="AE33" s="324">
        <v>3568</v>
      </c>
      <c r="AF33" s="324">
        <v>39673</v>
      </c>
      <c r="AG33" s="324">
        <v>14941</v>
      </c>
      <c r="AH33" s="324">
        <v>9284</v>
      </c>
      <c r="AI33" s="324">
        <v>806548</v>
      </c>
      <c r="AK33" s="324" t="s">
        <v>630</v>
      </c>
    </row>
    <row r="34" spans="1:37" x14ac:dyDescent="0.2">
      <c r="A34" s="328">
        <v>37316</v>
      </c>
      <c r="B34" s="324" t="s">
        <v>794</v>
      </c>
      <c r="C34" s="324">
        <v>11731</v>
      </c>
      <c r="D34" s="324">
        <v>36387</v>
      </c>
      <c r="E34" s="324">
        <v>8967</v>
      </c>
      <c r="F34" s="324">
        <v>5140</v>
      </c>
      <c r="G34" s="324">
        <v>29368</v>
      </c>
      <c r="H34" s="324">
        <v>7842</v>
      </c>
      <c r="I34" s="324">
        <v>12383</v>
      </c>
      <c r="J34" s="324">
        <v>34942</v>
      </c>
      <c r="K34" s="324">
        <v>106981</v>
      </c>
      <c r="L34" s="324">
        <v>11716</v>
      </c>
      <c r="M34" s="324">
        <v>39217</v>
      </c>
      <c r="N34" s="324">
        <v>12389</v>
      </c>
      <c r="O34" s="324">
        <v>11451</v>
      </c>
      <c r="P34" s="324">
        <v>71284</v>
      </c>
      <c r="Q34" s="324">
        <v>51475</v>
      </c>
      <c r="R34" s="324">
        <v>24472</v>
      </c>
      <c r="S34" s="324">
        <v>10136</v>
      </c>
      <c r="T34" s="324">
        <v>9360</v>
      </c>
      <c r="U34" s="324">
        <v>57281</v>
      </c>
      <c r="V34" s="324">
        <v>11292</v>
      </c>
      <c r="W34" s="324">
        <v>23463</v>
      </c>
      <c r="X34" s="324">
        <v>15496</v>
      </c>
      <c r="Y34" s="324">
        <v>11160</v>
      </c>
      <c r="Z34" s="324">
        <v>17778</v>
      </c>
      <c r="AA34" s="324">
        <v>32503</v>
      </c>
      <c r="AB34" s="324">
        <v>31422</v>
      </c>
      <c r="AC34" s="324">
        <v>10158</v>
      </c>
      <c r="AD34" s="324">
        <v>33811</v>
      </c>
      <c r="AE34" s="324">
        <v>3610</v>
      </c>
      <c r="AF34" s="324">
        <v>39722</v>
      </c>
      <c r="AG34" s="324">
        <v>15015</v>
      </c>
      <c r="AH34" s="324">
        <v>9267</v>
      </c>
      <c r="AI34" s="324">
        <v>807219</v>
      </c>
      <c r="AK34" s="324" t="s">
        <v>586</v>
      </c>
    </row>
    <row r="35" spans="1:37" x14ac:dyDescent="0.2">
      <c r="A35" s="328">
        <v>37347</v>
      </c>
      <c r="B35" s="324" t="s">
        <v>795</v>
      </c>
      <c r="C35" s="324">
        <v>11814</v>
      </c>
      <c r="D35" s="324">
        <v>36593</v>
      </c>
      <c r="E35" s="324">
        <v>9023</v>
      </c>
      <c r="F35" s="324">
        <v>5183</v>
      </c>
      <c r="G35" s="324">
        <v>29459</v>
      </c>
      <c r="H35" s="324">
        <v>7909</v>
      </c>
      <c r="I35" s="324">
        <v>12516</v>
      </c>
      <c r="J35" s="324">
        <v>35067</v>
      </c>
      <c r="K35" s="324">
        <v>107173</v>
      </c>
      <c r="L35" s="324">
        <v>11797</v>
      </c>
      <c r="M35" s="324">
        <v>39479</v>
      </c>
      <c r="N35" s="324">
        <v>12447</v>
      </c>
      <c r="O35" s="324">
        <v>11486</v>
      </c>
      <c r="P35" s="324">
        <v>71641</v>
      </c>
      <c r="Q35" s="324">
        <v>51622</v>
      </c>
      <c r="R35" s="324">
        <v>24656</v>
      </c>
      <c r="S35" s="324">
        <v>10228</v>
      </c>
      <c r="T35" s="324">
        <v>9480</v>
      </c>
      <c r="U35" s="324">
        <v>57707</v>
      </c>
      <c r="V35" s="324">
        <v>11453</v>
      </c>
      <c r="W35" s="324">
        <v>23624</v>
      </c>
      <c r="X35" s="324">
        <v>15638</v>
      </c>
      <c r="Y35" s="324">
        <v>11278</v>
      </c>
      <c r="Z35" s="324">
        <v>17925</v>
      </c>
      <c r="AA35" s="324">
        <v>32723</v>
      </c>
      <c r="AB35" s="324">
        <v>31573</v>
      </c>
      <c r="AC35" s="324">
        <v>10206</v>
      </c>
      <c r="AD35" s="324">
        <v>34026</v>
      </c>
      <c r="AE35" s="324">
        <v>3655</v>
      </c>
      <c r="AF35" s="324">
        <v>40146</v>
      </c>
      <c r="AG35" s="324">
        <v>15133</v>
      </c>
      <c r="AH35" s="324">
        <v>9331</v>
      </c>
      <c r="AI35" s="324">
        <v>811991</v>
      </c>
      <c r="AK35" s="324" t="s">
        <v>626</v>
      </c>
    </row>
    <row r="36" spans="1:37" x14ac:dyDescent="0.2">
      <c r="A36" s="328">
        <v>37377</v>
      </c>
      <c r="B36" s="324" t="s">
        <v>796</v>
      </c>
      <c r="C36" s="324">
        <v>11821</v>
      </c>
      <c r="D36" s="324">
        <v>36733</v>
      </c>
      <c r="E36" s="324">
        <v>9076</v>
      </c>
      <c r="F36" s="324">
        <v>5201</v>
      </c>
      <c r="G36" s="324">
        <v>29493</v>
      </c>
      <c r="H36" s="324">
        <v>8008</v>
      </c>
      <c r="I36" s="324">
        <v>12584</v>
      </c>
      <c r="J36" s="324">
        <v>35080</v>
      </c>
      <c r="K36" s="324">
        <v>107243</v>
      </c>
      <c r="L36" s="324">
        <v>11736</v>
      </c>
      <c r="M36" s="324">
        <v>39443</v>
      </c>
      <c r="N36" s="324">
        <v>12407</v>
      </c>
      <c r="O36" s="324">
        <v>11548</v>
      </c>
      <c r="P36" s="324">
        <v>71793</v>
      </c>
      <c r="Q36" s="324">
        <v>51645</v>
      </c>
      <c r="R36" s="324">
        <v>24697</v>
      </c>
      <c r="S36" s="324">
        <v>10275</v>
      </c>
      <c r="T36" s="324">
        <v>9557</v>
      </c>
      <c r="U36" s="324">
        <v>57841</v>
      </c>
      <c r="V36" s="324">
        <v>11469</v>
      </c>
      <c r="W36" s="324">
        <v>23649</v>
      </c>
      <c r="X36" s="324">
        <v>15607</v>
      </c>
      <c r="Y36" s="324">
        <v>11268</v>
      </c>
      <c r="Z36" s="324">
        <v>18011</v>
      </c>
      <c r="AA36" s="324">
        <v>32771</v>
      </c>
      <c r="AB36" s="324">
        <v>31625</v>
      </c>
      <c r="AC36" s="324">
        <v>10229</v>
      </c>
      <c r="AD36" s="324">
        <v>34102</v>
      </c>
      <c r="AE36" s="324">
        <v>3637</v>
      </c>
      <c r="AF36" s="324">
        <v>40186</v>
      </c>
      <c r="AG36" s="324">
        <v>15192</v>
      </c>
      <c r="AH36" s="324">
        <v>9296</v>
      </c>
      <c r="AI36" s="324">
        <v>813223</v>
      </c>
      <c r="AK36" s="324" t="s">
        <v>628</v>
      </c>
    </row>
    <row r="37" spans="1:37" x14ac:dyDescent="0.2">
      <c r="A37" s="328">
        <v>37408</v>
      </c>
      <c r="B37" s="324" t="s">
        <v>797</v>
      </c>
      <c r="C37" s="324">
        <v>11866</v>
      </c>
      <c r="D37" s="324">
        <v>36730</v>
      </c>
      <c r="E37" s="324">
        <v>9094</v>
      </c>
      <c r="F37" s="324">
        <v>5215</v>
      </c>
      <c r="G37" s="324">
        <v>29473</v>
      </c>
      <c r="H37" s="324">
        <v>8001</v>
      </c>
      <c r="I37" s="324">
        <v>12615</v>
      </c>
      <c r="J37" s="324">
        <v>35132</v>
      </c>
      <c r="K37" s="324">
        <v>107163</v>
      </c>
      <c r="L37" s="324">
        <v>11703</v>
      </c>
      <c r="M37" s="324">
        <v>39472</v>
      </c>
      <c r="N37" s="324">
        <v>12367</v>
      </c>
      <c r="O37" s="324">
        <v>11531</v>
      </c>
      <c r="P37" s="324">
        <v>71896</v>
      </c>
      <c r="Q37" s="324">
        <v>51832</v>
      </c>
      <c r="R37" s="324">
        <v>24738</v>
      </c>
      <c r="S37" s="324">
        <v>10248</v>
      </c>
      <c r="T37" s="324">
        <v>9589</v>
      </c>
      <c r="U37" s="324">
        <v>57829</v>
      </c>
      <c r="V37" s="324">
        <v>11524</v>
      </c>
      <c r="W37" s="324">
        <v>23748</v>
      </c>
      <c r="X37" s="324">
        <v>15584</v>
      </c>
      <c r="Y37" s="324">
        <v>11358</v>
      </c>
      <c r="Z37" s="324">
        <v>18019</v>
      </c>
      <c r="AA37" s="324">
        <v>32823</v>
      </c>
      <c r="AB37" s="324">
        <v>31703</v>
      </c>
      <c r="AC37" s="324">
        <v>10299</v>
      </c>
      <c r="AD37" s="324">
        <v>33939</v>
      </c>
      <c r="AE37" s="324">
        <v>3619</v>
      </c>
      <c r="AF37" s="324">
        <v>40236</v>
      </c>
      <c r="AG37" s="324">
        <v>15253</v>
      </c>
      <c r="AH37" s="324">
        <v>9290</v>
      </c>
      <c r="AI37" s="324">
        <v>813889</v>
      </c>
      <c r="AK37" s="324" t="s">
        <v>631</v>
      </c>
    </row>
    <row r="38" spans="1:37" x14ac:dyDescent="0.2">
      <c r="A38" s="328">
        <v>37438</v>
      </c>
      <c r="B38" s="324" t="s">
        <v>798</v>
      </c>
      <c r="C38" s="324">
        <v>11882</v>
      </c>
      <c r="D38" s="324">
        <v>36758</v>
      </c>
      <c r="E38" s="324">
        <v>9147</v>
      </c>
      <c r="F38" s="324">
        <v>5224</v>
      </c>
      <c r="G38" s="324">
        <v>29608</v>
      </c>
      <c r="H38" s="324">
        <v>8044</v>
      </c>
      <c r="I38" s="324">
        <v>12687</v>
      </c>
      <c r="J38" s="324">
        <v>35099</v>
      </c>
      <c r="K38" s="324">
        <v>107148</v>
      </c>
      <c r="L38" s="324">
        <v>11662</v>
      </c>
      <c r="M38" s="324">
        <v>39428</v>
      </c>
      <c r="N38" s="324">
        <v>12393</v>
      </c>
      <c r="O38" s="324">
        <v>11581</v>
      </c>
      <c r="P38" s="324">
        <v>71960</v>
      </c>
      <c r="Q38" s="324">
        <v>51997</v>
      </c>
      <c r="R38" s="324">
        <v>24698</v>
      </c>
      <c r="S38" s="324">
        <v>10279</v>
      </c>
      <c r="T38" s="324">
        <v>9604</v>
      </c>
      <c r="U38" s="324">
        <v>57831</v>
      </c>
      <c r="V38" s="324">
        <v>11734</v>
      </c>
      <c r="W38" s="324">
        <v>23816</v>
      </c>
      <c r="X38" s="324">
        <v>15720</v>
      </c>
      <c r="Y38" s="324">
        <v>11375</v>
      </c>
      <c r="Z38" s="324">
        <v>18093</v>
      </c>
      <c r="AA38" s="324">
        <v>32854</v>
      </c>
      <c r="AB38" s="324">
        <v>31694</v>
      </c>
      <c r="AC38" s="324">
        <v>10363</v>
      </c>
      <c r="AD38" s="324">
        <v>33853</v>
      </c>
      <c r="AE38" s="324">
        <v>3628</v>
      </c>
      <c r="AF38" s="324">
        <v>40428</v>
      </c>
      <c r="AG38" s="324">
        <v>15407</v>
      </c>
      <c r="AH38" s="324">
        <v>9319</v>
      </c>
      <c r="AI38" s="324">
        <v>815314</v>
      </c>
      <c r="AK38" s="324" t="s">
        <v>632</v>
      </c>
    </row>
    <row r="39" spans="1:37" x14ac:dyDescent="0.2">
      <c r="A39" s="328">
        <v>37469</v>
      </c>
      <c r="B39" s="324" t="s">
        <v>799</v>
      </c>
      <c r="C39" s="324">
        <v>11913</v>
      </c>
      <c r="D39" s="324">
        <v>36756</v>
      </c>
      <c r="E39" s="324">
        <v>9189</v>
      </c>
      <c r="F39" s="324">
        <v>5226</v>
      </c>
      <c r="G39" s="324">
        <v>29641</v>
      </c>
      <c r="H39" s="324">
        <v>8026</v>
      </c>
      <c r="I39" s="324">
        <v>12696</v>
      </c>
      <c r="J39" s="324">
        <v>35052</v>
      </c>
      <c r="K39" s="324">
        <v>107144</v>
      </c>
      <c r="L39" s="324">
        <v>11631</v>
      </c>
      <c r="M39" s="324">
        <v>39506</v>
      </c>
      <c r="N39" s="324">
        <v>12461</v>
      </c>
      <c r="O39" s="324">
        <v>11646</v>
      </c>
      <c r="P39" s="324">
        <v>71973</v>
      </c>
      <c r="Q39" s="324">
        <v>52250</v>
      </c>
      <c r="R39" s="324">
        <v>24665</v>
      </c>
      <c r="S39" s="324">
        <v>10295</v>
      </c>
      <c r="T39" s="324">
        <v>9621</v>
      </c>
      <c r="U39" s="324">
        <v>57912</v>
      </c>
      <c r="V39" s="324">
        <v>11782</v>
      </c>
      <c r="W39" s="324">
        <v>23857</v>
      </c>
      <c r="X39" s="324">
        <v>15768</v>
      </c>
      <c r="Y39" s="324">
        <v>11411</v>
      </c>
      <c r="Z39" s="324">
        <v>18168</v>
      </c>
      <c r="AA39" s="324">
        <v>32891</v>
      </c>
      <c r="AB39" s="324">
        <v>31667</v>
      </c>
      <c r="AC39" s="324">
        <v>10364</v>
      </c>
      <c r="AD39" s="324">
        <v>33826</v>
      </c>
      <c r="AE39" s="324">
        <v>3640</v>
      </c>
      <c r="AF39" s="324">
        <v>40589</v>
      </c>
      <c r="AG39" s="324">
        <v>15450</v>
      </c>
      <c r="AH39" s="324">
        <v>9333</v>
      </c>
      <c r="AI39" s="324">
        <v>816349</v>
      </c>
      <c r="AK39" s="324" t="s">
        <v>633</v>
      </c>
    </row>
    <row r="40" spans="1:37" x14ac:dyDescent="0.2">
      <c r="A40" s="328">
        <v>37500</v>
      </c>
      <c r="B40" s="324" t="s">
        <v>800</v>
      </c>
      <c r="C40" s="324">
        <v>11864</v>
      </c>
      <c r="D40" s="324">
        <v>36812</v>
      </c>
      <c r="E40" s="324">
        <v>9227</v>
      </c>
      <c r="F40" s="324">
        <v>5214</v>
      </c>
      <c r="G40" s="324">
        <v>29657</v>
      </c>
      <c r="H40" s="324">
        <v>7999</v>
      </c>
      <c r="I40" s="324">
        <v>12717</v>
      </c>
      <c r="J40" s="324">
        <v>35007</v>
      </c>
      <c r="K40" s="324">
        <v>107066</v>
      </c>
      <c r="L40" s="324">
        <v>11592</v>
      </c>
      <c r="M40" s="324">
        <v>39560</v>
      </c>
      <c r="N40" s="324">
        <v>12461</v>
      </c>
      <c r="O40" s="324">
        <v>11662</v>
      </c>
      <c r="P40" s="324">
        <v>71963</v>
      </c>
      <c r="Q40" s="324">
        <v>52348</v>
      </c>
      <c r="R40" s="324">
        <v>24654</v>
      </c>
      <c r="S40" s="324">
        <v>10313</v>
      </c>
      <c r="T40" s="324">
        <v>9597</v>
      </c>
      <c r="U40" s="324">
        <v>57898</v>
      </c>
      <c r="V40" s="324">
        <v>11850</v>
      </c>
      <c r="W40" s="324">
        <v>23858</v>
      </c>
      <c r="X40" s="324">
        <v>15770</v>
      </c>
      <c r="Y40" s="324">
        <v>11411</v>
      </c>
      <c r="Z40" s="324">
        <v>18197</v>
      </c>
      <c r="AA40" s="324">
        <v>32901</v>
      </c>
      <c r="AB40" s="324">
        <v>31672</v>
      </c>
      <c r="AC40" s="324">
        <v>10298</v>
      </c>
      <c r="AD40" s="324">
        <v>33817</v>
      </c>
      <c r="AE40" s="324">
        <v>3637</v>
      </c>
      <c r="AF40" s="324">
        <v>40722</v>
      </c>
      <c r="AG40" s="324">
        <v>15446</v>
      </c>
      <c r="AH40" s="324">
        <v>9351</v>
      </c>
      <c r="AI40" s="324">
        <v>816541</v>
      </c>
      <c r="AK40" s="324" t="s">
        <v>634</v>
      </c>
    </row>
    <row r="41" spans="1:37" x14ac:dyDescent="0.2">
      <c r="A41" s="328">
        <v>37530</v>
      </c>
      <c r="B41" s="324" t="s">
        <v>801</v>
      </c>
      <c r="C41" s="324">
        <v>11919</v>
      </c>
      <c r="D41" s="324">
        <v>36962</v>
      </c>
      <c r="E41" s="324">
        <v>9196</v>
      </c>
      <c r="F41" s="324">
        <v>5206</v>
      </c>
      <c r="G41" s="324">
        <v>29658</v>
      </c>
      <c r="H41" s="324">
        <v>7949</v>
      </c>
      <c r="I41" s="324">
        <v>12740</v>
      </c>
      <c r="J41" s="324">
        <v>34905</v>
      </c>
      <c r="K41" s="324">
        <v>107026</v>
      </c>
      <c r="L41" s="324">
        <v>11634</v>
      </c>
      <c r="M41" s="324">
        <v>39710</v>
      </c>
      <c r="N41" s="324">
        <v>12450</v>
      </c>
      <c r="O41" s="324">
        <v>11675</v>
      </c>
      <c r="P41" s="324">
        <v>72171</v>
      </c>
      <c r="Q41" s="324">
        <v>52437</v>
      </c>
      <c r="R41" s="324">
        <v>24653</v>
      </c>
      <c r="S41" s="324">
        <v>10329</v>
      </c>
      <c r="T41" s="324">
        <v>9662</v>
      </c>
      <c r="U41" s="324">
        <v>58074</v>
      </c>
      <c r="V41" s="324">
        <v>11848</v>
      </c>
      <c r="W41" s="324">
        <v>23963</v>
      </c>
      <c r="X41" s="324">
        <v>15908</v>
      </c>
      <c r="Y41" s="324">
        <v>11417</v>
      </c>
      <c r="Z41" s="324">
        <v>18201</v>
      </c>
      <c r="AA41" s="324">
        <v>32984</v>
      </c>
      <c r="AB41" s="324">
        <v>31722</v>
      </c>
      <c r="AC41" s="324">
        <v>10329</v>
      </c>
      <c r="AD41" s="324">
        <v>33740</v>
      </c>
      <c r="AE41" s="324">
        <v>3650</v>
      </c>
      <c r="AF41" s="324">
        <v>40731</v>
      </c>
      <c r="AG41" s="324">
        <v>15448</v>
      </c>
      <c r="AH41" s="324">
        <v>9367</v>
      </c>
      <c r="AI41" s="324">
        <v>817664</v>
      </c>
      <c r="AK41" s="324" t="s">
        <v>635</v>
      </c>
    </row>
    <row r="42" spans="1:37" x14ac:dyDescent="0.2">
      <c r="A42" s="328">
        <v>37561</v>
      </c>
      <c r="B42" s="324" t="s">
        <v>802</v>
      </c>
      <c r="C42" s="324">
        <v>11885</v>
      </c>
      <c r="D42" s="324">
        <v>36872</v>
      </c>
      <c r="E42" s="324">
        <v>9210</v>
      </c>
      <c r="F42" s="324">
        <v>5209</v>
      </c>
      <c r="G42" s="324">
        <v>29679</v>
      </c>
      <c r="H42" s="324">
        <v>7841</v>
      </c>
      <c r="I42" s="324">
        <v>12712</v>
      </c>
      <c r="J42" s="324">
        <v>34819</v>
      </c>
      <c r="K42" s="324">
        <v>106854</v>
      </c>
      <c r="L42" s="324">
        <v>11622</v>
      </c>
      <c r="M42" s="324">
        <v>39676</v>
      </c>
      <c r="N42" s="324">
        <v>12382</v>
      </c>
      <c r="O42" s="324">
        <v>11666</v>
      </c>
      <c r="P42" s="324">
        <v>72154</v>
      </c>
      <c r="Q42" s="324">
        <v>52350</v>
      </c>
      <c r="R42" s="324">
        <v>24593</v>
      </c>
      <c r="S42" s="324">
        <v>10331</v>
      </c>
      <c r="T42" s="324">
        <v>9635</v>
      </c>
      <c r="U42" s="324">
        <v>58019</v>
      </c>
      <c r="V42" s="324">
        <v>11808</v>
      </c>
      <c r="W42" s="324">
        <v>23975</v>
      </c>
      <c r="X42" s="324">
        <v>15947</v>
      </c>
      <c r="Y42" s="324">
        <v>11448</v>
      </c>
      <c r="Z42" s="324">
        <v>18160</v>
      </c>
      <c r="AA42" s="324">
        <v>32952</v>
      </c>
      <c r="AB42" s="324">
        <v>31690</v>
      </c>
      <c r="AC42" s="324">
        <v>10268</v>
      </c>
      <c r="AD42" s="324">
        <v>33547</v>
      </c>
      <c r="AE42" s="324">
        <v>3624</v>
      </c>
      <c r="AF42" s="324">
        <v>40522</v>
      </c>
      <c r="AG42" s="324">
        <v>15524</v>
      </c>
      <c r="AH42" s="324">
        <v>9361</v>
      </c>
      <c r="AI42" s="324">
        <v>816335</v>
      </c>
      <c r="AK42" s="324" t="s">
        <v>636</v>
      </c>
    </row>
    <row r="43" spans="1:37" x14ac:dyDescent="0.2">
      <c r="A43" s="328">
        <v>37591</v>
      </c>
      <c r="B43" s="324" t="s">
        <v>803</v>
      </c>
      <c r="C43" s="324">
        <v>11772</v>
      </c>
      <c r="D43" s="324">
        <v>36710</v>
      </c>
      <c r="E43" s="324">
        <v>9138</v>
      </c>
      <c r="F43" s="324">
        <v>5175</v>
      </c>
      <c r="G43" s="324">
        <v>29485</v>
      </c>
      <c r="H43" s="324">
        <v>7781</v>
      </c>
      <c r="I43" s="324">
        <v>12621</v>
      </c>
      <c r="J43" s="324">
        <v>34597</v>
      </c>
      <c r="K43" s="324">
        <v>106515</v>
      </c>
      <c r="L43" s="324">
        <v>11509</v>
      </c>
      <c r="M43" s="324">
        <v>39402</v>
      </c>
      <c r="N43" s="324">
        <v>12251</v>
      </c>
      <c r="O43" s="324">
        <v>11580</v>
      </c>
      <c r="P43" s="324">
        <v>71718</v>
      </c>
      <c r="Q43" s="324">
        <v>52135</v>
      </c>
      <c r="R43" s="324">
        <v>24408</v>
      </c>
      <c r="S43" s="324">
        <v>10249</v>
      </c>
      <c r="T43" s="324">
        <v>9558</v>
      </c>
      <c r="U43" s="324">
        <v>57775</v>
      </c>
      <c r="V43" s="324">
        <v>11684</v>
      </c>
      <c r="W43" s="324">
        <v>23820</v>
      </c>
      <c r="X43" s="324">
        <v>15778</v>
      </c>
      <c r="Y43" s="324">
        <v>11350</v>
      </c>
      <c r="Z43" s="324">
        <v>18029</v>
      </c>
      <c r="AA43" s="324">
        <v>32726</v>
      </c>
      <c r="AB43" s="324">
        <v>31539</v>
      </c>
      <c r="AC43" s="324">
        <v>10178</v>
      </c>
      <c r="AD43" s="324">
        <v>33219</v>
      </c>
      <c r="AE43" s="324">
        <v>3572</v>
      </c>
      <c r="AF43" s="324">
        <v>40178</v>
      </c>
      <c r="AG43" s="324">
        <v>15543</v>
      </c>
      <c r="AH43" s="324">
        <v>9312</v>
      </c>
      <c r="AI43" s="324">
        <v>811307</v>
      </c>
      <c r="AK43" s="324" t="s">
        <v>637</v>
      </c>
    </row>
    <row r="44" spans="1:37" x14ac:dyDescent="0.2">
      <c r="A44" s="328">
        <v>37622</v>
      </c>
      <c r="B44" s="324" t="s">
        <v>1021</v>
      </c>
      <c r="C44" s="324">
        <v>11800</v>
      </c>
      <c r="D44" s="324">
        <v>36565</v>
      </c>
      <c r="E44" s="324">
        <v>9155</v>
      </c>
      <c r="F44" s="324">
        <v>5162</v>
      </c>
      <c r="G44" s="324">
        <v>29349</v>
      </c>
      <c r="H44" s="324">
        <v>7716</v>
      </c>
      <c r="I44" s="324">
        <v>12525</v>
      </c>
      <c r="J44" s="324">
        <v>34520</v>
      </c>
      <c r="K44" s="324">
        <v>106142</v>
      </c>
      <c r="L44" s="324">
        <v>11556</v>
      </c>
      <c r="M44" s="324">
        <v>39221</v>
      </c>
      <c r="N44" s="324">
        <v>12185</v>
      </c>
      <c r="O44" s="324">
        <v>11549</v>
      </c>
      <c r="P44" s="324">
        <v>71421</v>
      </c>
      <c r="Q44" s="324">
        <v>52056</v>
      </c>
      <c r="R44" s="324">
        <v>24372</v>
      </c>
      <c r="S44" s="324">
        <v>10231</v>
      </c>
      <c r="T44" s="324">
        <v>9581</v>
      </c>
      <c r="U44" s="324">
        <v>57572</v>
      </c>
      <c r="V44" s="324">
        <v>11609</v>
      </c>
      <c r="W44" s="324">
        <v>23734</v>
      </c>
      <c r="X44" s="324">
        <v>15740</v>
      </c>
      <c r="Y44" s="324">
        <v>11291</v>
      </c>
      <c r="Z44" s="324">
        <v>17973</v>
      </c>
      <c r="AA44" s="324">
        <v>32645</v>
      </c>
      <c r="AB44" s="324">
        <v>31458</v>
      </c>
      <c r="AC44" s="324">
        <v>10158</v>
      </c>
      <c r="AD44" s="324">
        <v>33073</v>
      </c>
      <c r="AE44" s="324">
        <v>3573</v>
      </c>
      <c r="AF44" s="324">
        <v>39995</v>
      </c>
      <c r="AG44" s="324">
        <v>15539</v>
      </c>
      <c r="AH44" s="324">
        <v>9321</v>
      </c>
      <c r="AI44" s="324">
        <v>808787</v>
      </c>
      <c r="AJ44" s="324">
        <v>2003</v>
      </c>
      <c r="AK44" s="324" t="s">
        <v>629</v>
      </c>
    </row>
    <row r="45" spans="1:37" x14ac:dyDescent="0.2">
      <c r="A45" s="328">
        <v>37653</v>
      </c>
      <c r="B45" s="324" t="s">
        <v>804</v>
      </c>
      <c r="C45" s="324">
        <v>11804</v>
      </c>
      <c r="D45" s="324">
        <v>36533</v>
      </c>
      <c r="E45" s="324">
        <v>9225</v>
      </c>
      <c r="F45" s="324">
        <v>5211</v>
      </c>
      <c r="G45" s="324">
        <v>29238</v>
      </c>
      <c r="H45" s="324">
        <v>7686</v>
      </c>
      <c r="I45" s="324">
        <v>12566</v>
      </c>
      <c r="J45" s="324">
        <v>34637</v>
      </c>
      <c r="K45" s="324">
        <v>106003</v>
      </c>
      <c r="L45" s="324">
        <v>11623</v>
      </c>
      <c r="M45" s="324">
        <v>39271</v>
      </c>
      <c r="N45" s="324">
        <v>12228</v>
      </c>
      <c r="O45" s="324">
        <v>11603</v>
      </c>
      <c r="P45" s="324">
        <v>71535</v>
      </c>
      <c r="Q45" s="324">
        <v>52041</v>
      </c>
      <c r="R45" s="324">
        <v>24407</v>
      </c>
      <c r="S45" s="324">
        <v>10264</v>
      </c>
      <c r="T45" s="324">
        <v>9592</v>
      </c>
      <c r="U45" s="324">
        <v>57647</v>
      </c>
      <c r="V45" s="324">
        <v>11573</v>
      </c>
      <c r="W45" s="324">
        <v>23800</v>
      </c>
      <c r="X45" s="324">
        <v>15820</v>
      </c>
      <c r="Y45" s="324">
        <v>11347</v>
      </c>
      <c r="Z45" s="324">
        <v>18048</v>
      </c>
      <c r="AA45" s="324">
        <v>32606</v>
      </c>
      <c r="AB45" s="324">
        <v>31484</v>
      </c>
      <c r="AC45" s="324">
        <v>10219</v>
      </c>
      <c r="AD45" s="324">
        <v>33166</v>
      </c>
      <c r="AE45" s="324">
        <v>3577</v>
      </c>
      <c r="AF45" s="324">
        <v>40047</v>
      </c>
      <c r="AG45" s="324">
        <v>15652</v>
      </c>
      <c r="AH45" s="324">
        <v>9379</v>
      </c>
      <c r="AI45" s="324">
        <v>809832</v>
      </c>
      <c r="AK45" s="324" t="s">
        <v>630</v>
      </c>
    </row>
    <row r="46" spans="1:37" x14ac:dyDescent="0.2">
      <c r="A46" s="328">
        <v>37681</v>
      </c>
      <c r="B46" s="324" t="s">
        <v>805</v>
      </c>
      <c r="C46" s="324">
        <v>11858</v>
      </c>
      <c r="D46" s="324">
        <v>36716</v>
      </c>
      <c r="E46" s="324">
        <v>9252</v>
      </c>
      <c r="F46" s="324">
        <v>5213</v>
      </c>
      <c r="G46" s="324">
        <v>29178</v>
      </c>
      <c r="H46" s="324">
        <v>7655</v>
      </c>
      <c r="I46" s="324">
        <v>12597</v>
      </c>
      <c r="J46" s="324">
        <v>34713</v>
      </c>
      <c r="K46" s="324">
        <v>105819</v>
      </c>
      <c r="L46" s="324">
        <v>11638</v>
      </c>
      <c r="M46" s="324">
        <v>39442</v>
      </c>
      <c r="N46" s="324">
        <v>12268</v>
      </c>
      <c r="O46" s="324">
        <v>11663</v>
      </c>
      <c r="P46" s="324">
        <v>71599</v>
      </c>
      <c r="Q46" s="324">
        <v>52066</v>
      </c>
      <c r="R46" s="324">
        <v>24594</v>
      </c>
      <c r="S46" s="324">
        <v>10296</v>
      </c>
      <c r="T46" s="324">
        <v>9674</v>
      </c>
      <c r="U46" s="324">
        <v>57869</v>
      </c>
      <c r="V46" s="324">
        <v>11546</v>
      </c>
      <c r="W46" s="324">
        <v>23838</v>
      </c>
      <c r="X46" s="324">
        <v>15847</v>
      </c>
      <c r="Y46" s="324">
        <v>11406</v>
      </c>
      <c r="Z46" s="324">
        <v>18121</v>
      </c>
      <c r="AA46" s="324">
        <v>32444</v>
      </c>
      <c r="AB46" s="324">
        <v>31499</v>
      </c>
      <c r="AC46" s="324">
        <v>10255</v>
      </c>
      <c r="AD46" s="324">
        <v>33437</v>
      </c>
      <c r="AE46" s="324">
        <v>3585</v>
      </c>
      <c r="AF46" s="324">
        <v>40098</v>
      </c>
      <c r="AG46" s="324">
        <v>15633</v>
      </c>
      <c r="AH46" s="324">
        <v>9418</v>
      </c>
      <c r="AI46" s="324">
        <v>811237</v>
      </c>
      <c r="AK46" s="324" t="s">
        <v>586</v>
      </c>
    </row>
    <row r="47" spans="1:37" x14ac:dyDescent="0.2">
      <c r="A47" s="328">
        <v>37712</v>
      </c>
      <c r="B47" s="324" t="s">
        <v>806</v>
      </c>
      <c r="C47" s="324">
        <v>11913</v>
      </c>
      <c r="D47" s="324">
        <v>36763</v>
      </c>
      <c r="E47" s="324">
        <v>9274</v>
      </c>
      <c r="F47" s="324">
        <v>5244</v>
      </c>
      <c r="G47" s="324">
        <v>29124</v>
      </c>
      <c r="H47" s="324">
        <v>7687</v>
      </c>
      <c r="I47" s="324">
        <v>12550</v>
      </c>
      <c r="J47" s="324">
        <v>34594</v>
      </c>
      <c r="K47" s="324">
        <v>105637</v>
      </c>
      <c r="L47" s="324">
        <v>11539</v>
      </c>
      <c r="M47" s="324">
        <v>39476</v>
      </c>
      <c r="N47" s="324">
        <v>12309</v>
      </c>
      <c r="O47" s="324">
        <v>11722</v>
      </c>
      <c r="P47" s="324">
        <v>71753</v>
      </c>
      <c r="Q47" s="324">
        <v>51931</v>
      </c>
      <c r="R47" s="324">
        <v>24761</v>
      </c>
      <c r="S47" s="324">
        <v>10327</v>
      </c>
      <c r="T47" s="324">
        <v>9781</v>
      </c>
      <c r="U47" s="324">
        <v>57892</v>
      </c>
      <c r="V47" s="324">
        <v>11560</v>
      </c>
      <c r="W47" s="324">
        <v>23932</v>
      </c>
      <c r="X47" s="324">
        <v>15958</v>
      </c>
      <c r="Y47" s="324">
        <v>11458</v>
      </c>
      <c r="Z47" s="324">
        <v>18166</v>
      </c>
      <c r="AA47" s="324">
        <v>32303</v>
      </c>
      <c r="AB47" s="324">
        <v>31464</v>
      </c>
      <c r="AC47" s="324">
        <v>10278</v>
      </c>
      <c r="AD47" s="324">
        <v>33392</v>
      </c>
      <c r="AE47" s="324">
        <v>3591</v>
      </c>
      <c r="AF47" s="324">
        <v>40286</v>
      </c>
      <c r="AG47" s="324">
        <v>15660</v>
      </c>
      <c r="AH47" s="324">
        <v>9383</v>
      </c>
      <c r="AI47" s="324">
        <v>811708</v>
      </c>
      <c r="AK47" s="324" t="s">
        <v>626</v>
      </c>
    </row>
    <row r="48" spans="1:37" x14ac:dyDescent="0.2">
      <c r="A48" s="328">
        <v>37742</v>
      </c>
      <c r="B48" s="324" t="s">
        <v>807</v>
      </c>
      <c r="C48" s="324">
        <v>11891</v>
      </c>
      <c r="D48" s="324">
        <v>36703</v>
      </c>
      <c r="E48" s="324">
        <v>9294</v>
      </c>
      <c r="F48" s="324">
        <v>5225</v>
      </c>
      <c r="G48" s="324">
        <v>28993</v>
      </c>
      <c r="H48" s="324">
        <v>7702</v>
      </c>
      <c r="I48" s="324">
        <v>12635</v>
      </c>
      <c r="J48" s="324">
        <v>34514</v>
      </c>
      <c r="K48" s="324">
        <v>105319</v>
      </c>
      <c r="L48" s="324">
        <v>11476</v>
      </c>
      <c r="M48" s="324">
        <v>39443</v>
      </c>
      <c r="N48" s="324">
        <v>12329</v>
      </c>
      <c r="O48" s="324">
        <v>11736</v>
      </c>
      <c r="P48" s="324">
        <v>71625</v>
      </c>
      <c r="Q48" s="324">
        <v>51807</v>
      </c>
      <c r="R48" s="324">
        <v>24874</v>
      </c>
      <c r="S48" s="324">
        <v>10313</v>
      </c>
      <c r="T48" s="324">
        <v>9881</v>
      </c>
      <c r="U48" s="324">
        <v>57963</v>
      </c>
      <c r="V48" s="324">
        <v>11546</v>
      </c>
      <c r="W48" s="324">
        <v>23912</v>
      </c>
      <c r="X48" s="324">
        <v>15817</v>
      </c>
      <c r="Y48" s="324">
        <v>11502</v>
      </c>
      <c r="Z48" s="324">
        <v>18169</v>
      </c>
      <c r="AA48" s="324">
        <v>32217</v>
      </c>
      <c r="AB48" s="324">
        <v>31453</v>
      </c>
      <c r="AC48" s="324">
        <v>10267</v>
      </c>
      <c r="AD48" s="324">
        <v>33280</v>
      </c>
      <c r="AE48" s="324">
        <v>3637</v>
      </c>
      <c r="AF48" s="324">
        <v>40276</v>
      </c>
      <c r="AG48" s="324">
        <v>15655</v>
      </c>
      <c r="AH48" s="324">
        <v>9347</v>
      </c>
      <c r="AI48" s="324">
        <v>810801</v>
      </c>
      <c r="AK48" s="324" t="s">
        <v>628</v>
      </c>
    </row>
    <row r="49" spans="1:37" x14ac:dyDescent="0.2">
      <c r="A49" s="328">
        <v>37773</v>
      </c>
      <c r="B49" s="324" t="s">
        <v>808</v>
      </c>
      <c r="C49" s="324">
        <v>11917</v>
      </c>
      <c r="D49" s="324">
        <v>36750</v>
      </c>
      <c r="E49" s="324">
        <v>9253</v>
      </c>
      <c r="F49" s="324">
        <v>5240</v>
      </c>
      <c r="G49" s="324">
        <v>28877</v>
      </c>
      <c r="H49" s="324">
        <v>7713</v>
      </c>
      <c r="I49" s="324">
        <v>12748</v>
      </c>
      <c r="J49" s="324">
        <v>34458</v>
      </c>
      <c r="K49" s="324">
        <v>105104</v>
      </c>
      <c r="L49" s="324">
        <v>11474</v>
      </c>
      <c r="M49" s="324">
        <v>39466</v>
      </c>
      <c r="N49" s="324">
        <v>12289</v>
      </c>
      <c r="O49" s="324">
        <v>11733</v>
      </c>
      <c r="P49" s="324">
        <v>71727</v>
      </c>
      <c r="Q49" s="324">
        <v>51889</v>
      </c>
      <c r="R49" s="324">
        <v>25020</v>
      </c>
      <c r="S49" s="324">
        <v>10321</v>
      </c>
      <c r="T49" s="324">
        <v>9901</v>
      </c>
      <c r="U49" s="324">
        <v>57829</v>
      </c>
      <c r="V49" s="324">
        <v>11611</v>
      </c>
      <c r="W49" s="324">
        <v>24003</v>
      </c>
      <c r="X49" s="324">
        <v>15855</v>
      </c>
      <c r="Y49" s="324">
        <v>11563</v>
      </c>
      <c r="Z49" s="324">
        <v>18213</v>
      </c>
      <c r="AA49" s="324">
        <v>32259</v>
      </c>
      <c r="AB49" s="324">
        <v>31405</v>
      </c>
      <c r="AC49" s="324">
        <v>10327</v>
      </c>
      <c r="AD49" s="324">
        <v>33273</v>
      </c>
      <c r="AE49" s="324">
        <v>3634</v>
      </c>
      <c r="AF49" s="324">
        <v>40439</v>
      </c>
      <c r="AG49" s="324">
        <v>15669</v>
      </c>
      <c r="AH49" s="324">
        <v>9388</v>
      </c>
      <c r="AI49" s="324">
        <v>811348</v>
      </c>
      <c r="AK49" s="324" t="s">
        <v>631</v>
      </c>
    </row>
    <row r="50" spans="1:37" x14ac:dyDescent="0.2">
      <c r="A50" s="328">
        <v>37803</v>
      </c>
      <c r="B50" s="324" t="s">
        <v>809</v>
      </c>
      <c r="C50" s="324">
        <v>11914</v>
      </c>
      <c r="D50" s="324">
        <v>36818</v>
      </c>
      <c r="E50" s="324">
        <v>9196</v>
      </c>
      <c r="F50" s="324">
        <v>5280</v>
      </c>
      <c r="G50" s="324">
        <v>28676</v>
      </c>
      <c r="H50" s="324">
        <v>7722</v>
      </c>
      <c r="I50" s="324">
        <v>12804</v>
      </c>
      <c r="J50" s="324">
        <v>34410</v>
      </c>
      <c r="K50" s="324">
        <v>104987</v>
      </c>
      <c r="L50" s="324">
        <v>11468</v>
      </c>
      <c r="M50" s="324">
        <v>39470</v>
      </c>
      <c r="N50" s="324">
        <v>12297</v>
      </c>
      <c r="O50" s="324">
        <v>11684</v>
      </c>
      <c r="P50" s="324">
        <v>71568</v>
      </c>
      <c r="Q50" s="324">
        <v>51848</v>
      </c>
      <c r="R50" s="324">
        <v>25051</v>
      </c>
      <c r="S50" s="324">
        <v>10291</v>
      </c>
      <c r="T50" s="324">
        <v>9773</v>
      </c>
      <c r="U50" s="324">
        <v>57674</v>
      </c>
      <c r="V50" s="324">
        <v>11603</v>
      </c>
      <c r="W50" s="324">
        <v>24077</v>
      </c>
      <c r="X50" s="324">
        <v>15905</v>
      </c>
      <c r="Y50" s="324">
        <v>11562</v>
      </c>
      <c r="Z50" s="324">
        <v>18121</v>
      </c>
      <c r="AA50" s="324">
        <v>32132</v>
      </c>
      <c r="AB50" s="324">
        <v>31368</v>
      </c>
      <c r="AC50" s="324">
        <v>10338</v>
      </c>
      <c r="AD50" s="324">
        <v>33212</v>
      </c>
      <c r="AE50" s="324">
        <v>3658</v>
      </c>
      <c r="AF50" s="324">
        <v>40557</v>
      </c>
      <c r="AG50" s="324">
        <v>15666</v>
      </c>
      <c r="AH50" s="324">
        <v>9370</v>
      </c>
      <c r="AI50" s="324">
        <v>810500</v>
      </c>
      <c r="AK50" s="324" t="s">
        <v>632</v>
      </c>
    </row>
    <row r="51" spans="1:37" x14ac:dyDescent="0.2">
      <c r="A51" s="328">
        <v>37834</v>
      </c>
      <c r="B51" s="324" t="s">
        <v>810</v>
      </c>
      <c r="C51" s="324">
        <v>11927</v>
      </c>
      <c r="D51" s="324">
        <v>36813</v>
      </c>
      <c r="E51" s="324">
        <v>9156</v>
      </c>
      <c r="F51" s="324">
        <v>5282</v>
      </c>
      <c r="G51" s="324">
        <v>28570</v>
      </c>
      <c r="H51" s="324">
        <v>7746</v>
      </c>
      <c r="I51" s="324">
        <v>12846</v>
      </c>
      <c r="J51" s="324">
        <v>34334</v>
      </c>
      <c r="K51" s="324">
        <v>104834</v>
      </c>
      <c r="L51" s="324">
        <v>11439</v>
      </c>
      <c r="M51" s="324">
        <v>39505</v>
      </c>
      <c r="N51" s="324">
        <v>12289</v>
      </c>
      <c r="O51" s="324">
        <v>11692</v>
      </c>
      <c r="P51" s="324">
        <v>71557</v>
      </c>
      <c r="Q51" s="324">
        <v>51835</v>
      </c>
      <c r="R51" s="324">
        <v>25071</v>
      </c>
      <c r="S51" s="324">
        <v>10287</v>
      </c>
      <c r="T51" s="324">
        <v>9778</v>
      </c>
      <c r="U51" s="324">
        <v>57543</v>
      </c>
      <c r="V51" s="324">
        <v>11570</v>
      </c>
      <c r="W51" s="324">
        <v>24080</v>
      </c>
      <c r="X51" s="324">
        <v>15889</v>
      </c>
      <c r="Y51" s="324">
        <v>11516</v>
      </c>
      <c r="Z51" s="324">
        <v>18049</v>
      </c>
      <c r="AA51" s="324">
        <v>32041</v>
      </c>
      <c r="AB51" s="324">
        <v>31244</v>
      </c>
      <c r="AC51" s="324">
        <v>10328</v>
      </c>
      <c r="AD51" s="324">
        <v>33130</v>
      </c>
      <c r="AE51" s="324">
        <v>3654</v>
      </c>
      <c r="AF51" s="324">
        <v>40520</v>
      </c>
      <c r="AG51" s="324">
        <v>15696</v>
      </c>
      <c r="AH51" s="324">
        <v>9325</v>
      </c>
      <c r="AI51" s="324">
        <v>809546</v>
      </c>
      <c r="AK51" s="324" t="s">
        <v>633</v>
      </c>
    </row>
    <row r="52" spans="1:37" x14ac:dyDescent="0.2">
      <c r="A52" s="328">
        <v>37865</v>
      </c>
      <c r="B52" s="324" t="s">
        <v>811</v>
      </c>
      <c r="C52" s="324">
        <v>11910</v>
      </c>
      <c r="D52" s="324">
        <v>36853</v>
      </c>
      <c r="E52" s="324">
        <v>9195</v>
      </c>
      <c r="F52" s="324">
        <v>5283</v>
      </c>
      <c r="G52" s="324">
        <v>28580</v>
      </c>
      <c r="H52" s="324">
        <v>7776</v>
      </c>
      <c r="I52" s="324">
        <v>12943</v>
      </c>
      <c r="J52" s="324">
        <v>34423</v>
      </c>
      <c r="K52" s="324">
        <v>104830</v>
      </c>
      <c r="L52" s="324">
        <v>11392</v>
      </c>
      <c r="M52" s="324">
        <v>39499</v>
      </c>
      <c r="N52" s="324">
        <v>12290</v>
      </c>
      <c r="O52" s="324">
        <v>11696</v>
      </c>
      <c r="P52" s="324">
        <v>71553</v>
      </c>
      <c r="Q52" s="324">
        <v>52058</v>
      </c>
      <c r="R52" s="324">
        <v>25028</v>
      </c>
      <c r="S52" s="324">
        <v>10290</v>
      </c>
      <c r="T52" s="324">
        <v>9790</v>
      </c>
      <c r="U52" s="324">
        <v>57444</v>
      </c>
      <c r="V52" s="324">
        <v>11647</v>
      </c>
      <c r="W52" s="324">
        <v>24164</v>
      </c>
      <c r="X52" s="324">
        <v>15859</v>
      </c>
      <c r="Y52" s="324">
        <v>11521</v>
      </c>
      <c r="Z52" s="324">
        <v>18122</v>
      </c>
      <c r="AA52" s="324">
        <v>31984</v>
      </c>
      <c r="AB52" s="324">
        <v>31259</v>
      </c>
      <c r="AC52" s="324">
        <v>10343</v>
      </c>
      <c r="AD52" s="324">
        <v>33012</v>
      </c>
      <c r="AE52" s="324">
        <v>3684</v>
      </c>
      <c r="AF52" s="324">
        <v>40549</v>
      </c>
      <c r="AG52" s="324">
        <v>15744</v>
      </c>
      <c r="AH52" s="324">
        <v>9364</v>
      </c>
      <c r="AI52" s="324">
        <v>810085</v>
      </c>
      <c r="AK52" s="324" t="s">
        <v>634</v>
      </c>
    </row>
    <row r="53" spans="1:37" x14ac:dyDescent="0.2">
      <c r="A53" s="328">
        <v>37895</v>
      </c>
      <c r="B53" s="324" t="s">
        <v>812</v>
      </c>
      <c r="C53" s="324">
        <v>11972</v>
      </c>
      <c r="D53" s="324">
        <v>36949</v>
      </c>
      <c r="E53" s="324">
        <v>9195</v>
      </c>
      <c r="F53" s="324">
        <v>5300</v>
      </c>
      <c r="G53" s="324">
        <v>28649</v>
      </c>
      <c r="H53" s="324">
        <v>7769</v>
      </c>
      <c r="I53" s="324">
        <v>12977</v>
      </c>
      <c r="J53" s="324">
        <v>34397</v>
      </c>
      <c r="K53" s="324">
        <v>104886</v>
      </c>
      <c r="L53" s="324">
        <v>11459</v>
      </c>
      <c r="M53" s="324">
        <v>39480</v>
      </c>
      <c r="N53" s="324">
        <v>12349</v>
      </c>
      <c r="O53" s="324">
        <v>11713</v>
      </c>
      <c r="P53" s="324">
        <v>71683</v>
      </c>
      <c r="Q53" s="324">
        <v>52189</v>
      </c>
      <c r="R53" s="324">
        <v>25085</v>
      </c>
      <c r="S53" s="324">
        <v>10272</v>
      </c>
      <c r="T53" s="324">
        <v>9828</v>
      </c>
      <c r="U53" s="324">
        <v>57579</v>
      </c>
      <c r="V53" s="324">
        <v>11748</v>
      </c>
      <c r="W53" s="324">
        <v>24290</v>
      </c>
      <c r="X53" s="324">
        <v>15845</v>
      </c>
      <c r="Y53" s="324">
        <v>11587</v>
      </c>
      <c r="Z53" s="324">
        <v>18227</v>
      </c>
      <c r="AA53" s="324">
        <v>32054</v>
      </c>
      <c r="AB53" s="324">
        <v>31310</v>
      </c>
      <c r="AC53" s="324">
        <v>10307</v>
      </c>
      <c r="AD53" s="324">
        <v>32992</v>
      </c>
      <c r="AE53" s="324">
        <v>3703</v>
      </c>
      <c r="AF53" s="324">
        <v>40552</v>
      </c>
      <c r="AG53" s="324">
        <v>15789</v>
      </c>
      <c r="AH53" s="324">
        <v>9427</v>
      </c>
      <c r="AI53" s="324">
        <v>811562</v>
      </c>
      <c r="AK53" s="324" t="s">
        <v>635</v>
      </c>
    </row>
    <row r="54" spans="1:37" x14ac:dyDescent="0.2">
      <c r="A54" s="328">
        <v>37926</v>
      </c>
      <c r="B54" s="324" t="s">
        <v>813</v>
      </c>
      <c r="C54" s="324">
        <v>11900</v>
      </c>
      <c r="D54" s="324">
        <v>36982</v>
      </c>
      <c r="E54" s="324">
        <v>9168</v>
      </c>
      <c r="F54" s="324">
        <v>5276</v>
      </c>
      <c r="G54" s="324">
        <v>28472</v>
      </c>
      <c r="H54" s="324">
        <v>7716</v>
      </c>
      <c r="I54" s="324">
        <v>12956</v>
      </c>
      <c r="J54" s="324">
        <v>34301</v>
      </c>
      <c r="K54" s="324">
        <v>104722</v>
      </c>
      <c r="L54" s="324">
        <v>11464</v>
      </c>
      <c r="M54" s="324">
        <v>39356</v>
      </c>
      <c r="N54" s="324">
        <v>12333</v>
      </c>
      <c r="O54" s="324">
        <v>11685</v>
      </c>
      <c r="P54" s="324">
        <v>71467</v>
      </c>
      <c r="Q54" s="324">
        <v>52103</v>
      </c>
      <c r="R54" s="324">
        <v>25001</v>
      </c>
      <c r="S54" s="324">
        <v>10238</v>
      </c>
      <c r="T54" s="324">
        <v>9876</v>
      </c>
      <c r="U54" s="324">
        <v>57468</v>
      </c>
      <c r="V54" s="324">
        <v>11678</v>
      </c>
      <c r="W54" s="324">
        <v>24308</v>
      </c>
      <c r="X54" s="324">
        <v>15796</v>
      </c>
      <c r="Y54" s="324">
        <v>11578</v>
      </c>
      <c r="Z54" s="324">
        <v>18358</v>
      </c>
      <c r="AA54" s="324">
        <v>32013</v>
      </c>
      <c r="AB54" s="324">
        <v>31234</v>
      </c>
      <c r="AC54" s="324">
        <v>10254</v>
      </c>
      <c r="AD54" s="324">
        <v>32833</v>
      </c>
      <c r="AE54" s="324">
        <v>3664</v>
      </c>
      <c r="AF54" s="324">
        <v>40264</v>
      </c>
      <c r="AG54" s="324">
        <v>15763</v>
      </c>
      <c r="AH54" s="324">
        <v>9423</v>
      </c>
      <c r="AI54" s="324">
        <v>809650</v>
      </c>
      <c r="AK54" s="324" t="s">
        <v>636</v>
      </c>
    </row>
    <row r="55" spans="1:37" x14ac:dyDescent="0.2">
      <c r="A55" s="328">
        <v>37956</v>
      </c>
      <c r="B55" s="324" t="s">
        <v>814</v>
      </c>
      <c r="C55" s="324">
        <v>11807</v>
      </c>
      <c r="D55" s="324">
        <v>36841</v>
      </c>
      <c r="E55" s="324">
        <v>9114</v>
      </c>
      <c r="F55" s="324">
        <v>5280</v>
      </c>
      <c r="G55" s="324">
        <v>28343</v>
      </c>
      <c r="H55" s="324">
        <v>7660</v>
      </c>
      <c r="I55" s="324">
        <v>12820</v>
      </c>
      <c r="J55" s="324">
        <v>34014</v>
      </c>
      <c r="K55" s="324">
        <v>104516</v>
      </c>
      <c r="L55" s="324">
        <v>11397</v>
      </c>
      <c r="M55" s="324">
        <v>39214</v>
      </c>
      <c r="N55" s="324">
        <v>12306</v>
      </c>
      <c r="O55" s="324">
        <v>11625</v>
      </c>
      <c r="P55" s="324">
        <v>71354</v>
      </c>
      <c r="Q55" s="324">
        <v>51943</v>
      </c>
      <c r="R55" s="324">
        <v>24849</v>
      </c>
      <c r="S55" s="324">
        <v>10160</v>
      </c>
      <c r="T55" s="324">
        <v>9793</v>
      </c>
      <c r="U55" s="324">
        <v>57243</v>
      </c>
      <c r="V55" s="324">
        <v>11611</v>
      </c>
      <c r="W55" s="324">
        <v>24207</v>
      </c>
      <c r="X55" s="324">
        <v>15752</v>
      </c>
      <c r="Y55" s="324">
        <v>11504</v>
      </c>
      <c r="Z55" s="324">
        <v>18251</v>
      </c>
      <c r="AA55" s="324">
        <v>31755</v>
      </c>
      <c r="AB55" s="324">
        <v>31079</v>
      </c>
      <c r="AC55" s="324">
        <v>10197</v>
      </c>
      <c r="AD55" s="324">
        <v>32730</v>
      </c>
      <c r="AE55" s="324">
        <v>3632</v>
      </c>
      <c r="AF55" s="324">
        <v>39933</v>
      </c>
      <c r="AG55" s="324">
        <v>15656</v>
      </c>
      <c r="AH55" s="324">
        <v>9378</v>
      </c>
      <c r="AI55" s="324">
        <v>805964</v>
      </c>
      <c r="AK55" s="324" t="s">
        <v>637</v>
      </c>
    </row>
    <row r="56" spans="1:37" x14ac:dyDescent="0.2">
      <c r="A56" s="328">
        <v>37987</v>
      </c>
      <c r="B56" s="324" t="s">
        <v>1022</v>
      </c>
      <c r="C56" s="324">
        <v>11758</v>
      </c>
      <c r="D56" s="324">
        <v>36710</v>
      </c>
      <c r="E56" s="324">
        <v>9112</v>
      </c>
      <c r="F56" s="324">
        <v>5277</v>
      </c>
      <c r="G56" s="324">
        <v>28255</v>
      </c>
      <c r="H56" s="324">
        <v>7602</v>
      </c>
      <c r="I56" s="324">
        <v>12624</v>
      </c>
      <c r="J56" s="324">
        <v>33915</v>
      </c>
      <c r="K56" s="324">
        <v>103988</v>
      </c>
      <c r="L56" s="324">
        <v>11387</v>
      </c>
      <c r="M56" s="324">
        <v>38897</v>
      </c>
      <c r="N56" s="324">
        <v>12214</v>
      </c>
      <c r="O56" s="324">
        <v>11519</v>
      </c>
      <c r="P56" s="324">
        <v>71061</v>
      </c>
      <c r="Q56" s="324">
        <v>51723</v>
      </c>
      <c r="R56" s="324">
        <v>24717</v>
      </c>
      <c r="S56" s="324">
        <v>10116</v>
      </c>
      <c r="T56" s="324">
        <v>9749</v>
      </c>
      <c r="U56" s="324">
        <v>57025</v>
      </c>
      <c r="V56" s="324">
        <v>11532</v>
      </c>
      <c r="W56" s="324">
        <v>24110</v>
      </c>
      <c r="X56" s="324">
        <v>15629</v>
      </c>
      <c r="Y56" s="324">
        <v>11495</v>
      </c>
      <c r="Z56" s="324">
        <v>18186</v>
      </c>
      <c r="AA56" s="324">
        <v>31494</v>
      </c>
      <c r="AB56" s="324">
        <v>30900</v>
      </c>
      <c r="AC56" s="324">
        <v>10164</v>
      </c>
      <c r="AD56" s="324">
        <v>32573</v>
      </c>
      <c r="AE56" s="324">
        <v>3587</v>
      </c>
      <c r="AF56" s="324">
        <v>39772</v>
      </c>
      <c r="AG56" s="324">
        <v>15546</v>
      </c>
      <c r="AH56" s="324">
        <v>9323</v>
      </c>
      <c r="AI56" s="324">
        <v>801960</v>
      </c>
      <c r="AJ56" s="324">
        <v>2004</v>
      </c>
      <c r="AK56" s="324" t="s">
        <v>629</v>
      </c>
    </row>
    <row r="57" spans="1:37" x14ac:dyDescent="0.2">
      <c r="A57" s="328">
        <v>38018</v>
      </c>
      <c r="B57" s="324" t="s">
        <v>815</v>
      </c>
      <c r="C57" s="324">
        <v>11817</v>
      </c>
      <c r="D57" s="324">
        <v>36793</v>
      </c>
      <c r="E57" s="324">
        <v>9148</v>
      </c>
      <c r="F57" s="324">
        <v>5282</v>
      </c>
      <c r="G57" s="324">
        <v>28301</v>
      </c>
      <c r="H57" s="324">
        <v>7587</v>
      </c>
      <c r="I57" s="324">
        <v>12594</v>
      </c>
      <c r="J57" s="324">
        <v>33867</v>
      </c>
      <c r="K57" s="324">
        <v>103619</v>
      </c>
      <c r="L57" s="324">
        <v>11474</v>
      </c>
      <c r="M57" s="324">
        <v>38814</v>
      </c>
      <c r="N57" s="324">
        <v>12238</v>
      </c>
      <c r="O57" s="324">
        <v>11487</v>
      </c>
      <c r="P57" s="324">
        <v>71186</v>
      </c>
      <c r="Q57" s="324">
        <v>51672</v>
      </c>
      <c r="R57" s="324">
        <v>24790</v>
      </c>
      <c r="S57" s="324">
        <v>10125</v>
      </c>
      <c r="T57" s="324">
        <v>9746</v>
      </c>
      <c r="U57" s="324">
        <v>57036</v>
      </c>
      <c r="V57" s="324">
        <v>11548</v>
      </c>
      <c r="W57" s="324">
        <v>24067</v>
      </c>
      <c r="X57" s="324">
        <v>15644</v>
      </c>
      <c r="Y57" s="324">
        <v>11587</v>
      </c>
      <c r="Z57" s="324">
        <v>18179</v>
      </c>
      <c r="AA57" s="324">
        <v>31459</v>
      </c>
      <c r="AB57" s="324">
        <v>31013</v>
      </c>
      <c r="AC57" s="324">
        <v>10224</v>
      </c>
      <c r="AD57" s="324">
        <v>32631</v>
      </c>
      <c r="AE57" s="324">
        <v>3616</v>
      </c>
      <c r="AF57" s="324">
        <v>39815</v>
      </c>
      <c r="AG57" s="324">
        <v>15530</v>
      </c>
      <c r="AH57" s="324">
        <v>9329</v>
      </c>
      <c r="AI57" s="324">
        <v>802218</v>
      </c>
      <c r="AK57" s="324" t="s">
        <v>630</v>
      </c>
    </row>
    <row r="58" spans="1:37" x14ac:dyDescent="0.2">
      <c r="A58" s="328">
        <v>38047</v>
      </c>
      <c r="B58" s="324" t="s">
        <v>816</v>
      </c>
      <c r="C58" s="324">
        <v>11927</v>
      </c>
      <c r="D58" s="324">
        <v>37084</v>
      </c>
      <c r="E58" s="324">
        <v>9188</v>
      </c>
      <c r="F58" s="324">
        <v>5297</v>
      </c>
      <c r="G58" s="324">
        <v>28353</v>
      </c>
      <c r="H58" s="324">
        <v>7649</v>
      </c>
      <c r="I58" s="324">
        <v>12665</v>
      </c>
      <c r="J58" s="324">
        <v>33933</v>
      </c>
      <c r="K58" s="324">
        <v>103640</v>
      </c>
      <c r="L58" s="324">
        <v>11411</v>
      </c>
      <c r="M58" s="324">
        <v>39067</v>
      </c>
      <c r="N58" s="324">
        <v>12296</v>
      </c>
      <c r="O58" s="324">
        <v>11501</v>
      </c>
      <c r="P58" s="324">
        <v>71481</v>
      </c>
      <c r="Q58" s="324">
        <v>51936</v>
      </c>
      <c r="R58" s="324">
        <v>24843</v>
      </c>
      <c r="S58" s="324">
        <v>10192</v>
      </c>
      <c r="T58" s="324">
        <v>9788</v>
      </c>
      <c r="U58" s="324">
        <v>57184</v>
      </c>
      <c r="V58" s="324">
        <v>11595</v>
      </c>
      <c r="W58" s="324">
        <v>24259</v>
      </c>
      <c r="X58" s="324">
        <v>15686</v>
      </c>
      <c r="Y58" s="324">
        <v>11708</v>
      </c>
      <c r="Z58" s="324">
        <v>18306</v>
      </c>
      <c r="AA58" s="324">
        <v>31541</v>
      </c>
      <c r="AB58" s="324">
        <v>31248</v>
      </c>
      <c r="AC58" s="324">
        <v>10292</v>
      </c>
      <c r="AD58" s="324">
        <v>32797</v>
      </c>
      <c r="AE58" s="324">
        <v>3688</v>
      </c>
      <c r="AF58" s="324">
        <v>40123</v>
      </c>
      <c r="AG58" s="324">
        <v>15571</v>
      </c>
      <c r="AH58" s="324">
        <v>9350</v>
      </c>
      <c r="AI58" s="324">
        <v>805599</v>
      </c>
      <c r="AK58" s="324" t="s">
        <v>586</v>
      </c>
    </row>
    <row r="59" spans="1:37" x14ac:dyDescent="0.2">
      <c r="A59" s="328">
        <v>38078</v>
      </c>
      <c r="B59" s="324" t="s">
        <v>817</v>
      </c>
      <c r="C59" s="324">
        <v>11939</v>
      </c>
      <c r="D59" s="324">
        <v>37148</v>
      </c>
      <c r="E59" s="324">
        <v>9176</v>
      </c>
      <c r="F59" s="324">
        <v>5299</v>
      </c>
      <c r="G59" s="324">
        <v>28346</v>
      </c>
      <c r="H59" s="324">
        <v>7649</v>
      </c>
      <c r="I59" s="324">
        <v>12729</v>
      </c>
      <c r="J59" s="324">
        <v>33911</v>
      </c>
      <c r="K59" s="324">
        <v>103561</v>
      </c>
      <c r="L59" s="324">
        <v>11382</v>
      </c>
      <c r="M59" s="324">
        <v>39117</v>
      </c>
      <c r="N59" s="324">
        <v>12305</v>
      </c>
      <c r="O59" s="324">
        <v>11545</v>
      </c>
      <c r="P59" s="324">
        <v>71573</v>
      </c>
      <c r="Q59" s="324">
        <v>51932</v>
      </c>
      <c r="R59" s="324">
        <v>24825</v>
      </c>
      <c r="S59" s="324">
        <v>10212</v>
      </c>
      <c r="T59" s="324">
        <v>9832</v>
      </c>
      <c r="U59" s="324">
        <v>57160</v>
      </c>
      <c r="V59" s="324">
        <v>11644</v>
      </c>
      <c r="W59" s="324">
        <v>24318</v>
      </c>
      <c r="X59" s="324">
        <v>15702</v>
      </c>
      <c r="Y59" s="324">
        <v>11768</v>
      </c>
      <c r="Z59" s="324">
        <v>18338</v>
      </c>
      <c r="AA59" s="324">
        <v>31488</v>
      </c>
      <c r="AB59" s="324">
        <v>31277</v>
      </c>
      <c r="AC59" s="324">
        <v>10253</v>
      </c>
      <c r="AD59" s="324">
        <v>32740</v>
      </c>
      <c r="AE59" s="324">
        <v>3720</v>
      </c>
      <c r="AF59" s="324">
        <v>40161</v>
      </c>
      <c r="AG59" s="324">
        <v>15645</v>
      </c>
      <c r="AH59" s="324">
        <v>9374</v>
      </c>
      <c r="AI59" s="324">
        <v>806069</v>
      </c>
      <c r="AK59" s="324" t="s">
        <v>626</v>
      </c>
    </row>
    <row r="60" spans="1:37" x14ac:dyDescent="0.2">
      <c r="A60" s="328">
        <v>38108</v>
      </c>
      <c r="B60" s="324" t="s">
        <v>818</v>
      </c>
      <c r="C60" s="324">
        <v>11892</v>
      </c>
      <c r="D60" s="324">
        <v>37177</v>
      </c>
      <c r="E60" s="324">
        <v>9202</v>
      </c>
      <c r="F60" s="324">
        <v>5342</v>
      </c>
      <c r="G60" s="324">
        <v>28282</v>
      </c>
      <c r="H60" s="324">
        <v>7625</v>
      </c>
      <c r="I60" s="324">
        <v>12771</v>
      </c>
      <c r="J60" s="324">
        <v>33910</v>
      </c>
      <c r="K60" s="324">
        <v>103440</v>
      </c>
      <c r="L60" s="324">
        <v>11351</v>
      </c>
      <c r="M60" s="324">
        <v>38969</v>
      </c>
      <c r="N60" s="324">
        <v>12303</v>
      </c>
      <c r="O60" s="324">
        <v>11537</v>
      </c>
      <c r="P60" s="324">
        <v>71606</v>
      </c>
      <c r="Q60" s="324">
        <v>52008</v>
      </c>
      <c r="R60" s="324">
        <v>24805</v>
      </c>
      <c r="S60" s="324">
        <v>10203</v>
      </c>
      <c r="T60" s="324">
        <v>9824</v>
      </c>
      <c r="U60" s="324">
        <v>57117</v>
      </c>
      <c r="V60" s="324">
        <v>11624</v>
      </c>
      <c r="W60" s="324">
        <v>24407</v>
      </c>
      <c r="X60" s="324">
        <v>15700</v>
      </c>
      <c r="Y60" s="324">
        <v>11828</v>
      </c>
      <c r="Z60" s="324">
        <v>18394</v>
      </c>
      <c r="AA60" s="324">
        <v>31395</v>
      </c>
      <c r="AB60" s="324">
        <v>31338</v>
      </c>
      <c r="AC60" s="324">
        <v>10232</v>
      </c>
      <c r="AD60" s="324">
        <v>32712</v>
      </c>
      <c r="AE60" s="324">
        <v>3714</v>
      </c>
      <c r="AF60" s="324">
        <v>40175</v>
      </c>
      <c r="AG60" s="324">
        <v>15639</v>
      </c>
      <c r="AH60" s="324">
        <v>9357</v>
      </c>
      <c r="AI60" s="324">
        <v>805879</v>
      </c>
      <c r="AK60" s="324" t="s">
        <v>628</v>
      </c>
    </row>
    <row r="61" spans="1:37" x14ac:dyDescent="0.2">
      <c r="A61" s="328">
        <v>38139</v>
      </c>
      <c r="B61" s="324" t="s">
        <v>819</v>
      </c>
      <c r="C61" s="324">
        <v>11917</v>
      </c>
      <c r="D61" s="324">
        <v>37392</v>
      </c>
      <c r="E61" s="324">
        <v>9275</v>
      </c>
      <c r="F61" s="324">
        <v>5359</v>
      </c>
      <c r="G61" s="324">
        <v>28263</v>
      </c>
      <c r="H61" s="324">
        <v>7600</v>
      </c>
      <c r="I61" s="324">
        <v>12816</v>
      </c>
      <c r="J61" s="324">
        <v>33919</v>
      </c>
      <c r="K61" s="324">
        <v>103343</v>
      </c>
      <c r="L61" s="324">
        <v>11353</v>
      </c>
      <c r="M61" s="324">
        <v>39051</v>
      </c>
      <c r="N61" s="324">
        <v>12327</v>
      </c>
      <c r="O61" s="324">
        <v>11580</v>
      </c>
      <c r="P61" s="324">
        <v>71781</v>
      </c>
      <c r="Q61" s="324">
        <v>52044</v>
      </c>
      <c r="R61" s="324">
        <v>24836</v>
      </c>
      <c r="S61" s="324">
        <v>10255</v>
      </c>
      <c r="T61" s="324">
        <v>9902</v>
      </c>
      <c r="U61" s="324">
        <v>57256</v>
      </c>
      <c r="V61" s="324">
        <v>11657</v>
      </c>
      <c r="W61" s="324">
        <v>24487</v>
      </c>
      <c r="X61" s="324">
        <v>15716</v>
      </c>
      <c r="Y61" s="324">
        <v>11858</v>
      </c>
      <c r="Z61" s="324">
        <v>18519</v>
      </c>
      <c r="AA61" s="324">
        <v>31433</v>
      </c>
      <c r="AB61" s="324">
        <v>31413</v>
      </c>
      <c r="AC61" s="324">
        <v>10277</v>
      </c>
      <c r="AD61" s="324">
        <v>32739</v>
      </c>
      <c r="AE61" s="324">
        <v>3744</v>
      </c>
      <c r="AF61" s="324">
        <v>40173</v>
      </c>
      <c r="AG61" s="324">
        <v>15655</v>
      </c>
      <c r="AH61" s="324">
        <v>9444</v>
      </c>
      <c r="AI61" s="324">
        <v>807384</v>
      </c>
      <c r="AK61" s="324" t="s">
        <v>631</v>
      </c>
    </row>
    <row r="62" spans="1:37" x14ac:dyDescent="0.2">
      <c r="A62" s="328">
        <v>38169</v>
      </c>
      <c r="B62" s="324" t="s">
        <v>820</v>
      </c>
      <c r="C62" s="324">
        <v>11913</v>
      </c>
      <c r="D62" s="324">
        <v>37410</v>
      </c>
      <c r="E62" s="324">
        <v>9257</v>
      </c>
      <c r="F62" s="324">
        <v>5357</v>
      </c>
      <c r="G62" s="324">
        <v>28135</v>
      </c>
      <c r="H62" s="324">
        <v>7580</v>
      </c>
      <c r="I62" s="324">
        <v>12739</v>
      </c>
      <c r="J62" s="324">
        <v>33823</v>
      </c>
      <c r="K62" s="324">
        <v>103217</v>
      </c>
      <c r="L62" s="324">
        <v>11280</v>
      </c>
      <c r="M62" s="324">
        <v>39305</v>
      </c>
      <c r="N62" s="324">
        <v>12368</v>
      </c>
      <c r="O62" s="324">
        <v>11545</v>
      </c>
      <c r="P62" s="324">
        <v>71741</v>
      </c>
      <c r="Q62" s="324">
        <v>52017</v>
      </c>
      <c r="R62" s="324">
        <v>24844</v>
      </c>
      <c r="S62" s="324">
        <v>10216</v>
      </c>
      <c r="T62" s="324">
        <v>9977</v>
      </c>
      <c r="U62" s="324">
        <v>57174</v>
      </c>
      <c r="V62" s="324">
        <v>11658</v>
      </c>
      <c r="W62" s="324">
        <v>24514</v>
      </c>
      <c r="X62" s="324">
        <v>15751</v>
      </c>
      <c r="Y62" s="324">
        <v>11841</v>
      </c>
      <c r="Z62" s="324">
        <v>18536</v>
      </c>
      <c r="AA62" s="324">
        <v>31383</v>
      </c>
      <c r="AB62" s="324">
        <v>31354</v>
      </c>
      <c r="AC62" s="324">
        <v>10215</v>
      </c>
      <c r="AD62" s="324">
        <v>32600</v>
      </c>
      <c r="AE62" s="324">
        <v>3715</v>
      </c>
      <c r="AF62" s="324">
        <v>40102</v>
      </c>
      <c r="AG62" s="324">
        <v>15593</v>
      </c>
      <c r="AH62" s="324">
        <v>9424</v>
      </c>
      <c r="AI62" s="324">
        <v>806584</v>
      </c>
      <c r="AK62" s="324" t="s">
        <v>632</v>
      </c>
    </row>
    <row r="63" spans="1:37" x14ac:dyDescent="0.2">
      <c r="A63" s="328">
        <v>38200</v>
      </c>
      <c r="B63" s="324" t="s">
        <v>821</v>
      </c>
      <c r="C63" s="324">
        <v>11921</v>
      </c>
      <c r="D63" s="324">
        <v>37581</v>
      </c>
      <c r="E63" s="324">
        <v>9227</v>
      </c>
      <c r="F63" s="324">
        <v>5363</v>
      </c>
      <c r="G63" s="324">
        <v>28097</v>
      </c>
      <c r="H63" s="324">
        <v>7580</v>
      </c>
      <c r="I63" s="324">
        <v>12721</v>
      </c>
      <c r="J63" s="324">
        <v>33817</v>
      </c>
      <c r="K63" s="324">
        <v>103321</v>
      </c>
      <c r="L63" s="324">
        <v>11298</v>
      </c>
      <c r="M63" s="324">
        <v>39452</v>
      </c>
      <c r="N63" s="324">
        <v>12387</v>
      </c>
      <c r="O63" s="324">
        <v>11551</v>
      </c>
      <c r="P63" s="324">
        <v>71752</v>
      </c>
      <c r="Q63" s="324">
        <v>52086</v>
      </c>
      <c r="R63" s="324">
        <v>24904</v>
      </c>
      <c r="S63" s="324">
        <v>10249</v>
      </c>
      <c r="T63" s="324">
        <v>10013</v>
      </c>
      <c r="U63" s="324">
        <v>57224</v>
      </c>
      <c r="V63" s="324">
        <v>11628</v>
      </c>
      <c r="W63" s="324">
        <v>24586</v>
      </c>
      <c r="X63" s="324">
        <v>15774</v>
      </c>
      <c r="Y63" s="324">
        <v>11908</v>
      </c>
      <c r="Z63" s="324">
        <v>18535</v>
      </c>
      <c r="AA63" s="324">
        <v>31343</v>
      </c>
      <c r="AB63" s="324">
        <v>31316</v>
      </c>
      <c r="AC63" s="324">
        <v>10232</v>
      </c>
      <c r="AD63" s="324">
        <v>32584</v>
      </c>
      <c r="AE63" s="324">
        <v>3743</v>
      </c>
      <c r="AF63" s="324">
        <v>40123</v>
      </c>
      <c r="AG63" s="324">
        <v>15604</v>
      </c>
      <c r="AH63" s="324">
        <v>9438</v>
      </c>
      <c r="AI63" s="324">
        <v>807358</v>
      </c>
      <c r="AK63" s="324" t="s">
        <v>633</v>
      </c>
    </row>
    <row r="64" spans="1:37" x14ac:dyDescent="0.2">
      <c r="A64" s="328">
        <v>38231</v>
      </c>
      <c r="B64" s="324" t="s">
        <v>822</v>
      </c>
      <c r="C64" s="324">
        <v>11941</v>
      </c>
      <c r="D64" s="324">
        <v>37667</v>
      </c>
      <c r="E64" s="324">
        <v>9282</v>
      </c>
      <c r="F64" s="324">
        <v>5372</v>
      </c>
      <c r="G64" s="324">
        <v>28076</v>
      </c>
      <c r="H64" s="324">
        <v>7594</v>
      </c>
      <c r="I64" s="324">
        <v>12755</v>
      </c>
      <c r="J64" s="324">
        <v>33725</v>
      </c>
      <c r="K64" s="324">
        <v>103196</v>
      </c>
      <c r="L64" s="324">
        <v>11251</v>
      </c>
      <c r="M64" s="324">
        <v>39382</v>
      </c>
      <c r="N64" s="324">
        <v>12382</v>
      </c>
      <c r="O64" s="324">
        <v>11552</v>
      </c>
      <c r="P64" s="324">
        <v>71757</v>
      </c>
      <c r="Q64" s="324">
        <v>52254</v>
      </c>
      <c r="R64" s="324">
        <v>24963</v>
      </c>
      <c r="S64" s="324">
        <v>10245</v>
      </c>
      <c r="T64" s="324">
        <v>10033</v>
      </c>
      <c r="U64" s="324">
        <v>57132</v>
      </c>
      <c r="V64" s="324">
        <v>11620</v>
      </c>
      <c r="W64" s="324">
        <v>24674</v>
      </c>
      <c r="X64" s="324">
        <v>15818</v>
      </c>
      <c r="Y64" s="324">
        <v>11950</v>
      </c>
      <c r="Z64" s="324">
        <v>18532</v>
      </c>
      <c r="AA64" s="324">
        <v>31314</v>
      </c>
      <c r="AB64" s="324">
        <v>31422</v>
      </c>
      <c r="AC64" s="324">
        <v>10260</v>
      </c>
      <c r="AD64" s="324">
        <v>32574</v>
      </c>
      <c r="AE64" s="324">
        <v>3761</v>
      </c>
      <c r="AF64" s="324">
        <v>40035</v>
      </c>
      <c r="AG64" s="324">
        <v>15573</v>
      </c>
      <c r="AH64" s="324">
        <v>9372</v>
      </c>
      <c r="AI64" s="324">
        <v>807464</v>
      </c>
      <c r="AK64" s="324" t="s">
        <v>634</v>
      </c>
    </row>
    <row r="65" spans="1:37" x14ac:dyDescent="0.2">
      <c r="A65" s="328">
        <v>38261</v>
      </c>
      <c r="B65" s="324" t="s">
        <v>823</v>
      </c>
      <c r="C65" s="324">
        <v>11972</v>
      </c>
      <c r="D65" s="324">
        <v>37644</v>
      </c>
      <c r="E65" s="324">
        <v>9310</v>
      </c>
      <c r="F65" s="324">
        <v>5397</v>
      </c>
      <c r="G65" s="324">
        <v>28066</v>
      </c>
      <c r="H65" s="324">
        <v>7593</v>
      </c>
      <c r="I65" s="324">
        <v>12683</v>
      </c>
      <c r="J65" s="324">
        <v>33582</v>
      </c>
      <c r="K65" s="324">
        <v>103098</v>
      </c>
      <c r="L65" s="324">
        <v>11271</v>
      </c>
      <c r="M65" s="324">
        <v>39286</v>
      </c>
      <c r="N65" s="324">
        <v>12387</v>
      </c>
      <c r="O65" s="324">
        <v>11529</v>
      </c>
      <c r="P65" s="324">
        <v>71642</v>
      </c>
      <c r="Q65" s="324">
        <v>52303</v>
      </c>
      <c r="R65" s="324">
        <v>24967</v>
      </c>
      <c r="S65" s="324">
        <v>10276</v>
      </c>
      <c r="T65" s="324">
        <v>10045</v>
      </c>
      <c r="U65" s="324">
        <v>56992</v>
      </c>
      <c r="V65" s="324">
        <v>11604</v>
      </c>
      <c r="W65" s="324">
        <v>24654</v>
      </c>
      <c r="X65" s="324">
        <v>15826</v>
      </c>
      <c r="Y65" s="324">
        <v>11932</v>
      </c>
      <c r="Z65" s="324">
        <v>18523</v>
      </c>
      <c r="AA65" s="324">
        <v>31244</v>
      </c>
      <c r="AB65" s="324">
        <v>31400</v>
      </c>
      <c r="AC65" s="324">
        <v>10300</v>
      </c>
      <c r="AD65" s="324">
        <v>32487</v>
      </c>
      <c r="AE65" s="324">
        <v>3744</v>
      </c>
      <c r="AF65" s="324">
        <v>39942</v>
      </c>
      <c r="AG65" s="324">
        <v>15568</v>
      </c>
      <c r="AH65" s="324">
        <v>9365</v>
      </c>
      <c r="AI65" s="324">
        <v>806632</v>
      </c>
      <c r="AK65" s="324" t="s">
        <v>635</v>
      </c>
    </row>
    <row r="66" spans="1:37" x14ac:dyDescent="0.2">
      <c r="A66" s="328">
        <v>38292</v>
      </c>
      <c r="B66" s="324" t="s">
        <v>824</v>
      </c>
      <c r="C66" s="324">
        <v>11971</v>
      </c>
      <c r="D66" s="324">
        <v>37681</v>
      </c>
      <c r="E66" s="324">
        <v>9289</v>
      </c>
      <c r="F66" s="324">
        <v>5435</v>
      </c>
      <c r="G66" s="324">
        <v>28075</v>
      </c>
      <c r="H66" s="324">
        <v>7613</v>
      </c>
      <c r="I66" s="324">
        <v>12642</v>
      </c>
      <c r="J66" s="324">
        <v>33570</v>
      </c>
      <c r="K66" s="324">
        <v>103120</v>
      </c>
      <c r="L66" s="324">
        <v>11297</v>
      </c>
      <c r="M66" s="324">
        <v>39242</v>
      </c>
      <c r="N66" s="324">
        <v>12417</v>
      </c>
      <c r="O66" s="324">
        <v>11493</v>
      </c>
      <c r="P66" s="324">
        <v>71726</v>
      </c>
      <c r="Q66" s="324">
        <v>52399</v>
      </c>
      <c r="R66" s="324">
        <v>25021</v>
      </c>
      <c r="S66" s="324">
        <v>10272</v>
      </c>
      <c r="T66" s="324">
        <v>10096</v>
      </c>
      <c r="U66" s="324">
        <v>57033</v>
      </c>
      <c r="V66" s="324">
        <v>11583</v>
      </c>
      <c r="W66" s="324">
        <v>24596</v>
      </c>
      <c r="X66" s="324">
        <v>15825</v>
      </c>
      <c r="Y66" s="324">
        <v>11986</v>
      </c>
      <c r="Z66" s="324">
        <v>18607</v>
      </c>
      <c r="AA66" s="324">
        <v>31194</v>
      </c>
      <c r="AB66" s="324">
        <v>31402</v>
      </c>
      <c r="AC66" s="324">
        <v>10272</v>
      </c>
      <c r="AD66" s="324">
        <v>32436</v>
      </c>
      <c r="AE66" s="324">
        <v>3746</v>
      </c>
      <c r="AF66" s="324">
        <v>39947</v>
      </c>
      <c r="AG66" s="324">
        <v>15653</v>
      </c>
      <c r="AH66" s="324">
        <v>9414</v>
      </c>
      <c r="AI66" s="324">
        <v>807053</v>
      </c>
      <c r="AK66" s="324" t="s">
        <v>636</v>
      </c>
    </row>
    <row r="67" spans="1:37" x14ac:dyDescent="0.2">
      <c r="A67" s="328">
        <v>38322</v>
      </c>
      <c r="B67" s="324" t="s">
        <v>825</v>
      </c>
      <c r="C67" s="324">
        <v>11912</v>
      </c>
      <c r="D67" s="324">
        <v>37438</v>
      </c>
      <c r="E67" s="324">
        <v>9259</v>
      </c>
      <c r="F67" s="324">
        <v>5415</v>
      </c>
      <c r="G67" s="324">
        <v>27980</v>
      </c>
      <c r="H67" s="324">
        <v>7539</v>
      </c>
      <c r="I67" s="324">
        <v>12475</v>
      </c>
      <c r="J67" s="324">
        <v>33263</v>
      </c>
      <c r="K67" s="324">
        <v>102484</v>
      </c>
      <c r="L67" s="324">
        <v>11252</v>
      </c>
      <c r="M67" s="324">
        <v>39070</v>
      </c>
      <c r="N67" s="324">
        <v>12302</v>
      </c>
      <c r="O67" s="324">
        <v>11393</v>
      </c>
      <c r="P67" s="324">
        <v>71373</v>
      </c>
      <c r="Q67" s="324">
        <v>52281</v>
      </c>
      <c r="R67" s="324">
        <v>24841</v>
      </c>
      <c r="S67" s="324">
        <v>10218</v>
      </c>
      <c r="T67" s="324">
        <v>10043</v>
      </c>
      <c r="U67" s="324">
        <v>56792</v>
      </c>
      <c r="V67" s="324">
        <v>11465</v>
      </c>
      <c r="W67" s="324">
        <v>24460</v>
      </c>
      <c r="X67" s="324">
        <v>15639</v>
      </c>
      <c r="Y67" s="324">
        <v>11925</v>
      </c>
      <c r="Z67" s="324">
        <v>18511</v>
      </c>
      <c r="AA67" s="324">
        <v>31029</v>
      </c>
      <c r="AB67" s="324">
        <v>31157</v>
      </c>
      <c r="AC67" s="324">
        <v>10156</v>
      </c>
      <c r="AD67" s="324">
        <v>32234</v>
      </c>
      <c r="AE67" s="324">
        <v>3698</v>
      </c>
      <c r="AF67" s="324">
        <v>39508</v>
      </c>
      <c r="AG67" s="324">
        <v>15553</v>
      </c>
      <c r="AH67" s="324">
        <v>9347</v>
      </c>
      <c r="AI67" s="324">
        <v>802012</v>
      </c>
      <c r="AK67" s="324" t="s">
        <v>637</v>
      </c>
    </row>
    <row r="68" spans="1:37" x14ac:dyDescent="0.2">
      <c r="A68" s="328">
        <v>38353</v>
      </c>
      <c r="B68" s="324" t="s">
        <v>1023</v>
      </c>
      <c r="C68" s="324">
        <v>11866</v>
      </c>
      <c r="D68" s="324">
        <v>37315</v>
      </c>
      <c r="E68" s="324">
        <v>9311</v>
      </c>
      <c r="F68" s="324">
        <v>5436</v>
      </c>
      <c r="G68" s="324">
        <v>27954</v>
      </c>
      <c r="H68" s="324">
        <v>7499</v>
      </c>
      <c r="I68" s="324">
        <v>12376</v>
      </c>
      <c r="J68" s="324">
        <v>33102</v>
      </c>
      <c r="K68" s="324">
        <v>102235</v>
      </c>
      <c r="L68" s="324">
        <v>11223</v>
      </c>
      <c r="M68" s="324">
        <v>38767</v>
      </c>
      <c r="N68" s="324">
        <v>12309</v>
      </c>
      <c r="O68" s="324">
        <v>11381</v>
      </c>
      <c r="P68" s="324">
        <v>71035</v>
      </c>
      <c r="Q68" s="324">
        <v>52088</v>
      </c>
      <c r="R68" s="324">
        <v>24815</v>
      </c>
      <c r="S68" s="324">
        <v>10227</v>
      </c>
      <c r="T68" s="324">
        <v>10056</v>
      </c>
      <c r="U68" s="324">
        <v>56600</v>
      </c>
      <c r="V68" s="324">
        <v>11423</v>
      </c>
      <c r="W68" s="324">
        <v>24322</v>
      </c>
      <c r="X68" s="324">
        <v>15588</v>
      </c>
      <c r="Y68" s="324">
        <v>11941</v>
      </c>
      <c r="Z68" s="324">
        <v>18449</v>
      </c>
      <c r="AA68" s="324">
        <v>30854</v>
      </c>
      <c r="AB68" s="324">
        <v>31100</v>
      </c>
      <c r="AC68" s="324">
        <v>10075</v>
      </c>
      <c r="AD68" s="324">
        <v>32115</v>
      </c>
      <c r="AE68" s="324">
        <v>3653</v>
      </c>
      <c r="AF68" s="324">
        <v>39387</v>
      </c>
      <c r="AG68" s="324">
        <v>15513</v>
      </c>
      <c r="AH68" s="324">
        <v>9313</v>
      </c>
      <c r="AI68" s="324">
        <v>799328</v>
      </c>
      <c r="AJ68" s="324">
        <v>2005</v>
      </c>
      <c r="AK68" s="324" t="s">
        <v>629</v>
      </c>
    </row>
    <row r="69" spans="1:37" x14ac:dyDescent="0.2">
      <c r="A69" s="328">
        <v>38384</v>
      </c>
      <c r="B69" s="324" t="s">
        <v>826</v>
      </c>
      <c r="C69" s="324">
        <v>11914</v>
      </c>
      <c r="D69" s="324">
        <v>37297</v>
      </c>
      <c r="E69" s="324">
        <v>9353</v>
      </c>
      <c r="F69" s="324">
        <v>5457</v>
      </c>
      <c r="G69" s="324">
        <v>27956</v>
      </c>
      <c r="H69" s="324">
        <v>7514</v>
      </c>
      <c r="I69" s="324">
        <v>12421</v>
      </c>
      <c r="J69" s="324">
        <v>33126</v>
      </c>
      <c r="K69" s="324">
        <v>102074</v>
      </c>
      <c r="L69" s="324">
        <v>11247</v>
      </c>
      <c r="M69" s="324">
        <v>38703</v>
      </c>
      <c r="N69" s="324">
        <v>12284</v>
      </c>
      <c r="O69" s="324">
        <v>11399</v>
      </c>
      <c r="P69" s="324">
        <v>71219</v>
      </c>
      <c r="Q69" s="324">
        <v>52164</v>
      </c>
      <c r="R69" s="324">
        <v>24923</v>
      </c>
      <c r="S69" s="324">
        <v>10270</v>
      </c>
      <c r="T69" s="324">
        <v>10062</v>
      </c>
      <c r="U69" s="324">
        <v>56574</v>
      </c>
      <c r="V69" s="324">
        <v>11435</v>
      </c>
      <c r="W69" s="324">
        <v>24347</v>
      </c>
      <c r="X69" s="324">
        <v>15581</v>
      </c>
      <c r="Y69" s="324">
        <v>11987</v>
      </c>
      <c r="Z69" s="324">
        <v>18544</v>
      </c>
      <c r="AA69" s="324">
        <v>30831</v>
      </c>
      <c r="AB69" s="324">
        <v>31210</v>
      </c>
      <c r="AC69" s="324">
        <v>10140</v>
      </c>
      <c r="AD69" s="324">
        <v>32249</v>
      </c>
      <c r="AE69" s="324">
        <v>3641</v>
      </c>
      <c r="AF69" s="324">
        <v>39584</v>
      </c>
      <c r="AG69" s="324">
        <v>15590</v>
      </c>
      <c r="AH69" s="324">
        <v>9349</v>
      </c>
      <c r="AI69" s="324">
        <v>800445</v>
      </c>
      <c r="AK69" s="324" t="s">
        <v>630</v>
      </c>
    </row>
    <row r="70" spans="1:37" x14ac:dyDescent="0.2">
      <c r="A70" s="328">
        <v>38412</v>
      </c>
      <c r="B70" s="324" t="s">
        <v>827</v>
      </c>
      <c r="C70" s="324">
        <v>11878</v>
      </c>
      <c r="D70" s="324">
        <v>37339</v>
      </c>
      <c r="E70" s="324">
        <v>9381</v>
      </c>
      <c r="F70" s="324">
        <v>5478</v>
      </c>
      <c r="G70" s="324">
        <v>27975</v>
      </c>
      <c r="H70" s="324">
        <v>7477</v>
      </c>
      <c r="I70" s="324">
        <v>12517</v>
      </c>
      <c r="J70" s="324">
        <v>33124</v>
      </c>
      <c r="K70" s="324">
        <v>101979</v>
      </c>
      <c r="L70" s="324">
        <v>11229</v>
      </c>
      <c r="M70" s="324">
        <v>38578</v>
      </c>
      <c r="N70" s="324">
        <v>12299</v>
      </c>
      <c r="O70" s="324">
        <v>11344</v>
      </c>
      <c r="P70" s="324">
        <v>71205</v>
      </c>
      <c r="Q70" s="324">
        <v>52131</v>
      </c>
      <c r="R70" s="324">
        <v>24983</v>
      </c>
      <c r="S70" s="324">
        <v>10252</v>
      </c>
      <c r="T70" s="324">
        <v>10039</v>
      </c>
      <c r="U70" s="324">
        <v>56544</v>
      </c>
      <c r="V70" s="324">
        <v>11418</v>
      </c>
      <c r="W70" s="324">
        <v>24393</v>
      </c>
      <c r="X70" s="324">
        <v>15552</v>
      </c>
      <c r="Y70" s="324">
        <v>12069</v>
      </c>
      <c r="Z70" s="324">
        <v>18578</v>
      </c>
      <c r="AA70" s="324">
        <v>30742</v>
      </c>
      <c r="AB70" s="324">
        <v>31347</v>
      </c>
      <c r="AC70" s="324">
        <v>10151</v>
      </c>
      <c r="AD70" s="324">
        <v>32253</v>
      </c>
      <c r="AE70" s="324">
        <v>3615</v>
      </c>
      <c r="AF70" s="324">
        <v>39764</v>
      </c>
      <c r="AG70" s="324">
        <v>15618</v>
      </c>
      <c r="AH70" s="324">
        <v>9304</v>
      </c>
      <c r="AI70" s="324">
        <v>800556</v>
      </c>
      <c r="AK70" s="324" t="s">
        <v>586</v>
      </c>
    </row>
    <row r="71" spans="1:37" x14ac:dyDescent="0.2">
      <c r="A71" s="328">
        <v>38443</v>
      </c>
      <c r="B71" s="324" t="s">
        <v>828</v>
      </c>
      <c r="C71" s="324">
        <v>11881</v>
      </c>
      <c r="D71" s="324">
        <v>37508</v>
      </c>
      <c r="E71" s="324">
        <v>9421</v>
      </c>
      <c r="F71" s="324">
        <v>5482</v>
      </c>
      <c r="G71" s="324">
        <v>28040</v>
      </c>
      <c r="H71" s="324">
        <v>7488</v>
      </c>
      <c r="I71" s="324">
        <v>12542</v>
      </c>
      <c r="J71" s="324">
        <v>33181</v>
      </c>
      <c r="K71" s="324">
        <v>101903</v>
      </c>
      <c r="L71" s="324">
        <v>11266</v>
      </c>
      <c r="M71" s="324">
        <v>38722</v>
      </c>
      <c r="N71" s="324">
        <v>12294</v>
      </c>
      <c r="O71" s="324">
        <v>11389</v>
      </c>
      <c r="P71" s="324">
        <v>71242</v>
      </c>
      <c r="Q71" s="324">
        <v>52227</v>
      </c>
      <c r="R71" s="324">
        <v>25016</v>
      </c>
      <c r="S71" s="324">
        <v>10279</v>
      </c>
      <c r="T71" s="324">
        <v>10038</v>
      </c>
      <c r="U71" s="324">
        <v>56629</v>
      </c>
      <c r="V71" s="324">
        <v>11509</v>
      </c>
      <c r="W71" s="324">
        <v>24423</v>
      </c>
      <c r="X71" s="324">
        <v>15666</v>
      </c>
      <c r="Y71" s="324">
        <v>12162</v>
      </c>
      <c r="Z71" s="324">
        <v>18547</v>
      </c>
      <c r="AA71" s="324">
        <v>30845</v>
      </c>
      <c r="AB71" s="324">
        <v>31392</v>
      </c>
      <c r="AC71" s="324">
        <v>10177</v>
      </c>
      <c r="AD71" s="324">
        <v>32302</v>
      </c>
      <c r="AE71" s="324">
        <v>3651</v>
      </c>
      <c r="AF71" s="324">
        <v>40003</v>
      </c>
      <c r="AG71" s="324">
        <v>15639</v>
      </c>
      <c r="AH71" s="324">
        <v>9319</v>
      </c>
      <c r="AI71" s="324">
        <v>802183</v>
      </c>
      <c r="AK71" s="324" t="s">
        <v>626</v>
      </c>
    </row>
    <row r="72" spans="1:37" x14ac:dyDescent="0.2">
      <c r="A72" s="328">
        <v>38473</v>
      </c>
      <c r="B72" s="324" t="s">
        <v>829</v>
      </c>
      <c r="C72" s="324">
        <v>11888</v>
      </c>
      <c r="D72" s="324">
        <v>37500</v>
      </c>
      <c r="E72" s="324">
        <v>9489</v>
      </c>
      <c r="F72" s="324">
        <v>5461</v>
      </c>
      <c r="G72" s="324">
        <v>28045</v>
      </c>
      <c r="H72" s="324">
        <v>7496</v>
      </c>
      <c r="I72" s="324">
        <v>12551</v>
      </c>
      <c r="J72" s="324">
        <v>33202</v>
      </c>
      <c r="K72" s="324">
        <v>101822</v>
      </c>
      <c r="L72" s="324">
        <v>11234</v>
      </c>
      <c r="M72" s="324">
        <v>38806</v>
      </c>
      <c r="N72" s="324">
        <v>12284</v>
      </c>
      <c r="O72" s="324">
        <v>11390</v>
      </c>
      <c r="P72" s="324">
        <v>71398</v>
      </c>
      <c r="Q72" s="324">
        <v>52457</v>
      </c>
      <c r="R72" s="324">
        <v>24975</v>
      </c>
      <c r="S72" s="324">
        <v>10253</v>
      </c>
      <c r="T72" s="324">
        <v>10071</v>
      </c>
      <c r="U72" s="324">
        <v>56674</v>
      </c>
      <c r="V72" s="324">
        <v>11519</v>
      </c>
      <c r="W72" s="324">
        <v>24560</v>
      </c>
      <c r="X72" s="324">
        <v>15676</v>
      </c>
      <c r="Y72" s="324">
        <v>12214</v>
      </c>
      <c r="Z72" s="324">
        <v>18643</v>
      </c>
      <c r="AA72" s="324">
        <v>30810</v>
      </c>
      <c r="AB72" s="324">
        <v>31475</v>
      </c>
      <c r="AC72" s="324">
        <v>10168</v>
      </c>
      <c r="AD72" s="324">
        <v>32399</v>
      </c>
      <c r="AE72" s="324">
        <v>3665</v>
      </c>
      <c r="AF72" s="324">
        <v>40124</v>
      </c>
      <c r="AG72" s="324">
        <v>15644</v>
      </c>
      <c r="AH72" s="324">
        <v>9339</v>
      </c>
      <c r="AI72" s="324">
        <v>803232</v>
      </c>
      <c r="AK72" s="324" t="s">
        <v>628</v>
      </c>
    </row>
    <row r="73" spans="1:37" x14ac:dyDescent="0.2">
      <c r="A73" s="328">
        <v>38504</v>
      </c>
      <c r="B73" s="324" t="s">
        <v>830</v>
      </c>
      <c r="C73" s="324">
        <v>11881</v>
      </c>
      <c r="D73" s="324">
        <v>37728</v>
      </c>
      <c r="E73" s="324">
        <v>9566</v>
      </c>
      <c r="F73" s="324">
        <v>5471</v>
      </c>
      <c r="G73" s="324">
        <v>27963</v>
      </c>
      <c r="H73" s="324">
        <v>7528</v>
      </c>
      <c r="I73" s="324">
        <v>12607</v>
      </c>
      <c r="J73" s="324">
        <v>33199</v>
      </c>
      <c r="K73" s="324">
        <v>101993</v>
      </c>
      <c r="L73" s="324">
        <v>11235</v>
      </c>
      <c r="M73" s="324">
        <v>38850</v>
      </c>
      <c r="N73" s="324">
        <v>12251</v>
      </c>
      <c r="O73" s="324">
        <v>11405</v>
      </c>
      <c r="P73" s="324">
        <v>71695</v>
      </c>
      <c r="Q73" s="324">
        <v>52568</v>
      </c>
      <c r="R73" s="324">
        <v>25066</v>
      </c>
      <c r="S73" s="324">
        <v>10295</v>
      </c>
      <c r="T73" s="324">
        <v>10119</v>
      </c>
      <c r="U73" s="324">
        <v>56707</v>
      </c>
      <c r="V73" s="324">
        <v>11522</v>
      </c>
      <c r="W73" s="324">
        <v>24599</v>
      </c>
      <c r="X73" s="324">
        <v>15735</v>
      </c>
      <c r="Y73" s="324">
        <v>12261</v>
      </c>
      <c r="Z73" s="324">
        <v>18653</v>
      </c>
      <c r="AA73" s="324">
        <v>30858</v>
      </c>
      <c r="AB73" s="324">
        <v>31493</v>
      </c>
      <c r="AC73" s="324">
        <v>10237</v>
      </c>
      <c r="AD73" s="324">
        <v>32409</v>
      </c>
      <c r="AE73" s="324">
        <v>3669</v>
      </c>
      <c r="AF73" s="324">
        <v>40140</v>
      </c>
      <c r="AG73" s="324">
        <v>15696</v>
      </c>
      <c r="AH73" s="324">
        <v>9369</v>
      </c>
      <c r="AI73" s="324">
        <v>804768</v>
      </c>
      <c r="AK73" s="324" t="s">
        <v>631</v>
      </c>
    </row>
    <row r="74" spans="1:37" x14ac:dyDescent="0.2">
      <c r="A74" s="328">
        <v>38534</v>
      </c>
      <c r="B74" s="324" t="s">
        <v>831</v>
      </c>
      <c r="C74" s="324">
        <v>11815</v>
      </c>
      <c r="D74" s="324">
        <v>37716</v>
      </c>
      <c r="E74" s="324">
        <v>9546</v>
      </c>
      <c r="F74" s="324">
        <v>5480</v>
      </c>
      <c r="G74" s="324">
        <v>27947</v>
      </c>
      <c r="H74" s="324">
        <v>7499</v>
      </c>
      <c r="I74" s="324">
        <v>12669</v>
      </c>
      <c r="J74" s="324">
        <v>33111</v>
      </c>
      <c r="K74" s="324">
        <v>101959</v>
      </c>
      <c r="L74" s="324">
        <v>11213</v>
      </c>
      <c r="M74" s="324">
        <v>38730</v>
      </c>
      <c r="N74" s="324">
        <v>12228</v>
      </c>
      <c r="O74" s="324">
        <v>11409</v>
      </c>
      <c r="P74" s="324">
        <v>71419</v>
      </c>
      <c r="Q74" s="324">
        <v>52552</v>
      </c>
      <c r="R74" s="324">
        <v>24972</v>
      </c>
      <c r="S74" s="324">
        <v>10277</v>
      </c>
      <c r="T74" s="324">
        <v>10067</v>
      </c>
      <c r="U74" s="324">
        <v>56593</v>
      </c>
      <c r="V74" s="324">
        <v>11541</v>
      </c>
      <c r="W74" s="324">
        <v>24566</v>
      </c>
      <c r="X74" s="324">
        <v>15692</v>
      </c>
      <c r="Y74" s="324">
        <v>12282</v>
      </c>
      <c r="Z74" s="324">
        <v>18641</v>
      </c>
      <c r="AA74" s="324">
        <v>30676</v>
      </c>
      <c r="AB74" s="324">
        <v>31395</v>
      </c>
      <c r="AC74" s="324">
        <v>10254</v>
      </c>
      <c r="AD74" s="324">
        <v>32343</v>
      </c>
      <c r="AE74" s="324">
        <v>3662</v>
      </c>
      <c r="AF74" s="324">
        <v>40084</v>
      </c>
      <c r="AG74" s="324">
        <v>15686</v>
      </c>
      <c r="AH74" s="324">
        <v>9414</v>
      </c>
      <c r="AI74" s="324">
        <v>803438</v>
      </c>
      <c r="AK74" s="324" t="s">
        <v>632</v>
      </c>
    </row>
    <row r="75" spans="1:37" x14ac:dyDescent="0.2">
      <c r="A75" s="328">
        <v>38565</v>
      </c>
      <c r="B75" s="324" t="s">
        <v>832</v>
      </c>
      <c r="C75" s="324">
        <v>11828</v>
      </c>
      <c r="D75" s="324">
        <v>37854</v>
      </c>
      <c r="E75" s="324">
        <v>9581</v>
      </c>
      <c r="F75" s="324">
        <v>5507</v>
      </c>
      <c r="G75" s="324">
        <v>28040</v>
      </c>
      <c r="H75" s="324">
        <v>7520</v>
      </c>
      <c r="I75" s="324">
        <v>12742</v>
      </c>
      <c r="J75" s="324">
        <v>33160</v>
      </c>
      <c r="K75" s="324">
        <v>101976</v>
      </c>
      <c r="L75" s="324">
        <v>11215</v>
      </c>
      <c r="M75" s="324">
        <v>38765</v>
      </c>
      <c r="N75" s="324">
        <v>12243</v>
      </c>
      <c r="O75" s="324">
        <v>11419</v>
      </c>
      <c r="P75" s="324">
        <v>71621</v>
      </c>
      <c r="Q75" s="324">
        <v>52734</v>
      </c>
      <c r="R75" s="324">
        <v>24996</v>
      </c>
      <c r="S75" s="324">
        <v>10303</v>
      </c>
      <c r="T75" s="324">
        <v>10101</v>
      </c>
      <c r="U75" s="324">
        <v>56813</v>
      </c>
      <c r="V75" s="324">
        <v>11642</v>
      </c>
      <c r="W75" s="324">
        <v>24680</v>
      </c>
      <c r="X75" s="324">
        <v>15768</v>
      </c>
      <c r="Y75" s="324">
        <v>12345</v>
      </c>
      <c r="Z75" s="324">
        <v>18720</v>
      </c>
      <c r="AA75" s="324">
        <v>30615</v>
      </c>
      <c r="AB75" s="324">
        <v>31403</v>
      </c>
      <c r="AC75" s="324">
        <v>10293</v>
      </c>
      <c r="AD75" s="324">
        <v>32442</v>
      </c>
      <c r="AE75" s="324">
        <v>3700</v>
      </c>
      <c r="AF75" s="324">
        <v>40132</v>
      </c>
      <c r="AG75" s="324">
        <v>15710</v>
      </c>
      <c r="AH75" s="324">
        <v>9469</v>
      </c>
      <c r="AI75" s="324">
        <v>805337</v>
      </c>
      <c r="AK75" s="324" t="s">
        <v>633</v>
      </c>
    </row>
    <row r="76" spans="1:37" x14ac:dyDescent="0.2">
      <c r="A76" s="328">
        <v>38596</v>
      </c>
      <c r="B76" s="324" t="s">
        <v>833</v>
      </c>
      <c r="C76" s="324">
        <v>11837</v>
      </c>
      <c r="D76" s="324">
        <v>37977</v>
      </c>
      <c r="E76" s="324">
        <v>9591</v>
      </c>
      <c r="F76" s="324">
        <v>5509</v>
      </c>
      <c r="G76" s="324">
        <v>28042</v>
      </c>
      <c r="H76" s="324">
        <v>7524</v>
      </c>
      <c r="I76" s="324">
        <v>12738</v>
      </c>
      <c r="J76" s="324">
        <v>33107</v>
      </c>
      <c r="K76" s="324">
        <v>101996</v>
      </c>
      <c r="L76" s="324">
        <v>11237</v>
      </c>
      <c r="M76" s="324">
        <v>38749</v>
      </c>
      <c r="N76" s="324">
        <v>12294</v>
      </c>
      <c r="O76" s="324">
        <v>11451</v>
      </c>
      <c r="P76" s="324">
        <v>71594</v>
      </c>
      <c r="Q76" s="324">
        <v>52886</v>
      </c>
      <c r="R76" s="324">
        <v>25012</v>
      </c>
      <c r="S76" s="324">
        <v>10353</v>
      </c>
      <c r="T76" s="324">
        <v>10081</v>
      </c>
      <c r="U76" s="324">
        <v>56898</v>
      </c>
      <c r="V76" s="324">
        <v>11706</v>
      </c>
      <c r="W76" s="324">
        <v>24680</v>
      </c>
      <c r="X76" s="324">
        <v>15808</v>
      </c>
      <c r="Y76" s="324">
        <v>12430</v>
      </c>
      <c r="Z76" s="324">
        <v>18756</v>
      </c>
      <c r="AA76" s="324">
        <v>30541</v>
      </c>
      <c r="AB76" s="324">
        <v>31426</v>
      </c>
      <c r="AC76" s="324">
        <v>10312</v>
      </c>
      <c r="AD76" s="324">
        <v>32632</v>
      </c>
      <c r="AE76" s="324">
        <v>3743</v>
      </c>
      <c r="AF76" s="324">
        <v>40182</v>
      </c>
      <c r="AG76" s="324">
        <v>15669</v>
      </c>
      <c r="AH76" s="324">
        <v>9476</v>
      </c>
      <c r="AI76" s="324">
        <v>806237</v>
      </c>
      <c r="AK76" s="324" t="s">
        <v>634</v>
      </c>
    </row>
    <row r="77" spans="1:37" x14ac:dyDescent="0.2">
      <c r="A77" s="328">
        <v>38626</v>
      </c>
      <c r="B77" s="324" t="s">
        <v>834</v>
      </c>
      <c r="C77" s="324">
        <v>11818</v>
      </c>
      <c r="D77" s="324">
        <v>37998</v>
      </c>
      <c r="E77" s="324">
        <v>9606</v>
      </c>
      <c r="F77" s="324">
        <v>5543</v>
      </c>
      <c r="G77" s="324">
        <v>28064</v>
      </c>
      <c r="H77" s="324">
        <v>7537</v>
      </c>
      <c r="I77" s="324">
        <v>12695</v>
      </c>
      <c r="J77" s="324">
        <v>33134</v>
      </c>
      <c r="K77" s="324">
        <v>101980</v>
      </c>
      <c r="L77" s="324">
        <v>11317</v>
      </c>
      <c r="M77" s="324">
        <v>38779</v>
      </c>
      <c r="N77" s="324">
        <v>12261</v>
      </c>
      <c r="O77" s="324">
        <v>11464</v>
      </c>
      <c r="P77" s="324">
        <v>71856</v>
      </c>
      <c r="Q77" s="324">
        <v>53044</v>
      </c>
      <c r="R77" s="324">
        <v>25010</v>
      </c>
      <c r="S77" s="324">
        <v>10363</v>
      </c>
      <c r="T77" s="324">
        <v>10080</v>
      </c>
      <c r="U77" s="324">
        <v>56924</v>
      </c>
      <c r="V77" s="324">
        <v>11704</v>
      </c>
      <c r="W77" s="324">
        <v>24799</v>
      </c>
      <c r="X77" s="324">
        <v>15838</v>
      </c>
      <c r="Y77" s="324">
        <v>12407</v>
      </c>
      <c r="Z77" s="324">
        <v>18796</v>
      </c>
      <c r="AA77" s="324">
        <v>30554</v>
      </c>
      <c r="AB77" s="324">
        <v>31386</v>
      </c>
      <c r="AC77" s="324">
        <v>10324</v>
      </c>
      <c r="AD77" s="324">
        <v>32785</v>
      </c>
      <c r="AE77" s="324">
        <v>3811</v>
      </c>
      <c r="AF77" s="324">
        <v>40189</v>
      </c>
      <c r="AG77" s="324">
        <v>15682</v>
      </c>
      <c r="AH77" s="324">
        <v>9512</v>
      </c>
      <c r="AI77" s="324">
        <v>807260</v>
      </c>
      <c r="AK77" s="324" t="s">
        <v>635</v>
      </c>
    </row>
    <row r="78" spans="1:37" x14ac:dyDescent="0.2">
      <c r="A78" s="328">
        <v>38657</v>
      </c>
      <c r="B78" s="324" t="s">
        <v>835</v>
      </c>
      <c r="C78" s="324">
        <v>11820</v>
      </c>
      <c r="D78" s="324">
        <v>38058</v>
      </c>
      <c r="E78" s="324">
        <v>9633</v>
      </c>
      <c r="F78" s="324">
        <v>5579</v>
      </c>
      <c r="G78" s="324">
        <v>28072</v>
      </c>
      <c r="H78" s="324">
        <v>7520</v>
      </c>
      <c r="I78" s="324">
        <v>12629</v>
      </c>
      <c r="J78" s="324">
        <v>33151</v>
      </c>
      <c r="K78" s="324">
        <v>101805</v>
      </c>
      <c r="L78" s="324">
        <v>11352</v>
      </c>
      <c r="M78" s="324">
        <v>38793</v>
      </c>
      <c r="N78" s="324">
        <v>12287</v>
      </c>
      <c r="O78" s="324">
        <v>11463</v>
      </c>
      <c r="P78" s="324">
        <v>71972</v>
      </c>
      <c r="Q78" s="324">
        <v>53170</v>
      </c>
      <c r="R78" s="324">
        <v>25053</v>
      </c>
      <c r="S78" s="324">
        <v>10337</v>
      </c>
      <c r="T78" s="324">
        <v>10070</v>
      </c>
      <c r="U78" s="324">
        <v>56892</v>
      </c>
      <c r="V78" s="324">
        <v>11719</v>
      </c>
      <c r="W78" s="324">
        <v>24923</v>
      </c>
      <c r="X78" s="324">
        <v>15862</v>
      </c>
      <c r="Y78" s="324">
        <v>12229</v>
      </c>
      <c r="Z78" s="324">
        <v>18852</v>
      </c>
      <c r="AA78" s="324">
        <v>30544</v>
      </c>
      <c r="AB78" s="324">
        <v>31379</v>
      </c>
      <c r="AC78" s="324">
        <v>10360</v>
      </c>
      <c r="AD78" s="324">
        <v>32820</v>
      </c>
      <c r="AE78" s="324">
        <v>3841</v>
      </c>
      <c r="AF78" s="324">
        <v>40311</v>
      </c>
      <c r="AG78" s="324">
        <v>15684</v>
      </c>
      <c r="AH78" s="324">
        <v>9528</v>
      </c>
      <c r="AI78" s="324">
        <v>807708</v>
      </c>
      <c r="AK78" s="324" t="s">
        <v>636</v>
      </c>
    </row>
    <row r="79" spans="1:37" x14ac:dyDescent="0.2">
      <c r="A79" s="328">
        <v>38687</v>
      </c>
      <c r="B79" s="324" t="s">
        <v>836</v>
      </c>
      <c r="C79" s="324">
        <v>11789</v>
      </c>
      <c r="D79" s="324">
        <v>37920</v>
      </c>
      <c r="E79" s="324">
        <v>9595</v>
      </c>
      <c r="F79" s="324">
        <v>5518</v>
      </c>
      <c r="G79" s="324">
        <v>27974</v>
      </c>
      <c r="H79" s="324">
        <v>7476</v>
      </c>
      <c r="I79" s="324">
        <v>12514</v>
      </c>
      <c r="J79" s="324">
        <v>32941</v>
      </c>
      <c r="K79" s="324">
        <v>101379</v>
      </c>
      <c r="L79" s="324">
        <v>11266</v>
      </c>
      <c r="M79" s="324">
        <v>38504</v>
      </c>
      <c r="N79" s="324">
        <v>12261</v>
      </c>
      <c r="O79" s="324">
        <v>11387</v>
      </c>
      <c r="P79" s="324">
        <v>71703</v>
      </c>
      <c r="Q79" s="324">
        <v>53044</v>
      </c>
      <c r="R79" s="324">
        <v>24954</v>
      </c>
      <c r="S79" s="324">
        <v>10279</v>
      </c>
      <c r="T79" s="324">
        <v>10010</v>
      </c>
      <c r="U79" s="324">
        <v>56634</v>
      </c>
      <c r="V79" s="324">
        <v>11659</v>
      </c>
      <c r="W79" s="324">
        <v>24813</v>
      </c>
      <c r="X79" s="324">
        <v>15772</v>
      </c>
      <c r="Y79" s="324">
        <v>12139</v>
      </c>
      <c r="Z79" s="324">
        <v>18799</v>
      </c>
      <c r="AA79" s="324">
        <v>30379</v>
      </c>
      <c r="AB79" s="324">
        <v>31206</v>
      </c>
      <c r="AC79" s="324">
        <v>10261</v>
      </c>
      <c r="AD79" s="324">
        <v>32658</v>
      </c>
      <c r="AE79" s="324">
        <v>3830</v>
      </c>
      <c r="AF79" s="324">
        <v>40115</v>
      </c>
      <c r="AG79" s="324">
        <v>15608</v>
      </c>
      <c r="AH79" s="324">
        <v>9461</v>
      </c>
      <c r="AI79" s="324">
        <v>803848</v>
      </c>
      <c r="AK79" s="324" t="s">
        <v>637</v>
      </c>
    </row>
    <row r="80" spans="1:37" x14ac:dyDescent="0.2">
      <c r="A80" s="328">
        <v>38718</v>
      </c>
      <c r="B80" s="324" t="s">
        <v>1024</v>
      </c>
      <c r="C80" s="324">
        <v>11762</v>
      </c>
      <c r="D80" s="324">
        <v>37827</v>
      </c>
      <c r="E80" s="324">
        <v>9641</v>
      </c>
      <c r="F80" s="324">
        <v>5525</v>
      </c>
      <c r="G80" s="324">
        <v>28011</v>
      </c>
      <c r="H80" s="324">
        <v>7456</v>
      </c>
      <c r="I80" s="324">
        <v>12504</v>
      </c>
      <c r="J80" s="324">
        <v>32853</v>
      </c>
      <c r="K80" s="324">
        <v>101184</v>
      </c>
      <c r="L80" s="324">
        <v>11324</v>
      </c>
      <c r="M80" s="324">
        <v>38367</v>
      </c>
      <c r="N80" s="324">
        <v>12215</v>
      </c>
      <c r="O80" s="324">
        <v>11366</v>
      </c>
      <c r="P80" s="324">
        <v>71670</v>
      </c>
      <c r="Q80" s="324">
        <v>53010</v>
      </c>
      <c r="R80" s="324">
        <v>24880</v>
      </c>
      <c r="S80" s="324">
        <v>10264</v>
      </c>
      <c r="T80" s="324">
        <v>10082</v>
      </c>
      <c r="U80" s="324">
        <v>56593</v>
      </c>
      <c r="V80" s="324">
        <v>11615</v>
      </c>
      <c r="W80" s="324">
        <v>24727</v>
      </c>
      <c r="X80" s="324">
        <v>15759</v>
      </c>
      <c r="Y80" s="324">
        <v>12203</v>
      </c>
      <c r="Z80" s="324">
        <v>18842</v>
      </c>
      <c r="AA80" s="324">
        <v>30334</v>
      </c>
      <c r="AB80" s="324">
        <v>31202</v>
      </c>
      <c r="AC80" s="324">
        <v>10140</v>
      </c>
      <c r="AD80" s="324">
        <v>32585</v>
      </c>
      <c r="AE80" s="324">
        <v>3810</v>
      </c>
      <c r="AF80" s="324">
        <v>40198</v>
      </c>
      <c r="AG80" s="324">
        <v>15586</v>
      </c>
      <c r="AH80" s="324">
        <v>9453</v>
      </c>
      <c r="AI80" s="324">
        <v>802988</v>
      </c>
      <c r="AJ80" s="324">
        <v>2006</v>
      </c>
      <c r="AK80" s="324" t="s">
        <v>629</v>
      </c>
    </row>
    <row r="81" spans="1:37" x14ac:dyDescent="0.2">
      <c r="A81" s="328">
        <v>38749</v>
      </c>
      <c r="B81" s="324" t="s">
        <v>837</v>
      </c>
      <c r="C81" s="324">
        <v>11755</v>
      </c>
      <c r="D81" s="324">
        <v>38007</v>
      </c>
      <c r="E81" s="324">
        <v>9691</v>
      </c>
      <c r="F81" s="324">
        <v>5531</v>
      </c>
      <c r="G81" s="324">
        <v>28047</v>
      </c>
      <c r="H81" s="324">
        <v>7426</v>
      </c>
      <c r="I81" s="324">
        <v>12509</v>
      </c>
      <c r="J81" s="324">
        <v>32980</v>
      </c>
      <c r="K81" s="324">
        <v>101091</v>
      </c>
      <c r="L81" s="324">
        <v>11336</v>
      </c>
      <c r="M81" s="324">
        <v>38365</v>
      </c>
      <c r="N81" s="324">
        <v>12250</v>
      </c>
      <c r="O81" s="324">
        <v>11426</v>
      </c>
      <c r="P81" s="324">
        <v>71807</v>
      </c>
      <c r="Q81" s="324">
        <v>53092</v>
      </c>
      <c r="R81" s="324">
        <v>25039</v>
      </c>
      <c r="S81" s="324">
        <v>10271</v>
      </c>
      <c r="T81" s="324">
        <v>10076</v>
      </c>
      <c r="U81" s="324">
        <v>56688</v>
      </c>
      <c r="V81" s="324">
        <v>11626</v>
      </c>
      <c r="W81" s="324">
        <v>24731</v>
      </c>
      <c r="X81" s="324">
        <v>15793</v>
      </c>
      <c r="Y81" s="324">
        <v>12333</v>
      </c>
      <c r="Z81" s="324">
        <v>18970</v>
      </c>
      <c r="AA81" s="324">
        <v>30458</v>
      </c>
      <c r="AB81" s="324">
        <v>31362</v>
      </c>
      <c r="AC81" s="324">
        <v>10213</v>
      </c>
      <c r="AD81" s="324">
        <v>32729</v>
      </c>
      <c r="AE81" s="324">
        <v>3803</v>
      </c>
      <c r="AF81" s="324">
        <v>40378</v>
      </c>
      <c r="AG81" s="324">
        <v>15683</v>
      </c>
      <c r="AH81" s="324">
        <v>9476</v>
      </c>
      <c r="AI81" s="324">
        <v>804942</v>
      </c>
      <c r="AK81" s="324" t="s">
        <v>630</v>
      </c>
    </row>
    <row r="82" spans="1:37" x14ac:dyDescent="0.2">
      <c r="A82" s="328">
        <v>38777</v>
      </c>
      <c r="B82" s="324" t="s">
        <v>838</v>
      </c>
      <c r="C82" s="324">
        <v>11772</v>
      </c>
      <c r="D82" s="324">
        <v>38240</v>
      </c>
      <c r="E82" s="324">
        <v>9791</v>
      </c>
      <c r="F82" s="324">
        <v>5558</v>
      </c>
      <c r="G82" s="324">
        <v>28265</v>
      </c>
      <c r="H82" s="324">
        <v>7457</v>
      </c>
      <c r="I82" s="324">
        <v>12619</v>
      </c>
      <c r="J82" s="324">
        <v>33130</v>
      </c>
      <c r="K82" s="324">
        <v>101026</v>
      </c>
      <c r="L82" s="324">
        <v>11354</v>
      </c>
      <c r="M82" s="324">
        <v>38557</v>
      </c>
      <c r="N82" s="324">
        <v>12311</v>
      </c>
      <c r="O82" s="324">
        <v>11445</v>
      </c>
      <c r="P82" s="324">
        <v>72117</v>
      </c>
      <c r="Q82" s="324">
        <v>53195</v>
      </c>
      <c r="R82" s="324">
        <v>25212</v>
      </c>
      <c r="S82" s="324">
        <v>10314</v>
      </c>
      <c r="T82" s="324">
        <v>10109</v>
      </c>
      <c r="U82" s="324">
        <v>56765</v>
      </c>
      <c r="V82" s="324">
        <v>11653</v>
      </c>
      <c r="W82" s="324">
        <v>24824</v>
      </c>
      <c r="X82" s="324">
        <v>15862</v>
      </c>
      <c r="Y82" s="324">
        <v>12422</v>
      </c>
      <c r="Z82" s="324">
        <v>19088</v>
      </c>
      <c r="AA82" s="324">
        <v>30605</v>
      </c>
      <c r="AB82" s="324">
        <v>31548</v>
      </c>
      <c r="AC82" s="324">
        <v>10287</v>
      </c>
      <c r="AD82" s="324">
        <v>32843</v>
      </c>
      <c r="AE82" s="324">
        <v>3817</v>
      </c>
      <c r="AF82" s="324">
        <v>40474</v>
      </c>
      <c r="AG82" s="324">
        <v>15793</v>
      </c>
      <c r="AH82" s="324">
        <v>9458</v>
      </c>
      <c r="AI82" s="324">
        <v>807911</v>
      </c>
      <c r="AK82" s="324" t="s">
        <v>586</v>
      </c>
    </row>
    <row r="83" spans="1:37" x14ac:dyDescent="0.2">
      <c r="A83" s="328">
        <v>38808</v>
      </c>
      <c r="B83" s="324" t="s">
        <v>839</v>
      </c>
      <c r="C83" s="324">
        <v>11792</v>
      </c>
      <c r="D83" s="324">
        <v>38330</v>
      </c>
      <c r="E83" s="324">
        <v>9812</v>
      </c>
      <c r="F83" s="324">
        <v>5596</v>
      </c>
      <c r="G83" s="324">
        <v>28287</v>
      </c>
      <c r="H83" s="324">
        <v>7464</v>
      </c>
      <c r="I83" s="324">
        <v>12694</v>
      </c>
      <c r="J83" s="324">
        <v>33109</v>
      </c>
      <c r="K83" s="324">
        <v>100998</v>
      </c>
      <c r="L83" s="324">
        <v>11366</v>
      </c>
      <c r="M83" s="324">
        <v>38596</v>
      </c>
      <c r="N83" s="324">
        <v>12415</v>
      </c>
      <c r="O83" s="324">
        <v>11451</v>
      </c>
      <c r="P83" s="324">
        <v>72086</v>
      </c>
      <c r="Q83" s="324">
        <v>53151</v>
      </c>
      <c r="R83" s="324">
        <v>25299</v>
      </c>
      <c r="S83" s="324">
        <v>10363</v>
      </c>
      <c r="T83" s="324">
        <v>10073</v>
      </c>
      <c r="U83" s="324">
        <v>56646</v>
      </c>
      <c r="V83" s="324">
        <v>11637</v>
      </c>
      <c r="W83" s="324">
        <v>24882</v>
      </c>
      <c r="X83" s="324">
        <v>15816</v>
      </c>
      <c r="Y83" s="324">
        <v>12464</v>
      </c>
      <c r="Z83" s="324">
        <v>19133</v>
      </c>
      <c r="AA83" s="324">
        <v>30611</v>
      </c>
      <c r="AB83" s="324">
        <v>31553</v>
      </c>
      <c r="AC83" s="324">
        <v>10309</v>
      </c>
      <c r="AD83" s="324">
        <v>32878</v>
      </c>
      <c r="AE83" s="324">
        <v>3797</v>
      </c>
      <c r="AF83" s="324">
        <v>40574</v>
      </c>
      <c r="AG83" s="324">
        <v>15834</v>
      </c>
      <c r="AH83" s="324">
        <v>9475</v>
      </c>
      <c r="AI83" s="324">
        <v>808491</v>
      </c>
      <c r="AK83" s="324" t="s">
        <v>626</v>
      </c>
    </row>
    <row r="84" spans="1:37" x14ac:dyDescent="0.2">
      <c r="A84" s="328">
        <v>38838</v>
      </c>
      <c r="B84" s="324" t="s">
        <v>840</v>
      </c>
      <c r="C84" s="324">
        <v>11750</v>
      </c>
      <c r="D84" s="324">
        <v>38434</v>
      </c>
      <c r="E84" s="324">
        <v>9896</v>
      </c>
      <c r="F84" s="324">
        <v>5640</v>
      </c>
      <c r="G84" s="324">
        <v>28336</v>
      </c>
      <c r="H84" s="324">
        <v>7522</v>
      </c>
      <c r="I84" s="324">
        <v>12759</v>
      </c>
      <c r="J84" s="324">
        <v>33139</v>
      </c>
      <c r="K84" s="324">
        <v>101122</v>
      </c>
      <c r="L84" s="324">
        <v>11432</v>
      </c>
      <c r="M84" s="324">
        <v>38790</v>
      </c>
      <c r="N84" s="324">
        <v>12449</v>
      </c>
      <c r="O84" s="324">
        <v>11449</v>
      </c>
      <c r="P84" s="324">
        <v>72195</v>
      </c>
      <c r="Q84" s="324">
        <v>53144</v>
      </c>
      <c r="R84" s="324">
        <v>25406</v>
      </c>
      <c r="S84" s="324">
        <v>10382</v>
      </c>
      <c r="T84" s="324">
        <v>10129</v>
      </c>
      <c r="U84" s="324">
        <v>56657</v>
      </c>
      <c r="V84" s="324">
        <v>11709</v>
      </c>
      <c r="W84" s="324">
        <v>24966</v>
      </c>
      <c r="X84" s="324">
        <v>15850</v>
      </c>
      <c r="Y84" s="324">
        <v>12547</v>
      </c>
      <c r="Z84" s="324">
        <v>19132</v>
      </c>
      <c r="AA84" s="324">
        <v>30662</v>
      </c>
      <c r="AB84" s="324">
        <v>31662</v>
      </c>
      <c r="AC84" s="324">
        <v>10350</v>
      </c>
      <c r="AD84" s="324">
        <v>32859</v>
      </c>
      <c r="AE84" s="324">
        <v>3758</v>
      </c>
      <c r="AF84" s="324">
        <v>40556</v>
      </c>
      <c r="AG84" s="324">
        <v>15901</v>
      </c>
      <c r="AH84" s="324">
        <v>9559</v>
      </c>
      <c r="AI84" s="324">
        <v>810142</v>
      </c>
      <c r="AK84" s="324" t="s">
        <v>628</v>
      </c>
    </row>
    <row r="85" spans="1:37" x14ac:dyDescent="0.2">
      <c r="A85" s="328">
        <v>38869</v>
      </c>
      <c r="B85" s="324" t="s">
        <v>841</v>
      </c>
      <c r="C85" s="324">
        <v>11800</v>
      </c>
      <c r="D85" s="324">
        <v>38557</v>
      </c>
      <c r="E85" s="324">
        <v>9928</v>
      </c>
      <c r="F85" s="324">
        <v>5701</v>
      </c>
      <c r="G85" s="324">
        <v>28427</v>
      </c>
      <c r="H85" s="324">
        <v>7533</v>
      </c>
      <c r="I85" s="324">
        <v>12892</v>
      </c>
      <c r="J85" s="324">
        <v>33238</v>
      </c>
      <c r="K85" s="324">
        <v>101306</v>
      </c>
      <c r="L85" s="324">
        <v>11481</v>
      </c>
      <c r="M85" s="324">
        <v>39055</v>
      </c>
      <c r="N85" s="324">
        <v>12476</v>
      </c>
      <c r="O85" s="324">
        <v>11432</v>
      </c>
      <c r="P85" s="324">
        <v>72517</v>
      </c>
      <c r="Q85" s="324">
        <v>53262</v>
      </c>
      <c r="R85" s="324">
        <v>25474</v>
      </c>
      <c r="S85" s="324">
        <v>10446</v>
      </c>
      <c r="T85" s="324">
        <v>10182</v>
      </c>
      <c r="U85" s="324">
        <v>56932</v>
      </c>
      <c r="V85" s="324">
        <v>11792</v>
      </c>
      <c r="W85" s="324">
        <v>25188</v>
      </c>
      <c r="X85" s="324">
        <v>15973</v>
      </c>
      <c r="Y85" s="324">
        <v>12636</v>
      </c>
      <c r="Z85" s="324">
        <v>19238</v>
      </c>
      <c r="AA85" s="324">
        <v>30745</v>
      </c>
      <c r="AB85" s="324">
        <v>31790</v>
      </c>
      <c r="AC85" s="324">
        <v>10403</v>
      </c>
      <c r="AD85" s="324">
        <v>32881</v>
      </c>
      <c r="AE85" s="324">
        <v>3785</v>
      </c>
      <c r="AF85" s="324">
        <v>40807</v>
      </c>
      <c r="AG85" s="324">
        <v>15923</v>
      </c>
      <c r="AH85" s="324">
        <v>9559</v>
      </c>
      <c r="AI85" s="324">
        <v>813359</v>
      </c>
      <c r="AK85" s="324" t="s">
        <v>631</v>
      </c>
    </row>
    <row r="86" spans="1:37" x14ac:dyDescent="0.2">
      <c r="A86" s="328">
        <v>38899</v>
      </c>
      <c r="B86" s="324" t="s">
        <v>842</v>
      </c>
      <c r="C86" s="324">
        <v>11804</v>
      </c>
      <c r="D86" s="324">
        <v>38561</v>
      </c>
      <c r="E86" s="324">
        <v>9961</v>
      </c>
      <c r="F86" s="324">
        <v>5711</v>
      </c>
      <c r="G86" s="324">
        <v>28505</v>
      </c>
      <c r="H86" s="324">
        <v>7548</v>
      </c>
      <c r="I86" s="324">
        <v>12871</v>
      </c>
      <c r="J86" s="324">
        <v>33239</v>
      </c>
      <c r="K86" s="324">
        <v>101219</v>
      </c>
      <c r="L86" s="324">
        <v>11484</v>
      </c>
      <c r="M86" s="324">
        <v>39120</v>
      </c>
      <c r="N86" s="324">
        <v>12472</v>
      </c>
      <c r="O86" s="324">
        <v>11411</v>
      </c>
      <c r="P86" s="324">
        <v>72512</v>
      </c>
      <c r="Q86" s="324">
        <v>53366</v>
      </c>
      <c r="R86" s="324">
        <v>25525</v>
      </c>
      <c r="S86" s="324">
        <v>10437</v>
      </c>
      <c r="T86" s="324">
        <v>10161</v>
      </c>
      <c r="U86" s="324">
        <v>56987</v>
      </c>
      <c r="V86" s="324">
        <v>11752</v>
      </c>
      <c r="W86" s="324">
        <v>25101</v>
      </c>
      <c r="X86" s="324">
        <v>15956</v>
      </c>
      <c r="Y86" s="324">
        <v>12711</v>
      </c>
      <c r="Z86" s="324">
        <v>19212</v>
      </c>
      <c r="AA86" s="324">
        <v>30727</v>
      </c>
      <c r="AB86" s="324">
        <v>31758</v>
      </c>
      <c r="AC86" s="324">
        <v>10393</v>
      </c>
      <c r="AD86" s="324">
        <v>32905</v>
      </c>
      <c r="AE86" s="324">
        <v>3805</v>
      </c>
      <c r="AF86" s="324">
        <v>40643</v>
      </c>
      <c r="AG86" s="324">
        <v>15917</v>
      </c>
      <c r="AH86" s="324">
        <v>9611</v>
      </c>
      <c r="AI86" s="324">
        <v>813385</v>
      </c>
      <c r="AK86" s="324" t="s">
        <v>632</v>
      </c>
    </row>
    <row r="87" spans="1:37" x14ac:dyDescent="0.2">
      <c r="A87" s="328">
        <v>38930</v>
      </c>
      <c r="B87" s="324" t="s">
        <v>843</v>
      </c>
      <c r="C87" s="324">
        <v>11806</v>
      </c>
      <c r="D87" s="324">
        <v>38450</v>
      </c>
      <c r="E87" s="324">
        <v>9983</v>
      </c>
      <c r="F87" s="324">
        <v>5729</v>
      </c>
      <c r="G87" s="324">
        <v>28615</v>
      </c>
      <c r="H87" s="324">
        <v>7593</v>
      </c>
      <c r="I87" s="324">
        <v>12931</v>
      </c>
      <c r="J87" s="324">
        <v>33275</v>
      </c>
      <c r="K87" s="324">
        <v>101382</v>
      </c>
      <c r="L87" s="324">
        <v>11492</v>
      </c>
      <c r="M87" s="324">
        <v>39312</v>
      </c>
      <c r="N87" s="324">
        <v>12562</v>
      </c>
      <c r="O87" s="324">
        <v>11487</v>
      </c>
      <c r="P87" s="324">
        <v>72680</v>
      </c>
      <c r="Q87" s="324">
        <v>53585</v>
      </c>
      <c r="R87" s="324">
        <v>25674</v>
      </c>
      <c r="S87" s="324">
        <v>10476</v>
      </c>
      <c r="T87" s="324">
        <v>10218</v>
      </c>
      <c r="U87" s="324">
        <v>57267</v>
      </c>
      <c r="V87" s="324">
        <v>11742</v>
      </c>
      <c r="W87" s="324">
        <v>25264</v>
      </c>
      <c r="X87" s="324">
        <v>16059</v>
      </c>
      <c r="Y87" s="324">
        <v>12835</v>
      </c>
      <c r="Z87" s="324">
        <v>19295</v>
      </c>
      <c r="AA87" s="324">
        <v>30797</v>
      </c>
      <c r="AB87" s="324">
        <v>31885</v>
      </c>
      <c r="AC87" s="324">
        <v>10478</v>
      </c>
      <c r="AD87" s="324">
        <v>32992</v>
      </c>
      <c r="AE87" s="324">
        <v>3843</v>
      </c>
      <c r="AF87" s="324">
        <v>40846</v>
      </c>
      <c r="AG87" s="324">
        <v>15952</v>
      </c>
      <c r="AH87" s="324">
        <v>9679</v>
      </c>
      <c r="AI87" s="324">
        <v>816184</v>
      </c>
      <c r="AK87" s="324" t="s">
        <v>633</v>
      </c>
    </row>
    <row r="88" spans="1:37" x14ac:dyDescent="0.2">
      <c r="A88" s="328">
        <v>38961</v>
      </c>
      <c r="B88" s="324" t="s">
        <v>844</v>
      </c>
      <c r="C88" s="324">
        <v>11827</v>
      </c>
      <c r="D88" s="324">
        <v>38431</v>
      </c>
      <c r="E88" s="324">
        <v>10018</v>
      </c>
      <c r="F88" s="324">
        <v>5764</v>
      </c>
      <c r="G88" s="324">
        <v>28668</v>
      </c>
      <c r="H88" s="324">
        <v>7586</v>
      </c>
      <c r="I88" s="324">
        <v>12923</v>
      </c>
      <c r="J88" s="324">
        <v>33322</v>
      </c>
      <c r="K88" s="324">
        <v>101359</v>
      </c>
      <c r="L88" s="324">
        <v>11491</v>
      </c>
      <c r="M88" s="324">
        <v>39415</v>
      </c>
      <c r="N88" s="324">
        <v>12576</v>
      </c>
      <c r="O88" s="324">
        <v>11502</v>
      </c>
      <c r="P88" s="324">
        <v>72841</v>
      </c>
      <c r="Q88" s="324">
        <v>53718</v>
      </c>
      <c r="R88" s="324">
        <v>25734</v>
      </c>
      <c r="S88" s="324">
        <v>10493</v>
      </c>
      <c r="T88" s="324">
        <v>10220</v>
      </c>
      <c r="U88" s="324">
        <v>57261</v>
      </c>
      <c r="V88" s="324">
        <v>11651</v>
      </c>
      <c r="W88" s="324">
        <v>25297</v>
      </c>
      <c r="X88" s="324">
        <v>16085</v>
      </c>
      <c r="Y88" s="324">
        <v>12816</v>
      </c>
      <c r="Z88" s="324">
        <v>19312</v>
      </c>
      <c r="AA88" s="324">
        <v>30845</v>
      </c>
      <c r="AB88" s="324">
        <v>31915</v>
      </c>
      <c r="AC88" s="324">
        <v>10524</v>
      </c>
      <c r="AD88" s="324">
        <v>32981</v>
      </c>
      <c r="AE88" s="324">
        <v>3871</v>
      </c>
      <c r="AF88" s="324">
        <v>40902</v>
      </c>
      <c r="AG88" s="324">
        <v>15983</v>
      </c>
      <c r="AH88" s="324">
        <v>9675</v>
      </c>
      <c r="AI88" s="324">
        <v>817006</v>
      </c>
      <c r="AK88" s="324" t="s">
        <v>634</v>
      </c>
    </row>
    <row r="89" spans="1:37" x14ac:dyDescent="0.2">
      <c r="A89" s="328">
        <v>38991</v>
      </c>
      <c r="B89" s="324" t="s">
        <v>845</v>
      </c>
      <c r="C89" s="324">
        <v>11891</v>
      </c>
      <c r="D89" s="324">
        <v>38497</v>
      </c>
      <c r="E89" s="324">
        <v>10066</v>
      </c>
      <c r="F89" s="324">
        <v>5788</v>
      </c>
      <c r="G89" s="324">
        <v>28813</v>
      </c>
      <c r="H89" s="324">
        <v>7614</v>
      </c>
      <c r="I89" s="324">
        <v>12977</v>
      </c>
      <c r="J89" s="324">
        <v>33483</v>
      </c>
      <c r="K89" s="324">
        <v>101465</v>
      </c>
      <c r="L89" s="324">
        <v>11608</v>
      </c>
      <c r="M89" s="324">
        <v>39659</v>
      </c>
      <c r="N89" s="324">
        <v>12702</v>
      </c>
      <c r="O89" s="324">
        <v>11551</v>
      </c>
      <c r="P89" s="324">
        <v>72942</v>
      </c>
      <c r="Q89" s="324">
        <v>53928</v>
      </c>
      <c r="R89" s="324">
        <v>25872</v>
      </c>
      <c r="S89" s="324">
        <v>10531</v>
      </c>
      <c r="T89" s="324">
        <v>10321</v>
      </c>
      <c r="U89" s="324">
        <v>57482</v>
      </c>
      <c r="V89" s="324">
        <v>11637</v>
      </c>
      <c r="W89" s="324">
        <v>25493</v>
      </c>
      <c r="X89" s="324">
        <v>16194</v>
      </c>
      <c r="Y89" s="324">
        <v>12824</v>
      </c>
      <c r="Z89" s="324">
        <v>19362</v>
      </c>
      <c r="AA89" s="324">
        <v>30938</v>
      </c>
      <c r="AB89" s="324">
        <v>31967</v>
      </c>
      <c r="AC89" s="324">
        <v>10503</v>
      </c>
      <c r="AD89" s="324">
        <v>33058</v>
      </c>
      <c r="AE89" s="324">
        <v>3939</v>
      </c>
      <c r="AF89" s="324">
        <v>41034</v>
      </c>
      <c r="AG89" s="324">
        <v>16123</v>
      </c>
      <c r="AH89" s="324">
        <v>9729</v>
      </c>
      <c r="AI89" s="324">
        <v>819991</v>
      </c>
      <c r="AK89" s="324" t="s">
        <v>635</v>
      </c>
    </row>
    <row r="90" spans="1:37" x14ac:dyDescent="0.2">
      <c r="A90" s="328">
        <v>39022</v>
      </c>
      <c r="B90" s="324" t="s">
        <v>846</v>
      </c>
      <c r="C90" s="324">
        <v>11893</v>
      </c>
      <c r="D90" s="324">
        <v>38299</v>
      </c>
      <c r="E90" s="324">
        <v>10099</v>
      </c>
      <c r="F90" s="324">
        <v>5802</v>
      </c>
      <c r="G90" s="324">
        <v>28923</v>
      </c>
      <c r="H90" s="324">
        <v>7603</v>
      </c>
      <c r="I90" s="324">
        <v>12936</v>
      </c>
      <c r="J90" s="324">
        <v>33462</v>
      </c>
      <c r="K90" s="324">
        <v>101407</v>
      </c>
      <c r="L90" s="324">
        <v>11651</v>
      </c>
      <c r="M90" s="324">
        <v>39674</v>
      </c>
      <c r="N90" s="324">
        <v>12706</v>
      </c>
      <c r="O90" s="324">
        <v>11575</v>
      </c>
      <c r="P90" s="324">
        <v>73048</v>
      </c>
      <c r="Q90" s="324">
        <v>53973</v>
      </c>
      <c r="R90" s="324">
        <v>25982</v>
      </c>
      <c r="S90" s="324">
        <v>10546</v>
      </c>
      <c r="T90" s="324">
        <v>10360</v>
      </c>
      <c r="U90" s="324">
        <v>57497</v>
      </c>
      <c r="V90" s="324">
        <v>11659</v>
      </c>
      <c r="W90" s="324">
        <v>25476</v>
      </c>
      <c r="X90" s="324">
        <v>16218</v>
      </c>
      <c r="Y90" s="324">
        <v>12880</v>
      </c>
      <c r="Z90" s="324">
        <v>19336</v>
      </c>
      <c r="AA90" s="324">
        <v>30918</v>
      </c>
      <c r="AB90" s="324">
        <v>31962</v>
      </c>
      <c r="AC90" s="324">
        <v>10481</v>
      </c>
      <c r="AD90" s="324">
        <v>33145</v>
      </c>
      <c r="AE90" s="324">
        <v>3976</v>
      </c>
      <c r="AF90" s="324">
        <v>41006</v>
      </c>
      <c r="AG90" s="324">
        <v>16151</v>
      </c>
      <c r="AH90" s="324">
        <v>9729</v>
      </c>
      <c r="AI90" s="324">
        <v>820373</v>
      </c>
      <c r="AK90" s="324" t="s">
        <v>636</v>
      </c>
    </row>
    <row r="91" spans="1:37" x14ac:dyDescent="0.2">
      <c r="A91" s="328">
        <v>39052</v>
      </c>
      <c r="B91" s="324" t="s">
        <v>847</v>
      </c>
      <c r="C91" s="324">
        <v>11821</v>
      </c>
      <c r="D91" s="324">
        <v>38113</v>
      </c>
      <c r="E91" s="324">
        <v>10048</v>
      </c>
      <c r="F91" s="324">
        <v>5771</v>
      </c>
      <c r="G91" s="324">
        <v>28833</v>
      </c>
      <c r="H91" s="324">
        <v>7536</v>
      </c>
      <c r="I91" s="324">
        <v>12788</v>
      </c>
      <c r="J91" s="324">
        <v>33214</v>
      </c>
      <c r="K91" s="324">
        <v>101213</v>
      </c>
      <c r="L91" s="324">
        <v>11555</v>
      </c>
      <c r="M91" s="324">
        <v>39445</v>
      </c>
      <c r="N91" s="324">
        <v>12656</v>
      </c>
      <c r="O91" s="324">
        <v>11512</v>
      </c>
      <c r="P91" s="324">
        <v>72651</v>
      </c>
      <c r="Q91" s="324">
        <v>53850</v>
      </c>
      <c r="R91" s="324">
        <v>25871</v>
      </c>
      <c r="S91" s="324">
        <v>10492</v>
      </c>
      <c r="T91" s="324">
        <v>10336</v>
      </c>
      <c r="U91" s="324">
        <v>57255</v>
      </c>
      <c r="V91" s="324">
        <v>11573</v>
      </c>
      <c r="W91" s="324">
        <v>25348</v>
      </c>
      <c r="X91" s="324">
        <v>16145</v>
      </c>
      <c r="Y91" s="324">
        <v>12839</v>
      </c>
      <c r="Z91" s="324">
        <v>19244</v>
      </c>
      <c r="AA91" s="324">
        <v>30748</v>
      </c>
      <c r="AB91" s="324">
        <v>31818</v>
      </c>
      <c r="AC91" s="324">
        <v>10411</v>
      </c>
      <c r="AD91" s="324">
        <v>33027</v>
      </c>
      <c r="AE91" s="324">
        <v>3923</v>
      </c>
      <c r="AF91" s="324">
        <v>40565</v>
      </c>
      <c r="AG91" s="324">
        <v>16069</v>
      </c>
      <c r="AH91" s="324">
        <v>9649</v>
      </c>
      <c r="AI91" s="324">
        <v>816319</v>
      </c>
      <c r="AK91" s="324" t="s">
        <v>637</v>
      </c>
    </row>
    <row r="92" spans="1:37" x14ac:dyDescent="0.2">
      <c r="A92" s="328">
        <v>39083</v>
      </c>
      <c r="B92" s="324" t="s">
        <v>1025</v>
      </c>
      <c r="C92" s="324">
        <v>11801</v>
      </c>
      <c r="D92" s="324">
        <v>38113</v>
      </c>
      <c r="E92" s="324">
        <v>10126</v>
      </c>
      <c r="F92" s="324">
        <v>5758</v>
      </c>
      <c r="G92" s="324">
        <v>28813</v>
      </c>
      <c r="H92" s="324">
        <v>7557</v>
      </c>
      <c r="I92" s="324">
        <v>12587</v>
      </c>
      <c r="J92" s="324">
        <v>33171</v>
      </c>
      <c r="K92" s="324">
        <v>100993</v>
      </c>
      <c r="L92" s="324">
        <v>11572</v>
      </c>
      <c r="M92" s="324">
        <v>39335</v>
      </c>
      <c r="N92" s="324">
        <v>12694</v>
      </c>
      <c r="O92" s="324">
        <v>11537</v>
      </c>
      <c r="P92" s="324">
        <v>72730</v>
      </c>
      <c r="Q92" s="324">
        <v>53921</v>
      </c>
      <c r="R92" s="324">
        <v>25945</v>
      </c>
      <c r="S92" s="324">
        <v>10473</v>
      </c>
      <c r="T92" s="324">
        <v>10319</v>
      </c>
      <c r="U92" s="324">
        <v>57335</v>
      </c>
      <c r="V92" s="324">
        <v>11583</v>
      </c>
      <c r="W92" s="324">
        <v>25363</v>
      </c>
      <c r="X92" s="324">
        <v>16176</v>
      </c>
      <c r="Y92" s="324">
        <v>12792</v>
      </c>
      <c r="Z92" s="324">
        <v>19230</v>
      </c>
      <c r="AA92" s="324">
        <v>30712</v>
      </c>
      <c r="AB92" s="324">
        <v>31846</v>
      </c>
      <c r="AC92" s="324">
        <v>10405</v>
      </c>
      <c r="AD92" s="324">
        <v>33044</v>
      </c>
      <c r="AE92" s="324">
        <v>3917</v>
      </c>
      <c r="AF92" s="324">
        <v>40589</v>
      </c>
      <c r="AG92" s="324">
        <v>16012</v>
      </c>
      <c r="AH92" s="324">
        <v>9663</v>
      </c>
      <c r="AI92" s="324">
        <v>816112</v>
      </c>
      <c r="AJ92" s="324">
        <v>2007</v>
      </c>
      <c r="AK92" s="324" t="s">
        <v>629</v>
      </c>
    </row>
    <row r="93" spans="1:37" x14ac:dyDescent="0.2">
      <c r="A93" s="328">
        <v>39114</v>
      </c>
      <c r="B93" s="324" t="s">
        <v>848</v>
      </c>
      <c r="C93" s="324">
        <v>11849</v>
      </c>
      <c r="D93" s="324">
        <v>38170</v>
      </c>
      <c r="E93" s="324">
        <v>10223</v>
      </c>
      <c r="F93" s="324">
        <v>5761</v>
      </c>
      <c r="G93" s="324">
        <v>28969</v>
      </c>
      <c r="H93" s="324">
        <v>7585</v>
      </c>
      <c r="I93" s="324">
        <v>12614</v>
      </c>
      <c r="J93" s="324">
        <v>33243</v>
      </c>
      <c r="K93" s="324">
        <v>101027</v>
      </c>
      <c r="L93" s="324">
        <v>11627</v>
      </c>
      <c r="M93" s="324">
        <v>39447</v>
      </c>
      <c r="N93" s="324">
        <v>12757</v>
      </c>
      <c r="O93" s="324">
        <v>11605</v>
      </c>
      <c r="P93" s="324">
        <v>73077</v>
      </c>
      <c r="Q93" s="324">
        <v>54160</v>
      </c>
      <c r="R93" s="324">
        <v>26145</v>
      </c>
      <c r="S93" s="324">
        <v>10501</v>
      </c>
      <c r="T93" s="324">
        <v>10419</v>
      </c>
      <c r="U93" s="324">
        <v>57510</v>
      </c>
      <c r="V93" s="324">
        <v>11679</v>
      </c>
      <c r="W93" s="324">
        <v>25501</v>
      </c>
      <c r="X93" s="324">
        <v>16290</v>
      </c>
      <c r="Y93" s="324">
        <v>12853</v>
      </c>
      <c r="Z93" s="324">
        <v>19306</v>
      </c>
      <c r="AA93" s="324">
        <v>30878</v>
      </c>
      <c r="AB93" s="324">
        <v>31967</v>
      </c>
      <c r="AC93" s="324">
        <v>10492</v>
      </c>
      <c r="AD93" s="324">
        <v>33206</v>
      </c>
      <c r="AE93" s="324">
        <v>3902</v>
      </c>
      <c r="AF93" s="324">
        <v>40831</v>
      </c>
      <c r="AG93" s="324">
        <v>16082</v>
      </c>
      <c r="AH93" s="324">
        <v>9779</v>
      </c>
      <c r="AI93" s="324">
        <v>819455</v>
      </c>
      <c r="AK93" s="324" t="s">
        <v>630</v>
      </c>
    </row>
    <row r="94" spans="1:37" x14ac:dyDescent="0.2">
      <c r="A94" s="328">
        <v>39142</v>
      </c>
      <c r="B94" s="324" t="s">
        <v>849</v>
      </c>
      <c r="C94" s="324">
        <v>11856</v>
      </c>
      <c r="D94" s="324">
        <v>38215</v>
      </c>
      <c r="E94" s="324">
        <v>10312</v>
      </c>
      <c r="F94" s="324">
        <v>5801</v>
      </c>
      <c r="G94" s="324">
        <v>29041</v>
      </c>
      <c r="H94" s="324">
        <v>7586</v>
      </c>
      <c r="I94" s="324">
        <v>12731</v>
      </c>
      <c r="J94" s="324">
        <v>33453</v>
      </c>
      <c r="K94" s="324">
        <v>100973</v>
      </c>
      <c r="L94" s="324">
        <v>11668</v>
      </c>
      <c r="M94" s="324">
        <v>39567</v>
      </c>
      <c r="N94" s="324">
        <v>12744</v>
      </c>
      <c r="O94" s="324">
        <v>11574</v>
      </c>
      <c r="P94" s="324">
        <v>73348</v>
      </c>
      <c r="Q94" s="324">
        <v>54233</v>
      </c>
      <c r="R94" s="324">
        <v>26288</v>
      </c>
      <c r="S94" s="324">
        <v>10502</v>
      </c>
      <c r="T94" s="324">
        <v>10450</v>
      </c>
      <c r="U94" s="324">
        <v>57631</v>
      </c>
      <c r="V94" s="324">
        <v>11702</v>
      </c>
      <c r="W94" s="324">
        <v>25556</v>
      </c>
      <c r="X94" s="324">
        <v>16338</v>
      </c>
      <c r="Y94" s="324">
        <v>12898</v>
      </c>
      <c r="Z94" s="324">
        <v>19392</v>
      </c>
      <c r="AA94" s="324">
        <v>30965</v>
      </c>
      <c r="AB94" s="324">
        <v>32048</v>
      </c>
      <c r="AC94" s="324">
        <v>10532</v>
      </c>
      <c r="AD94" s="324">
        <v>33255</v>
      </c>
      <c r="AE94" s="324">
        <v>3905</v>
      </c>
      <c r="AF94" s="324">
        <v>41011</v>
      </c>
      <c r="AG94" s="324">
        <v>16168</v>
      </c>
      <c r="AH94" s="324">
        <v>9843</v>
      </c>
      <c r="AI94" s="324">
        <v>821586</v>
      </c>
      <c r="AK94" s="324" t="s">
        <v>586</v>
      </c>
    </row>
    <row r="95" spans="1:37" x14ac:dyDescent="0.2">
      <c r="A95" s="328">
        <v>39173</v>
      </c>
      <c r="B95" s="324" t="s">
        <v>850</v>
      </c>
      <c r="C95" s="324">
        <v>11886</v>
      </c>
      <c r="D95" s="324">
        <v>38148</v>
      </c>
      <c r="E95" s="324">
        <v>10364</v>
      </c>
      <c r="F95" s="324">
        <v>5840</v>
      </c>
      <c r="G95" s="324">
        <v>29054</v>
      </c>
      <c r="H95" s="324">
        <v>7626</v>
      </c>
      <c r="I95" s="324">
        <v>12788</v>
      </c>
      <c r="J95" s="324">
        <v>33564</v>
      </c>
      <c r="K95" s="324">
        <v>101061</v>
      </c>
      <c r="L95" s="324">
        <v>11712</v>
      </c>
      <c r="M95" s="324">
        <v>39638</v>
      </c>
      <c r="N95" s="324">
        <v>12837</v>
      </c>
      <c r="O95" s="324">
        <v>11631</v>
      </c>
      <c r="P95" s="324">
        <v>73417</v>
      </c>
      <c r="Q95" s="324">
        <v>54351</v>
      </c>
      <c r="R95" s="324">
        <v>26400</v>
      </c>
      <c r="S95" s="324">
        <v>10563</v>
      </c>
      <c r="T95" s="324">
        <v>10511</v>
      </c>
      <c r="U95" s="324">
        <v>57705</v>
      </c>
      <c r="V95" s="324">
        <v>11706</v>
      </c>
      <c r="W95" s="324">
        <v>25639</v>
      </c>
      <c r="X95" s="324">
        <v>16389</v>
      </c>
      <c r="Y95" s="324">
        <v>12974</v>
      </c>
      <c r="Z95" s="324">
        <v>19382</v>
      </c>
      <c r="AA95" s="324">
        <v>31029</v>
      </c>
      <c r="AB95" s="324">
        <v>32021</v>
      </c>
      <c r="AC95" s="324">
        <v>10564</v>
      </c>
      <c r="AD95" s="324">
        <v>33398</v>
      </c>
      <c r="AE95" s="324">
        <v>3892</v>
      </c>
      <c r="AF95" s="324">
        <v>41181</v>
      </c>
      <c r="AG95" s="324">
        <v>16296</v>
      </c>
      <c r="AH95" s="324">
        <v>9905</v>
      </c>
      <c r="AI95" s="324">
        <v>823472</v>
      </c>
      <c r="AK95" s="324" t="s">
        <v>626</v>
      </c>
    </row>
    <row r="96" spans="1:37" x14ac:dyDescent="0.2">
      <c r="A96" s="328">
        <v>39203</v>
      </c>
      <c r="B96" s="324" t="s">
        <v>851</v>
      </c>
      <c r="C96" s="324">
        <v>11870</v>
      </c>
      <c r="D96" s="324">
        <v>38106</v>
      </c>
      <c r="E96" s="324">
        <v>10410</v>
      </c>
      <c r="F96" s="324">
        <v>5845</v>
      </c>
      <c r="G96" s="324">
        <v>29125</v>
      </c>
      <c r="H96" s="324">
        <v>7646</v>
      </c>
      <c r="I96" s="324">
        <v>12805</v>
      </c>
      <c r="J96" s="324">
        <v>33650</v>
      </c>
      <c r="K96" s="324">
        <v>101057</v>
      </c>
      <c r="L96" s="324">
        <v>11754</v>
      </c>
      <c r="M96" s="324">
        <v>39732</v>
      </c>
      <c r="N96" s="324">
        <v>12834</v>
      </c>
      <c r="O96" s="324">
        <v>11655</v>
      </c>
      <c r="P96" s="324">
        <v>73601</v>
      </c>
      <c r="Q96" s="324">
        <v>54380</v>
      </c>
      <c r="R96" s="324">
        <v>26513</v>
      </c>
      <c r="S96" s="324">
        <v>10612</v>
      </c>
      <c r="T96" s="324">
        <v>10483</v>
      </c>
      <c r="U96" s="324">
        <v>57827</v>
      </c>
      <c r="V96" s="324">
        <v>11736</v>
      </c>
      <c r="W96" s="324">
        <v>25775</v>
      </c>
      <c r="X96" s="324">
        <v>16462</v>
      </c>
      <c r="Y96" s="324">
        <v>13001</v>
      </c>
      <c r="Z96" s="324">
        <v>19471</v>
      </c>
      <c r="AA96" s="324">
        <v>31096</v>
      </c>
      <c r="AB96" s="324">
        <v>32161</v>
      </c>
      <c r="AC96" s="324">
        <v>10560</v>
      </c>
      <c r="AD96" s="324">
        <v>33461</v>
      </c>
      <c r="AE96" s="324">
        <v>3873</v>
      </c>
      <c r="AF96" s="324">
        <v>41261</v>
      </c>
      <c r="AG96" s="324">
        <v>16346</v>
      </c>
      <c r="AH96" s="324">
        <v>9928</v>
      </c>
      <c r="AI96" s="324">
        <v>825036</v>
      </c>
      <c r="AK96" s="324" t="s">
        <v>628</v>
      </c>
    </row>
    <row r="97" spans="1:37" x14ac:dyDescent="0.2">
      <c r="A97" s="328">
        <v>39234</v>
      </c>
      <c r="B97" s="324" t="s">
        <v>852</v>
      </c>
      <c r="C97" s="324">
        <v>11879</v>
      </c>
      <c r="D97" s="324">
        <v>38206</v>
      </c>
      <c r="E97" s="324">
        <v>10446</v>
      </c>
      <c r="F97" s="324">
        <v>5860</v>
      </c>
      <c r="G97" s="324">
        <v>29190</v>
      </c>
      <c r="H97" s="324">
        <v>7692</v>
      </c>
      <c r="I97" s="324">
        <v>12870</v>
      </c>
      <c r="J97" s="324">
        <v>33743</v>
      </c>
      <c r="K97" s="324">
        <v>101294</v>
      </c>
      <c r="L97" s="324">
        <v>11826</v>
      </c>
      <c r="M97" s="324">
        <v>39819</v>
      </c>
      <c r="N97" s="324">
        <v>12887</v>
      </c>
      <c r="O97" s="324">
        <v>11693</v>
      </c>
      <c r="P97" s="324">
        <v>73755</v>
      </c>
      <c r="Q97" s="324">
        <v>54446</v>
      </c>
      <c r="R97" s="324">
        <v>26590</v>
      </c>
      <c r="S97" s="324">
        <v>10637</v>
      </c>
      <c r="T97" s="324">
        <v>10509</v>
      </c>
      <c r="U97" s="324">
        <v>57987</v>
      </c>
      <c r="V97" s="324">
        <v>11784</v>
      </c>
      <c r="W97" s="324">
        <v>25983</v>
      </c>
      <c r="X97" s="324">
        <v>16575</v>
      </c>
      <c r="Y97" s="324">
        <v>13058</v>
      </c>
      <c r="Z97" s="324">
        <v>19551</v>
      </c>
      <c r="AA97" s="324">
        <v>31186</v>
      </c>
      <c r="AB97" s="324">
        <v>32223</v>
      </c>
      <c r="AC97" s="324">
        <v>10634</v>
      </c>
      <c r="AD97" s="324">
        <v>33583</v>
      </c>
      <c r="AE97" s="324">
        <v>3898</v>
      </c>
      <c r="AF97" s="324">
        <v>41284</v>
      </c>
      <c r="AG97" s="324">
        <v>16356</v>
      </c>
      <c r="AH97" s="324">
        <v>9943</v>
      </c>
      <c r="AI97" s="324">
        <v>827387</v>
      </c>
      <c r="AK97" s="324" t="s">
        <v>631</v>
      </c>
    </row>
    <row r="98" spans="1:37" x14ac:dyDescent="0.2">
      <c r="A98" s="328">
        <v>39264</v>
      </c>
      <c r="B98" s="324" t="s">
        <v>853</v>
      </c>
      <c r="C98" s="324">
        <v>11908</v>
      </c>
      <c r="D98" s="324">
        <v>38191</v>
      </c>
      <c r="E98" s="324">
        <v>10490</v>
      </c>
      <c r="F98" s="324">
        <v>5836</v>
      </c>
      <c r="G98" s="324">
        <v>29236</v>
      </c>
      <c r="H98" s="324">
        <v>7723</v>
      </c>
      <c r="I98" s="324">
        <v>12882</v>
      </c>
      <c r="J98" s="324">
        <v>33748</v>
      </c>
      <c r="K98" s="324">
        <v>101389</v>
      </c>
      <c r="L98" s="324">
        <v>11795</v>
      </c>
      <c r="M98" s="324">
        <v>39925</v>
      </c>
      <c r="N98" s="324">
        <v>12953</v>
      </c>
      <c r="O98" s="324">
        <v>11679</v>
      </c>
      <c r="P98" s="324">
        <v>73868</v>
      </c>
      <c r="Q98" s="324">
        <v>54576</v>
      </c>
      <c r="R98" s="324">
        <v>26646</v>
      </c>
      <c r="S98" s="324">
        <v>10601</v>
      </c>
      <c r="T98" s="324">
        <v>10533</v>
      </c>
      <c r="U98" s="324">
        <v>58030</v>
      </c>
      <c r="V98" s="324">
        <v>11770</v>
      </c>
      <c r="W98" s="324">
        <v>26105</v>
      </c>
      <c r="X98" s="324">
        <v>16638</v>
      </c>
      <c r="Y98" s="324">
        <v>13067</v>
      </c>
      <c r="Z98" s="324">
        <v>19636</v>
      </c>
      <c r="AA98" s="324">
        <v>31202</v>
      </c>
      <c r="AB98" s="324">
        <v>32228</v>
      </c>
      <c r="AC98" s="324">
        <v>10692</v>
      </c>
      <c r="AD98" s="324">
        <v>33551</v>
      </c>
      <c r="AE98" s="324">
        <v>3883</v>
      </c>
      <c r="AF98" s="324">
        <v>41316</v>
      </c>
      <c r="AG98" s="324">
        <v>16362</v>
      </c>
      <c r="AH98" s="324">
        <v>9917</v>
      </c>
      <c r="AI98" s="324">
        <v>828376</v>
      </c>
      <c r="AK98" s="324" t="s">
        <v>632</v>
      </c>
    </row>
    <row r="99" spans="1:37" x14ac:dyDescent="0.2">
      <c r="A99" s="328">
        <v>39295</v>
      </c>
      <c r="B99" s="324" t="s">
        <v>854</v>
      </c>
      <c r="C99" s="324">
        <v>11937</v>
      </c>
      <c r="D99" s="324">
        <v>38214</v>
      </c>
      <c r="E99" s="324">
        <v>10557</v>
      </c>
      <c r="F99" s="324">
        <v>5857</v>
      </c>
      <c r="G99" s="324">
        <v>29319</v>
      </c>
      <c r="H99" s="324">
        <v>7802</v>
      </c>
      <c r="I99" s="324">
        <v>12928</v>
      </c>
      <c r="J99" s="324">
        <v>33775</v>
      </c>
      <c r="K99" s="324">
        <v>101403</v>
      </c>
      <c r="L99" s="324">
        <v>11821</v>
      </c>
      <c r="M99" s="324">
        <v>39988</v>
      </c>
      <c r="N99" s="324">
        <v>13068</v>
      </c>
      <c r="O99" s="324">
        <v>11747</v>
      </c>
      <c r="P99" s="324">
        <v>73971</v>
      </c>
      <c r="Q99" s="324">
        <v>54682</v>
      </c>
      <c r="R99" s="324">
        <v>26690</v>
      </c>
      <c r="S99" s="324">
        <v>10639</v>
      </c>
      <c r="T99" s="324">
        <v>10513</v>
      </c>
      <c r="U99" s="324">
        <v>58108</v>
      </c>
      <c r="V99" s="324">
        <v>11841</v>
      </c>
      <c r="W99" s="324">
        <v>26191</v>
      </c>
      <c r="X99" s="324">
        <v>16663</v>
      </c>
      <c r="Y99" s="324">
        <v>13062</v>
      </c>
      <c r="Z99" s="324">
        <v>19677</v>
      </c>
      <c r="AA99" s="324">
        <v>31267</v>
      </c>
      <c r="AB99" s="324">
        <v>32305</v>
      </c>
      <c r="AC99" s="324">
        <v>10673</v>
      </c>
      <c r="AD99" s="324">
        <v>33632</v>
      </c>
      <c r="AE99" s="324">
        <v>3907</v>
      </c>
      <c r="AF99" s="324">
        <v>41374</v>
      </c>
      <c r="AG99" s="324">
        <v>16380</v>
      </c>
      <c r="AH99" s="324">
        <v>10038</v>
      </c>
      <c r="AI99" s="324">
        <v>830029</v>
      </c>
      <c r="AK99" s="324" t="s">
        <v>633</v>
      </c>
    </row>
    <row r="100" spans="1:37" x14ac:dyDescent="0.2">
      <c r="A100" s="328">
        <v>39326</v>
      </c>
      <c r="B100" s="324" t="s">
        <v>855</v>
      </c>
      <c r="C100" s="324">
        <v>11901</v>
      </c>
      <c r="D100" s="324">
        <v>38273</v>
      </c>
      <c r="E100" s="324">
        <v>10567</v>
      </c>
      <c r="F100" s="324">
        <v>5886</v>
      </c>
      <c r="G100" s="324">
        <v>29360</v>
      </c>
      <c r="H100" s="324">
        <v>7791</v>
      </c>
      <c r="I100" s="324">
        <v>12838</v>
      </c>
      <c r="J100" s="324">
        <v>33682</v>
      </c>
      <c r="K100" s="324">
        <v>101360</v>
      </c>
      <c r="L100" s="324">
        <v>11826</v>
      </c>
      <c r="M100" s="324">
        <v>39970</v>
      </c>
      <c r="N100" s="324">
        <v>13024</v>
      </c>
      <c r="O100" s="324">
        <v>11771</v>
      </c>
      <c r="P100" s="324">
        <v>74036</v>
      </c>
      <c r="Q100" s="324">
        <v>54747</v>
      </c>
      <c r="R100" s="324">
        <v>26725</v>
      </c>
      <c r="S100" s="324">
        <v>10651</v>
      </c>
      <c r="T100" s="324">
        <v>10468</v>
      </c>
      <c r="U100" s="324">
        <v>57991</v>
      </c>
      <c r="V100" s="324">
        <v>11924</v>
      </c>
      <c r="W100" s="324">
        <v>26142</v>
      </c>
      <c r="X100" s="324">
        <v>16672</v>
      </c>
      <c r="Y100" s="324">
        <v>12976</v>
      </c>
      <c r="Z100" s="324">
        <v>19669</v>
      </c>
      <c r="AA100" s="324">
        <v>31288</v>
      </c>
      <c r="AB100" s="324">
        <v>32264</v>
      </c>
      <c r="AC100" s="324">
        <v>10685</v>
      </c>
      <c r="AD100" s="324">
        <v>33579</v>
      </c>
      <c r="AE100" s="324">
        <v>3922</v>
      </c>
      <c r="AF100" s="324">
        <v>41197</v>
      </c>
      <c r="AG100" s="324">
        <v>16318</v>
      </c>
      <c r="AH100" s="324">
        <v>10011</v>
      </c>
      <c r="AI100" s="324">
        <v>829514</v>
      </c>
      <c r="AK100" s="324" t="s">
        <v>634</v>
      </c>
    </row>
    <row r="101" spans="1:37" x14ac:dyDescent="0.2">
      <c r="A101" s="328">
        <v>39356</v>
      </c>
      <c r="B101" s="324" t="s">
        <v>856</v>
      </c>
      <c r="C101" s="324">
        <v>11948</v>
      </c>
      <c r="D101" s="324">
        <v>38311</v>
      </c>
      <c r="E101" s="324">
        <v>10600</v>
      </c>
      <c r="F101" s="324">
        <v>5877</v>
      </c>
      <c r="G101" s="324">
        <v>29512</v>
      </c>
      <c r="H101" s="324">
        <v>7816</v>
      </c>
      <c r="I101" s="324">
        <v>12932</v>
      </c>
      <c r="J101" s="324">
        <v>33691</v>
      </c>
      <c r="K101" s="324">
        <v>101472</v>
      </c>
      <c r="L101" s="324">
        <v>11965</v>
      </c>
      <c r="M101" s="324">
        <v>40008</v>
      </c>
      <c r="N101" s="324">
        <v>13016</v>
      </c>
      <c r="O101" s="324">
        <v>11824</v>
      </c>
      <c r="P101" s="324">
        <v>74264</v>
      </c>
      <c r="Q101" s="324">
        <v>54917</v>
      </c>
      <c r="R101" s="324">
        <v>26863</v>
      </c>
      <c r="S101" s="324">
        <v>10708</v>
      </c>
      <c r="T101" s="324">
        <v>10515</v>
      </c>
      <c r="U101" s="324">
        <v>58144</v>
      </c>
      <c r="V101" s="324">
        <v>12012</v>
      </c>
      <c r="W101" s="324">
        <v>26239</v>
      </c>
      <c r="X101" s="324">
        <v>16791</v>
      </c>
      <c r="Y101" s="324">
        <v>13020</v>
      </c>
      <c r="Z101" s="324">
        <v>19689</v>
      </c>
      <c r="AA101" s="324">
        <v>31357</v>
      </c>
      <c r="AB101" s="324">
        <v>32394</v>
      </c>
      <c r="AC101" s="324">
        <v>10745</v>
      </c>
      <c r="AD101" s="324">
        <v>33606</v>
      </c>
      <c r="AE101" s="324">
        <v>3938</v>
      </c>
      <c r="AF101" s="324">
        <v>41381</v>
      </c>
      <c r="AG101" s="324">
        <v>16422</v>
      </c>
      <c r="AH101" s="324">
        <v>10085</v>
      </c>
      <c r="AI101" s="324">
        <v>832062</v>
      </c>
      <c r="AK101" s="324" t="s">
        <v>635</v>
      </c>
    </row>
    <row r="102" spans="1:37" x14ac:dyDescent="0.2">
      <c r="A102" s="328">
        <v>39387</v>
      </c>
      <c r="B102" s="324" t="s">
        <v>857</v>
      </c>
      <c r="C102" s="324">
        <v>11978</v>
      </c>
      <c r="D102" s="324">
        <v>38270</v>
      </c>
      <c r="E102" s="324">
        <v>10602</v>
      </c>
      <c r="F102" s="324">
        <v>5879</v>
      </c>
      <c r="G102" s="324">
        <v>29548</v>
      </c>
      <c r="H102" s="324">
        <v>7776</v>
      </c>
      <c r="I102" s="324">
        <v>12903</v>
      </c>
      <c r="J102" s="324">
        <v>33672</v>
      </c>
      <c r="K102" s="324">
        <v>101328</v>
      </c>
      <c r="L102" s="324">
        <v>11984</v>
      </c>
      <c r="M102" s="324">
        <v>39955</v>
      </c>
      <c r="N102" s="324">
        <v>13013</v>
      </c>
      <c r="O102" s="324">
        <v>11812</v>
      </c>
      <c r="P102" s="324">
        <v>74212</v>
      </c>
      <c r="Q102" s="324">
        <v>54968</v>
      </c>
      <c r="R102" s="324">
        <v>26903</v>
      </c>
      <c r="S102" s="324">
        <v>10716</v>
      </c>
      <c r="T102" s="324">
        <v>10517</v>
      </c>
      <c r="U102" s="324">
        <v>58118</v>
      </c>
      <c r="V102" s="324">
        <v>12021</v>
      </c>
      <c r="W102" s="324">
        <v>26260</v>
      </c>
      <c r="X102" s="324">
        <v>16817</v>
      </c>
      <c r="Y102" s="324">
        <v>13069</v>
      </c>
      <c r="Z102" s="324">
        <v>19765</v>
      </c>
      <c r="AA102" s="324">
        <v>31406</v>
      </c>
      <c r="AB102" s="324">
        <v>32324</v>
      </c>
      <c r="AC102" s="324">
        <v>10694</v>
      </c>
      <c r="AD102" s="324">
        <v>33605</v>
      </c>
      <c r="AE102" s="324">
        <v>3949</v>
      </c>
      <c r="AF102" s="324">
        <v>41460</v>
      </c>
      <c r="AG102" s="324">
        <v>16375</v>
      </c>
      <c r="AH102" s="324">
        <v>10057</v>
      </c>
      <c r="AI102" s="324">
        <v>831956</v>
      </c>
      <c r="AK102" s="324" t="s">
        <v>636</v>
      </c>
    </row>
    <row r="103" spans="1:37" x14ac:dyDescent="0.2">
      <c r="A103" s="328">
        <v>39417</v>
      </c>
      <c r="B103" s="324" t="s">
        <v>858</v>
      </c>
      <c r="C103" s="324">
        <v>11890</v>
      </c>
      <c r="D103" s="324">
        <v>38090</v>
      </c>
      <c r="E103" s="324">
        <v>10511</v>
      </c>
      <c r="F103" s="324">
        <v>5864</v>
      </c>
      <c r="G103" s="324">
        <v>29454</v>
      </c>
      <c r="H103" s="324">
        <v>7728</v>
      </c>
      <c r="I103" s="324">
        <v>12824</v>
      </c>
      <c r="J103" s="324">
        <v>33560</v>
      </c>
      <c r="K103" s="324">
        <v>100998</v>
      </c>
      <c r="L103" s="324">
        <v>11901</v>
      </c>
      <c r="M103" s="324">
        <v>39680</v>
      </c>
      <c r="N103" s="324">
        <v>12948</v>
      </c>
      <c r="O103" s="324">
        <v>11782</v>
      </c>
      <c r="P103" s="324">
        <v>73894</v>
      </c>
      <c r="Q103" s="324">
        <v>54698</v>
      </c>
      <c r="R103" s="324">
        <v>26772</v>
      </c>
      <c r="S103" s="324">
        <v>10632</v>
      </c>
      <c r="T103" s="324">
        <v>10421</v>
      </c>
      <c r="U103" s="324">
        <v>57924</v>
      </c>
      <c r="V103" s="324">
        <v>11924</v>
      </c>
      <c r="W103" s="324">
        <v>26022</v>
      </c>
      <c r="X103" s="324">
        <v>16702</v>
      </c>
      <c r="Y103" s="324">
        <v>13019</v>
      </c>
      <c r="Z103" s="324">
        <v>19654</v>
      </c>
      <c r="AA103" s="324">
        <v>31291</v>
      </c>
      <c r="AB103" s="324">
        <v>32189</v>
      </c>
      <c r="AC103" s="324">
        <v>10657</v>
      </c>
      <c r="AD103" s="324">
        <v>33501</v>
      </c>
      <c r="AE103" s="324">
        <v>3920</v>
      </c>
      <c r="AF103" s="324">
        <v>41101</v>
      </c>
      <c r="AG103" s="324">
        <v>16309</v>
      </c>
      <c r="AH103" s="324">
        <v>9973</v>
      </c>
      <c r="AI103" s="324">
        <v>827833</v>
      </c>
      <c r="AK103" s="324" t="s">
        <v>637</v>
      </c>
    </row>
    <row r="104" spans="1:37" x14ac:dyDescent="0.2">
      <c r="A104" s="328">
        <v>39448</v>
      </c>
      <c r="B104" s="324" t="s">
        <v>1026</v>
      </c>
      <c r="C104" s="324">
        <v>11857</v>
      </c>
      <c r="D104" s="324">
        <v>38005</v>
      </c>
      <c r="E104" s="324">
        <v>10558</v>
      </c>
      <c r="F104" s="324">
        <v>5843</v>
      </c>
      <c r="G104" s="324">
        <v>29431</v>
      </c>
      <c r="H104" s="324">
        <v>7756</v>
      </c>
      <c r="I104" s="324">
        <v>12822</v>
      </c>
      <c r="J104" s="324">
        <v>33494</v>
      </c>
      <c r="K104" s="324">
        <v>100611</v>
      </c>
      <c r="L104" s="324">
        <v>11893</v>
      </c>
      <c r="M104" s="324">
        <v>39531</v>
      </c>
      <c r="N104" s="324">
        <v>12887</v>
      </c>
      <c r="O104" s="324">
        <v>11733</v>
      </c>
      <c r="P104" s="324">
        <v>73677</v>
      </c>
      <c r="Q104" s="324">
        <v>54577</v>
      </c>
      <c r="R104" s="324">
        <v>26666</v>
      </c>
      <c r="S104" s="324">
        <v>10597</v>
      </c>
      <c r="T104" s="324">
        <v>10472</v>
      </c>
      <c r="U104" s="324">
        <v>57748</v>
      </c>
      <c r="V104" s="324">
        <v>11840</v>
      </c>
      <c r="W104" s="324">
        <v>25917</v>
      </c>
      <c r="X104" s="324">
        <v>16716</v>
      </c>
      <c r="Y104" s="324">
        <v>12951</v>
      </c>
      <c r="Z104" s="324">
        <v>19664</v>
      </c>
      <c r="AA104" s="324">
        <v>31245</v>
      </c>
      <c r="AB104" s="324">
        <v>32067</v>
      </c>
      <c r="AC104" s="324">
        <v>10639</v>
      </c>
      <c r="AD104" s="324">
        <v>33443</v>
      </c>
      <c r="AE104" s="324">
        <v>3859</v>
      </c>
      <c r="AF104" s="324">
        <v>41073</v>
      </c>
      <c r="AG104" s="324">
        <v>16293</v>
      </c>
      <c r="AH104" s="324">
        <v>9985</v>
      </c>
      <c r="AI104" s="324">
        <v>825850</v>
      </c>
      <c r="AJ104" s="324">
        <v>2008</v>
      </c>
      <c r="AK104" s="324" t="s">
        <v>629</v>
      </c>
    </row>
    <row r="105" spans="1:37" x14ac:dyDescent="0.2">
      <c r="A105" s="328">
        <v>39479</v>
      </c>
      <c r="B105" s="324" t="s">
        <v>859</v>
      </c>
      <c r="C105" s="324">
        <v>11899</v>
      </c>
      <c r="D105" s="324">
        <v>37791</v>
      </c>
      <c r="E105" s="324">
        <v>10581</v>
      </c>
      <c r="F105" s="324">
        <v>5860</v>
      </c>
      <c r="G105" s="324">
        <v>29450</v>
      </c>
      <c r="H105" s="324">
        <v>7750</v>
      </c>
      <c r="I105" s="324">
        <v>12892</v>
      </c>
      <c r="J105" s="324">
        <v>33578</v>
      </c>
      <c r="K105" s="324">
        <v>100417</v>
      </c>
      <c r="L105" s="324">
        <v>11942</v>
      </c>
      <c r="M105" s="324">
        <v>39609</v>
      </c>
      <c r="N105" s="324">
        <v>12893</v>
      </c>
      <c r="O105" s="324">
        <v>11770</v>
      </c>
      <c r="P105" s="324">
        <v>73804</v>
      </c>
      <c r="Q105" s="324">
        <v>54579</v>
      </c>
      <c r="R105" s="324">
        <v>26887</v>
      </c>
      <c r="S105" s="324">
        <v>10621</v>
      </c>
      <c r="T105" s="324">
        <v>10492</v>
      </c>
      <c r="U105" s="324">
        <v>57725</v>
      </c>
      <c r="V105" s="324">
        <v>11880</v>
      </c>
      <c r="W105" s="324">
        <v>25962</v>
      </c>
      <c r="X105" s="324">
        <v>16801</v>
      </c>
      <c r="Y105" s="324">
        <v>12961</v>
      </c>
      <c r="Z105" s="324">
        <v>19698</v>
      </c>
      <c r="AA105" s="324">
        <v>31273</v>
      </c>
      <c r="AB105" s="324">
        <v>32097</v>
      </c>
      <c r="AC105" s="324">
        <v>10701</v>
      </c>
      <c r="AD105" s="324">
        <v>33462</v>
      </c>
      <c r="AE105" s="324">
        <v>3855</v>
      </c>
      <c r="AF105" s="324">
        <v>41327</v>
      </c>
      <c r="AG105" s="324">
        <v>16333</v>
      </c>
      <c r="AH105" s="324">
        <v>9993</v>
      </c>
      <c r="AI105" s="324">
        <v>826883</v>
      </c>
      <c r="AK105" s="324" t="s">
        <v>630</v>
      </c>
    </row>
    <row r="106" spans="1:37" x14ac:dyDescent="0.2">
      <c r="A106" s="328">
        <v>39508</v>
      </c>
      <c r="B106" s="324" t="s">
        <v>860</v>
      </c>
      <c r="C106" s="324">
        <v>11908</v>
      </c>
      <c r="D106" s="324">
        <v>37566</v>
      </c>
      <c r="E106" s="324">
        <v>10633</v>
      </c>
      <c r="F106" s="324">
        <v>5836</v>
      </c>
      <c r="G106" s="324">
        <v>29443</v>
      </c>
      <c r="H106" s="324">
        <v>7739</v>
      </c>
      <c r="I106" s="324">
        <v>12887</v>
      </c>
      <c r="J106" s="324">
        <v>33642</v>
      </c>
      <c r="K106" s="324">
        <v>100365</v>
      </c>
      <c r="L106" s="324">
        <v>11969</v>
      </c>
      <c r="M106" s="324">
        <v>39545</v>
      </c>
      <c r="N106" s="324">
        <v>12870</v>
      </c>
      <c r="O106" s="324">
        <v>11791</v>
      </c>
      <c r="P106" s="324">
        <v>73710</v>
      </c>
      <c r="Q106" s="324">
        <v>54425</v>
      </c>
      <c r="R106" s="324">
        <v>26961</v>
      </c>
      <c r="S106" s="324">
        <v>10582</v>
      </c>
      <c r="T106" s="324">
        <v>10452</v>
      </c>
      <c r="U106" s="324">
        <v>57617</v>
      </c>
      <c r="V106" s="324">
        <v>11847</v>
      </c>
      <c r="W106" s="324">
        <v>25860</v>
      </c>
      <c r="X106" s="324">
        <v>16792</v>
      </c>
      <c r="Y106" s="324">
        <v>12932</v>
      </c>
      <c r="Z106" s="324">
        <v>19620</v>
      </c>
      <c r="AA106" s="324">
        <v>31281</v>
      </c>
      <c r="AB106" s="324">
        <v>32114</v>
      </c>
      <c r="AC106" s="324">
        <v>10661</v>
      </c>
      <c r="AD106" s="324">
        <v>33524</v>
      </c>
      <c r="AE106" s="324">
        <v>3833</v>
      </c>
      <c r="AF106" s="324">
        <v>41203</v>
      </c>
      <c r="AG106" s="324">
        <v>16361</v>
      </c>
      <c r="AH106" s="324">
        <v>9931</v>
      </c>
      <c r="AI106" s="324">
        <v>825900</v>
      </c>
      <c r="AK106" s="324" t="s">
        <v>586</v>
      </c>
    </row>
    <row r="107" spans="1:37" x14ac:dyDescent="0.2">
      <c r="A107" s="328">
        <v>39539</v>
      </c>
      <c r="B107" s="324" t="s">
        <v>861</v>
      </c>
      <c r="C107" s="324">
        <v>11928</v>
      </c>
      <c r="D107" s="324">
        <v>37473</v>
      </c>
      <c r="E107" s="324">
        <v>10653</v>
      </c>
      <c r="F107" s="324">
        <v>5840</v>
      </c>
      <c r="G107" s="324">
        <v>29487</v>
      </c>
      <c r="H107" s="324">
        <v>7755</v>
      </c>
      <c r="I107" s="324">
        <v>12949</v>
      </c>
      <c r="J107" s="324">
        <v>33623</v>
      </c>
      <c r="K107" s="324">
        <v>100230</v>
      </c>
      <c r="L107" s="324">
        <v>11998</v>
      </c>
      <c r="M107" s="324">
        <v>39636</v>
      </c>
      <c r="N107" s="324">
        <v>12911</v>
      </c>
      <c r="O107" s="324">
        <v>11784</v>
      </c>
      <c r="P107" s="324">
        <v>73891</v>
      </c>
      <c r="Q107" s="324">
        <v>54550</v>
      </c>
      <c r="R107" s="324">
        <v>27096</v>
      </c>
      <c r="S107" s="324">
        <v>10604</v>
      </c>
      <c r="T107" s="324">
        <v>10495</v>
      </c>
      <c r="U107" s="324">
        <v>57706</v>
      </c>
      <c r="V107" s="324">
        <v>11795</v>
      </c>
      <c r="W107" s="324">
        <v>25900</v>
      </c>
      <c r="X107" s="324">
        <v>16863</v>
      </c>
      <c r="Y107" s="324">
        <v>12932</v>
      </c>
      <c r="Z107" s="324">
        <v>19636</v>
      </c>
      <c r="AA107" s="324">
        <v>31441</v>
      </c>
      <c r="AB107" s="324">
        <v>32234</v>
      </c>
      <c r="AC107" s="324">
        <v>10651</v>
      </c>
      <c r="AD107" s="324">
        <v>33603</v>
      </c>
      <c r="AE107" s="324">
        <v>3863</v>
      </c>
      <c r="AF107" s="324">
        <v>41283</v>
      </c>
      <c r="AG107" s="324">
        <v>16482</v>
      </c>
      <c r="AH107" s="324">
        <v>9954</v>
      </c>
      <c r="AI107" s="324">
        <v>827246</v>
      </c>
      <c r="AK107" s="324" t="s">
        <v>626</v>
      </c>
    </row>
    <row r="108" spans="1:37" x14ac:dyDescent="0.2">
      <c r="A108" s="328">
        <v>39569</v>
      </c>
      <c r="B108" s="324" t="s">
        <v>862</v>
      </c>
      <c r="C108" s="324">
        <v>11905</v>
      </c>
      <c r="D108" s="324">
        <v>37523</v>
      </c>
      <c r="E108" s="324">
        <v>10707</v>
      </c>
      <c r="F108" s="324">
        <v>5888</v>
      </c>
      <c r="G108" s="324">
        <v>29631</v>
      </c>
      <c r="H108" s="324">
        <v>7768</v>
      </c>
      <c r="I108" s="324">
        <v>12947</v>
      </c>
      <c r="J108" s="324">
        <v>33602</v>
      </c>
      <c r="K108" s="324">
        <v>100145</v>
      </c>
      <c r="L108" s="324">
        <v>12037</v>
      </c>
      <c r="M108" s="324">
        <v>39768</v>
      </c>
      <c r="N108" s="324">
        <v>12953</v>
      </c>
      <c r="O108" s="324">
        <v>11817</v>
      </c>
      <c r="P108" s="324">
        <v>73983</v>
      </c>
      <c r="Q108" s="324">
        <v>54748</v>
      </c>
      <c r="R108" s="324">
        <v>27171</v>
      </c>
      <c r="S108" s="324">
        <v>10631</v>
      </c>
      <c r="T108" s="324">
        <v>10521</v>
      </c>
      <c r="U108" s="324">
        <v>57848</v>
      </c>
      <c r="V108" s="324">
        <v>11792</v>
      </c>
      <c r="W108" s="324">
        <v>26034</v>
      </c>
      <c r="X108" s="324">
        <v>16942</v>
      </c>
      <c r="Y108" s="324">
        <v>12990</v>
      </c>
      <c r="Z108" s="324">
        <v>19650</v>
      </c>
      <c r="AA108" s="324">
        <v>31439</v>
      </c>
      <c r="AB108" s="324">
        <v>32334</v>
      </c>
      <c r="AC108" s="324">
        <v>10627</v>
      </c>
      <c r="AD108" s="324">
        <v>33540</v>
      </c>
      <c r="AE108" s="324">
        <v>3860</v>
      </c>
      <c r="AF108" s="324">
        <v>41341</v>
      </c>
      <c r="AG108" s="324">
        <v>16538</v>
      </c>
      <c r="AH108" s="324">
        <v>9958</v>
      </c>
      <c r="AI108" s="324">
        <v>828638</v>
      </c>
      <c r="AK108" s="324" t="s">
        <v>628</v>
      </c>
    </row>
    <row r="109" spans="1:37" x14ac:dyDescent="0.2">
      <c r="A109" s="328">
        <v>39600</v>
      </c>
      <c r="B109" s="324" t="s">
        <v>863</v>
      </c>
      <c r="C109" s="324">
        <v>11940</v>
      </c>
      <c r="D109" s="324">
        <v>37555</v>
      </c>
      <c r="E109" s="324">
        <v>10741</v>
      </c>
      <c r="F109" s="324">
        <v>5907</v>
      </c>
      <c r="G109" s="324">
        <v>29715</v>
      </c>
      <c r="H109" s="324">
        <v>7781</v>
      </c>
      <c r="I109" s="324">
        <v>13012</v>
      </c>
      <c r="J109" s="324">
        <v>33628</v>
      </c>
      <c r="K109" s="324">
        <v>100116</v>
      </c>
      <c r="L109" s="324">
        <v>12057</v>
      </c>
      <c r="M109" s="324">
        <v>39791</v>
      </c>
      <c r="N109" s="324">
        <v>12933</v>
      </c>
      <c r="O109" s="324">
        <v>11853</v>
      </c>
      <c r="P109" s="324">
        <v>74327</v>
      </c>
      <c r="Q109" s="324">
        <v>54853</v>
      </c>
      <c r="R109" s="324">
        <v>27198</v>
      </c>
      <c r="S109" s="324">
        <v>10631</v>
      </c>
      <c r="T109" s="324">
        <v>10588</v>
      </c>
      <c r="U109" s="324">
        <v>57976</v>
      </c>
      <c r="V109" s="324">
        <v>11821</v>
      </c>
      <c r="W109" s="324">
        <v>26110</v>
      </c>
      <c r="X109" s="324">
        <v>17001</v>
      </c>
      <c r="Y109" s="324">
        <v>13048</v>
      </c>
      <c r="Z109" s="324">
        <v>19684</v>
      </c>
      <c r="AA109" s="324">
        <v>31500</v>
      </c>
      <c r="AB109" s="324">
        <v>32478</v>
      </c>
      <c r="AC109" s="324">
        <v>10667</v>
      </c>
      <c r="AD109" s="324">
        <v>33663</v>
      </c>
      <c r="AE109" s="324">
        <v>3856</v>
      </c>
      <c r="AF109" s="324">
        <v>41441</v>
      </c>
      <c r="AG109" s="324">
        <v>16621</v>
      </c>
      <c r="AH109" s="324">
        <v>9987</v>
      </c>
      <c r="AI109" s="324">
        <v>830479</v>
      </c>
      <c r="AK109" s="324" t="s">
        <v>631</v>
      </c>
    </row>
    <row r="110" spans="1:37" x14ac:dyDescent="0.2">
      <c r="A110" s="328">
        <v>39630</v>
      </c>
      <c r="B110" s="324" t="s">
        <v>864</v>
      </c>
      <c r="C110" s="324">
        <v>11927</v>
      </c>
      <c r="D110" s="324">
        <v>37708</v>
      </c>
      <c r="E110" s="324">
        <v>10808</v>
      </c>
      <c r="F110" s="324">
        <v>5924</v>
      </c>
      <c r="G110" s="324">
        <v>29771</v>
      </c>
      <c r="H110" s="324">
        <v>7802</v>
      </c>
      <c r="I110" s="324">
        <v>13043</v>
      </c>
      <c r="J110" s="324">
        <v>33658</v>
      </c>
      <c r="K110" s="324">
        <v>100160</v>
      </c>
      <c r="L110" s="324">
        <v>12023</v>
      </c>
      <c r="M110" s="324">
        <v>39726</v>
      </c>
      <c r="N110" s="324">
        <v>12937</v>
      </c>
      <c r="O110" s="324">
        <v>11875</v>
      </c>
      <c r="P110" s="324">
        <v>74448</v>
      </c>
      <c r="Q110" s="324">
        <v>55030</v>
      </c>
      <c r="R110" s="324">
        <v>27276</v>
      </c>
      <c r="S110" s="324">
        <v>10622</v>
      </c>
      <c r="T110" s="324">
        <v>10688</v>
      </c>
      <c r="U110" s="324">
        <v>58180</v>
      </c>
      <c r="V110" s="324">
        <v>11921</v>
      </c>
      <c r="W110" s="324">
        <v>26259</v>
      </c>
      <c r="X110" s="324">
        <v>17038</v>
      </c>
      <c r="Y110" s="324">
        <v>13029</v>
      </c>
      <c r="Z110" s="324">
        <v>19723</v>
      </c>
      <c r="AA110" s="324">
        <v>31620</v>
      </c>
      <c r="AB110" s="324">
        <v>32472</v>
      </c>
      <c r="AC110" s="324">
        <v>10715</v>
      </c>
      <c r="AD110" s="324">
        <v>33618</v>
      </c>
      <c r="AE110" s="324">
        <v>3862</v>
      </c>
      <c r="AF110" s="324">
        <v>41388</v>
      </c>
      <c r="AG110" s="324">
        <v>16660</v>
      </c>
      <c r="AH110" s="324">
        <v>9962</v>
      </c>
      <c r="AI110" s="324">
        <v>831873</v>
      </c>
      <c r="AK110" s="324" t="s">
        <v>632</v>
      </c>
    </row>
    <row r="111" spans="1:37" x14ac:dyDescent="0.2">
      <c r="A111" s="328">
        <v>39661</v>
      </c>
      <c r="B111" s="324" t="s">
        <v>865</v>
      </c>
      <c r="C111" s="324">
        <v>11954</v>
      </c>
      <c r="D111" s="324">
        <v>37616</v>
      </c>
      <c r="E111" s="324">
        <v>10807</v>
      </c>
      <c r="F111" s="324">
        <v>5916</v>
      </c>
      <c r="G111" s="324">
        <v>29748</v>
      </c>
      <c r="H111" s="324">
        <v>7794</v>
      </c>
      <c r="I111" s="324">
        <v>13071</v>
      </c>
      <c r="J111" s="324">
        <v>33593</v>
      </c>
      <c r="K111" s="324">
        <v>100219</v>
      </c>
      <c r="L111" s="324">
        <v>12019</v>
      </c>
      <c r="M111" s="324">
        <v>39730</v>
      </c>
      <c r="N111" s="324">
        <v>12920</v>
      </c>
      <c r="O111" s="324">
        <v>11873</v>
      </c>
      <c r="P111" s="324">
        <v>74387</v>
      </c>
      <c r="Q111" s="324">
        <v>55092</v>
      </c>
      <c r="R111" s="324">
        <v>27291</v>
      </c>
      <c r="S111" s="324">
        <v>10628</v>
      </c>
      <c r="T111" s="324">
        <v>10705</v>
      </c>
      <c r="U111" s="324">
        <v>58209</v>
      </c>
      <c r="V111" s="324">
        <v>11869</v>
      </c>
      <c r="W111" s="324">
        <v>26268</v>
      </c>
      <c r="X111" s="324">
        <v>17122</v>
      </c>
      <c r="Y111" s="324">
        <v>12968</v>
      </c>
      <c r="Z111" s="324">
        <v>19744</v>
      </c>
      <c r="AA111" s="324">
        <v>31649</v>
      </c>
      <c r="AB111" s="324">
        <v>32445</v>
      </c>
      <c r="AC111" s="324">
        <v>10717</v>
      </c>
      <c r="AD111" s="324">
        <v>33614</v>
      </c>
      <c r="AE111" s="324">
        <v>3841</v>
      </c>
      <c r="AF111" s="324">
        <v>41381</v>
      </c>
      <c r="AG111" s="324">
        <v>16640</v>
      </c>
      <c r="AH111" s="324">
        <v>10006</v>
      </c>
      <c r="AI111" s="324">
        <v>831836</v>
      </c>
      <c r="AK111" s="324" t="s">
        <v>633</v>
      </c>
    </row>
    <row r="112" spans="1:37" x14ac:dyDescent="0.2">
      <c r="A112" s="328">
        <v>39692</v>
      </c>
      <c r="B112" s="324" t="s">
        <v>866</v>
      </c>
      <c r="C112" s="324">
        <v>11955</v>
      </c>
      <c r="D112" s="324">
        <v>37450</v>
      </c>
      <c r="E112" s="324">
        <v>10735</v>
      </c>
      <c r="F112" s="324">
        <v>5957</v>
      </c>
      <c r="G112" s="324">
        <v>29766</v>
      </c>
      <c r="H112" s="324">
        <v>7836</v>
      </c>
      <c r="I112" s="324">
        <v>13168</v>
      </c>
      <c r="J112" s="324">
        <v>33567</v>
      </c>
      <c r="K112" s="324">
        <v>100396</v>
      </c>
      <c r="L112" s="324">
        <v>12015</v>
      </c>
      <c r="M112" s="324">
        <v>39620</v>
      </c>
      <c r="N112" s="324">
        <v>12858</v>
      </c>
      <c r="O112" s="324">
        <v>11849</v>
      </c>
      <c r="P112" s="324">
        <v>74330</v>
      </c>
      <c r="Q112" s="324">
        <v>55201</v>
      </c>
      <c r="R112" s="324">
        <v>27227</v>
      </c>
      <c r="S112" s="324">
        <v>10621</v>
      </c>
      <c r="T112" s="324">
        <v>10723</v>
      </c>
      <c r="U112" s="324">
        <v>58285</v>
      </c>
      <c r="V112" s="324">
        <v>11867</v>
      </c>
      <c r="W112" s="324">
        <v>26269</v>
      </c>
      <c r="X112" s="324">
        <v>17090</v>
      </c>
      <c r="Y112" s="324">
        <v>12996</v>
      </c>
      <c r="Z112" s="324">
        <v>19699</v>
      </c>
      <c r="AA112" s="324">
        <v>31598</v>
      </c>
      <c r="AB112" s="324">
        <v>32434</v>
      </c>
      <c r="AC112" s="324">
        <v>10641</v>
      </c>
      <c r="AD112" s="324">
        <v>33632</v>
      </c>
      <c r="AE112" s="324">
        <v>3840</v>
      </c>
      <c r="AF112" s="324">
        <v>41395</v>
      </c>
      <c r="AG112" s="324">
        <v>16696</v>
      </c>
      <c r="AH112" s="324">
        <v>9979</v>
      </c>
      <c r="AI112" s="324">
        <v>831695</v>
      </c>
      <c r="AK112" s="324" t="s">
        <v>634</v>
      </c>
    </row>
    <row r="113" spans="1:37" x14ac:dyDescent="0.2">
      <c r="A113" s="328">
        <v>39722</v>
      </c>
      <c r="B113" s="324" t="s">
        <v>867</v>
      </c>
      <c r="C113" s="324">
        <v>11977</v>
      </c>
      <c r="D113" s="324">
        <v>37413</v>
      </c>
      <c r="E113" s="324">
        <v>10770</v>
      </c>
      <c r="F113" s="324">
        <v>5978</v>
      </c>
      <c r="G113" s="324">
        <v>29681</v>
      </c>
      <c r="H113" s="324">
        <v>7856</v>
      </c>
      <c r="I113" s="324">
        <v>13273</v>
      </c>
      <c r="J113" s="324">
        <v>33513</v>
      </c>
      <c r="K113" s="324">
        <v>100591</v>
      </c>
      <c r="L113" s="324">
        <v>12059</v>
      </c>
      <c r="M113" s="324">
        <v>39657</v>
      </c>
      <c r="N113" s="324">
        <v>12805</v>
      </c>
      <c r="O113" s="324">
        <v>11911</v>
      </c>
      <c r="P113" s="324">
        <v>74501</v>
      </c>
      <c r="Q113" s="324">
        <v>55377</v>
      </c>
      <c r="R113" s="324">
        <v>27231</v>
      </c>
      <c r="S113" s="324">
        <v>10591</v>
      </c>
      <c r="T113" s="324">
        <v>10740</v>
      </c>
      <c r="U113" s="324">
        <v>58337</v>
      </c>
      <c r="V113" s="324">
        <v>11875</v>
      </c>
      <c r="W113" s="324">
        <v>26249</v>
      </c>
      <c r="X113" s="324">
        <v>17132</v>
      </c>
      <c r="Y113" s="324">
        <v>12981</v>
      </c>
      <c r="Z113" s="324">
        <v>19760</v>
      </c>
      <c r="AA113" s="324">
        <v>31647</v>
      </c>
      <c r="AB113" s="324">
        <v>32428</v>
      </c>
      <c r="AC113" s="324">
        <v>10647</v>
      </c>
      <c r="AD113" s="324">
        <v>33602</v>
      </c>
      <c r="AE113" s="324">
        <v>3840</v>
      </c>
      <c r="AF113" s="324">
        <v>41267</v>
      </c>
      <c r="AG113" s="324">
        <v>16756</v>
      </c>
      <c r="AH113" s="324">
        <v>10002</v>
      </c>
      <c r="AI113" s="324">
        <v>832447</v>
      </c>
      <c r="AK113" s="324" t="s">
        <v>635</v>
      </c>
    </row>
    <row r="114" spans="1:37" x14ac:dyDescent="0.2">
      <c r="A114" s="328">
        <v>39753</v>
      </c>
      <c r="B114" s="324" t="s">
        <v>868</v>
      </c>
      <c r="C114" s="324">
        <v>11979</v>
      </c>
      <c r="D114" s="324">
        <v>37184</v>
      </c>
      <c r="E114" s="324">
        <v>10771</v>
      </c>
      <c r="F114" s="324">
        <v>6009</v>
      </c>
      <c r="G114" s="324">
        <v>29679</v>
      </c>
      <c r="H114" s="324">
        <v>7865</v>
      </c>
      <c r="I114" s="324">
        <v>13262</v>
      </c>
      <c r="J114" s="324">
        <v>33385</v>
      </c>
      <c r="K114" s="324">
        <v>100491</v>
      </c>
      <c r="L114" s="324">
        <v>12032</v>
      </c>
      <c r="M114" s="324">
        <v>39733</v>
      </c>
      <c r="N114" s="324">
        <v>12827</v>
      </c>
      <c r="O114" s="324">
        <v>11887</v>
      </c>
      <c r="P114" s="324">
        <v>74446</v>
      </c>
      <c r="Q114" s="324">
        <v>55402</v>
      </c>
      <c r="R114" s="324">
        <v>27198</v>
      </c>
      <c r="S114" s="324">
        <v>10586</v>
      </c>
      <c r="T114" s="324">
        <v>10786</v>
      </c>
      <c r="U114" s="324">
        <v>58228</v>
      </c>
      <c r="V114" s="324">
        <v>11842</v>
      </c>
      <c r="W114" s="324">
        <v>26214</v>
      </c>
      <c r="X114" s="324">
        <v>17061</v>
      </c>
      <c r="Y114" s="324">
        <v>12994</v>
      </c>
      <c r="Z114" s="324">
        <v>19793</v>
      </c>
      <c r="AA114" s="324">
        <v>31602</v>
      </c>
      <c r="AB114" s="324">
        <v>32438</v>
      </c>
      <c r="AC114" s="324">
        <v>10692</v>
      </c>
      <c r="AD114" s="324">
        <v>33520</v>
      </c>
      <c r="AE114" s="324">
        <v>3851</v>
      </c>
      <c r="AF114" s="324">
        <v>41280</v>
      </c>
      <c r="AG114" s="324">
        <v>16770</v>
      </c>
      <c r="AH114" s="324">
        <v>10028</v>
      </c>
      <c r="AI114" s="324">
        <v>831835</v>
      </c>
      <c r="AK114" s="324" t="s">
        <v>636</v>
      </c>
    </row>
    <row r="115" spans="1:37" x14ac:dyDescent="0.2">
      <c r="A115" s="328">
        <v>39783</v>
      </c>
      <c r="B115" s="324" t="s">
        <v>869</v>
      </c>
      <c r="C115" s="324">
        <v>11935</v>
      </c>
      <c r="D115" s="324">
        <v>36958</v>
      </c>
      <c r="E115" s="324">
        <v>10684</v>
      </c>
      <c r="F115" s="324">
        <v>5981</v>
      </c>
      <c r="G115" s="324">
        <v>29554</v>
      </c>
      <c r="H115" s="324">
        <v>7821</v>
      </c>
      <c r="I115" s="324">
        <v>13214</v>
      </c>
      <c r="J115" s="324">
        <v>33102</v>
      </c>
      <c r="K115" s="324">
        <v>100415</v>
      </c>
      <c r="L115" s="324">
        <v>11976</v>
      </c>
      <c r="M115" s="324">
        <v>39552</v>
      </c>
      <c r="N115" s="324">
        <v>12774</v>
      </c>
      <c r="O115" s="324">
        <v>11867</v>
      </c>
      <c r="P115" s="324">
        <v>74287</v>
      </c>
      <c r="Q115" s="324">
        <v>55346</v>
      </c>
      <c r="R115" s="324">
        <v>27094</v>
      </c>
      <c r="S115" s="324">
        <v>10576</v>
      </c>
      <c r="T115" s="324">
        <v>10789</v>
      </c>
      <c r="U115" s="324">
        <v>58052</v>
      </c>
      <c r="V115" s="324">
        <v>11827</v>
      </c>
      <c r="W115" s="324">
        <v>26206</v>
      </c>
      <c r="X115" s="324">
        <v>16999</v>
      </c>
      <c r="Y115" s="324">
        <v>12972</v>
      </c>
      <c r="Z115" s="324">
        <v>19745</v>
      </c>
      <c r="AA115" s="324">
        <v>31593</v>
      </c>
      <c r="AB115" s="324">
        <v>32346</v>
      </c>
      <c r="AC115" s="324">
        <v>10607</v>
      </c>
      <c r="AD115" s="324">
        <v>33418</v>
      </c>
      <c r="AE115" s="324">
        <v>3839</v>
      </c>
      <c r="AF115" s="324">
        <v>40984</v>
      </c>
      <c r="AG115" s="324">
        <v>16745</v>
      </c>
      <c r="AH115" s="324">
        <v>9968</v>
      </c>
      <c r="AI115" s="324">
        <v>829226</v>
      </c>
      <c r="AK115" s="324" t="s">
        <v>637</v>
      </c>
    </row>
    <row r="116" spans="1:37" x14ac:dyDescent="0.2">
      <c r="A116" s="328">
        <v>39814</v>
      </c>
      <c r="B116" s="324" t="s">
        <v>1027</v>
      </c>
      <c r="C116" s="324">
        <v>11859</v>
      </c>
      <c r="D116" s="324">
        <v>36603</v>
      </c>
      <c r="E116" s="324">
        <v>10619</v>
      </c>
      <c r="F116" s="324">
        <v>5985</v>
      </c>
      <c r="G116" s="324">
        <v>29262</v>
      </c>
      <c r="H116" s="324">
        <v>7749</v>
      </c>
      <c r="I116" s="324">
        <v>13084</v>
      </c>
      <c r="J116" s="324">
        <v>32828</v>
      </c>
      <c r="K116" s="324">
        <v>99929</v>
      </c>
      <c r="L116" s="324">
        <v>11936</v>
      </c>
      <c r="M116" s="324">
        <v>39295</v>
      </c>
      <c r="N116" s="324">
        <v>12666</v>
      </c>
      <c r="O116" s="324">
        <v>11757</v>
      </c>
      <c r="P116" s="324">
        <v>73889</v>
      </c>
      <c r="Q116" s="324">
        <v>54975</v>
      </c>
      <c r="R116" s="324">
        <v>26913</v>
      </c>
      <c r="S116" s="324">
        <v>10461</v>
      </c>
      <c r="T116" s="324">
        <v>10756</v>
      </c>
      <c r="U116" s="324">
        <v>57491</v>
      </c>
      <c r="V116" s="324">
        <v>11763</v>
      </c>
      <c r="W116" s="324">
        <v>25961</v>
      </c>
      <c r="X116" s="324">
        <v>16886</v>
      </c>
      <c r="Y116" s="324">
        <v>12838</v>
      </c>
      <c r="Z116" s="324">
        <v>19638</v>
      </c>
      <c r="AA116" s="324">
        <v>31449</v>
      </c>
      <c r="AB116" s="324">
        <v>32191</v>
      </c>
      <c r="AC116" s="324">
        <v>10461</v>
      </c>
      <c r="AD116" s="324">
        <v>33268</v>
      </c>
      <c r="AE116" s="324">
        <v>3796</v>
      </c>
      <c r="AF116" s="324">
        <v>40860</v>
      </c>
      <c r="AG116" s="324">
        <v>16720</v>
      </c>
      <c r="AH116" s="324">
        <v>9937</v>
      </c>
      <c r="AI116" s="324">
        <v>823825</v>
      </c>
      <c r="AJ116" s="324">
        <v>2009</v>
      </c>
      <c r="AK116" s="324" t="s">
        <v>629</v>
      </c>
    </row>
    <row r="117" spans="1:37" x14ac:dyDescent="0.2">
      <c r="A117" s="328">
        <v>39845</v>
      </c>
      <c r="B117" s="324" t="s">
        <v>870</v>
      </c>
      <c r="C117" s="324">
        <v>11828</v>
      </c>
      <c r="D117" s="324">
        <v>36212</v>
      </c>
      <c r="E117" s="324">
        <v>10644</v>
      </c>
      <c r="F117" s="324">
        <v>6006</v>
      </c>
      <c r="G117" s="324">
        <v>29226</v>
      </c>
      <c r="H117" s="324">
        <v>7788</v>
      </c>
      <c r="I117" s="324">
        <v>13079</v>
      </c>
      <c r="J117" s="324">
        <v>32694</v>
      </c>
      <c r="K117" s="324">
        <v>99622</v>
      </c>
      <c r="L117" s="324">
        <v>11954</v>
      </c>
      <c r="M117" s="324">
        <v>39293</v>
      </c>
      <c r="N117" s="324">
        <v>12714</v>
      </c>
      <c r="O117" s="324">
        <v>11710</v>
      </c>
      <c r="P117" s="324">
        <v>73999</v>
      </c>
      <c r="Q117" s="324">
        <v>54919</v>
      </c>
      <c r="R117" s="324">
        <v>26955</v>
      </c>
      <c r="S117" s="324">
        <v>10424</v>
      </c>
      <c r="T117" s="324">
        <v>10810</v>
      </c>
      <c r="U117" s="324">
        <v>57316</v>
      </c>
      <c r="V117" s="324">
        <v>11752</v>
      </c>
      <c r="W117" s="324">
        <v>26007</v>
      </c>
      <c r="X117" s="324">
        <v>16877</v>
      </c>
      <c r="Y117" s="324">
        <v>12894</v>
      </c>
      <c r="Z117" s="324">
        <v>19661</v>
      </c>
      <c r="AA117" s="324">
        <v>31454</v>
      </c>
      <c r="AB117" s="324">
        <v>32192</v>
      </c>
      <c r="AC117" s="324">
        <v>10472</v>
      </c>
      <c r="AD117" s="324">
        <v>33238</v>
      </c>
      <c r="AE117" s="324">
        <v>3790</v>
      </c>
      <c r="AF117" s="324">
        <v>41057</v>
      </c>
      <c r="AG117" s="324">
        <v>16736</v>
      </c>
      <c r="AH117" s="324">
        <v>9958</v>
      </c>
      <c r="AI117" s="324">
        <v>823281</v>
      </c>
      <c r="AK117" s="324" t="s">
        <v>630</v>
      </c>
    </row>
    <row r="118" spans="1:37" x14ac:dyDescent="0.2">
      <c r="A118" s="328">
        <v>39873</v>
      </c>
      <c r="B118" s="324" t="s">
        <v>871</v>
      </c>
      <c r="C118" s="324">
        <v>11852</v>
      </c>
      <c r="D118" s="324">
        <v>36003</v>
      </c>
      <c r="E118" s="324">
        <v>10603</v>
      </c>
      <c r="F118" s="324">
        <v>6063</v>
      </c>
      <c r="G118" s="324">
        <v>29293</v>
      </c>
      <c r="H118" s="324">
        <v>7785</v>
      </c>
      <c r="I118" s="324">
        <v>13166</v>
      </c>
      <c r="J118" s="324">
        <v>32598</v>
      </c>
      <c r="K118" s="324">
        <v>99815</v>
      </c>
      <c r="L118" s="324">
        <v>11966</v>
      </c>
      <c r="M118" s="324">
        <v>39344</v>
      </c>
      <c r="N118" s="324">
        <v>12760</v>
      </c>
      <c r="O118" s="324">
        <v>11706</v>
      </c>
      <c r="P118" s="324">
        <v>74091</v>
      </c>
      <c r="Q118" s="324">
        <v>54948</v>
      </c>
      <c r="R118" s="324">
        <v>27050</v>
      </c>
      <c r="S118" s="324">
        <v>10426</v>
      </c>
      <c r="T118" s="324">
        <v>10862</v>
      </c>
      <c r="U118" s="324">
        <v>57347</v>
      </c>
      <c r="V118" s="324">
        <v>11666</v>
      </c>
      <c r="W118" s="324">
        <v>26016</v>
      </c>
      <c r="X118" s="324">
        <v>16904</v>
      </c>
      <c r="Y118" s="324">
        <v>12901</v>
      </c>
      <c r="Z118" s="324">
        <v>19692</v>
      </c>
      <c r="AA118" s="324">
        <v>31488</v>
      </c>
      <c r="AB118" s="324">
        <v>32183</v>
      </c>
      <c r="AC118" s="324">
        <v>10449</v>
      </c>
      <c r="AD118" s="324">
        <v>33291</v>
      </c>
      <c r="AE118" s="324">
        <v>3809</v>
      </c>
      <c r="AF118" s="324">
        <v>41185</v>
      </c>
      <c r="AG118" s="324">
        <v>16739</v>
      </c>
      <c r="AH118" s="324">
        <v>10010</v>
      </c>
      <c r="AI118" s="324">
        <v>824011</v>
      </c>
      <c r="AK118" s="324" t="s">
        <v>586</v>
      </c>
    </row>
    <row r="119" spans="1:37" x14ac:dyDescent="0.2">
      <c r="A119" s="328">
        <v>39904</v>
      </c>
      <c r="B119" s="324" t="s">
        <v>872</v>
      </c>
      <c r="C119" s="324">
        <v>11832</v>
      </c>
      <c r="D119" s="324">
        <v>36108</v>
      </c>
      <c r="E119" s="324">
        <v>10582</v>
      </c>
      <c r="F119" s="324">
        <v>6087</v>
      </c>
      <c r="G119" s="324">
        <v>29256</v>
      </c>
      <c r="H119" s="324">
        <v>7781</v>
      </c>
      <c r="I119" s="324">
        <v>13200</v>
      </c>
      <c r="J119" s="324">
        <v>32568</v>
      </c>
      <c r="K119" s="324">
        <v>99732</v>
      </c>
      <c r="L119" s="324">
        <v>11978</v>
      </c>
      <c r="M119" s="324">
        <v>39304</v>
      </c>
      <c r="N119" s="324">
        <v>12788</v>
      </c>
      <c r="O119" s="324">
        <v>11727</v>
      </c>
      <c r="P119" s="324">
        <v>74051</v>
      </c>
      <c r="Q119" s="324">
        <v>55058</v>
      </c>
      <c r="R119" s="324">
        <v>27130</v>
      </c>
      <c r="S119" s="324">
        <v>10450</v>
      </c>
      <c r="T119" s="324">
        <v>10780</v>
      </c>
      <c r="U119" s="324">
        <v>57236</v>
      </c>
      <c r="V119" s="324">
        <v>11612</v>
      </c>
      <c r="W119" s="324">
        <v>26109</v>
      </c>
      <c r="X119" s="324">
        <v>16920</v>
      </c>
      <c r="Y119" s="324">
        <v>12955</v>
      </c>
      <c r="Z119" s="324">
        <v>19642</v>
      </c>
      <c r="AA119" s="324">
        <v>31379</v>
      </c>
      <c r="AB119" s="324">
        <v>32182</v>
      </c>
      <c r="AC119" s="324">
        <v>10484</v>
      </c>
      <c r="AD119" s="324">
        <v>33276</v>
      </c>
      <c r="AE119" s="324">
        <v>3820</v>
      </c>
      <c r="AF119" s="324">
        <v>41188</v>
      </c>
      <c r="AG119" s="324">
        <v>16760</v>
      </c>
      <c r="AH119" s="324">
        <v>10005</v>
      </c>
      <c r="AI119" s="324">
        <v>823980</v>
      </c>
      <c r="AK119" s="324" t="s">
        <v>626</v>
      </c>
    </row>
    <row r="120" spans="1:37" x14ac:dyDescent="0.2">
      <c r="A120" s="328">
        <v>39934</v>
      </c>
      <c r="B120" s="324" t="s">
        <v>873</v>
      </c>
      <c r="C120" s="324">
        <v>11769</v>
      </c>
      <c r="D120" s="324">
        <v>35976</v>
      </c>
      <c r="E120" s="324">
        <v>10556</v>
      </c>
      <c r="F120" s="324">
        <v>6068</v>
      </c>
      <c r="G120" s="324">
        <v>28943</v>
      </c>
      <c r="H120" s="324">
        <v>7789</v>
      </c>
      <c r="I120" s="324">
        <v>13268</v>
      </c>
      <c r="J120" s="324">
        <v>32582</v>
      </c>
      <c r="K120" s="324">
        <v>99407</v>
      </c>
      <c r="L120" s="324">
        <v>11964</v>
      </c>
      <c r="M120" s="324">
        <v>39166</v>
      </c>
      <c r="N120" s="324">
        <v>12719</v>
      </c>
      <c r="O120" s="324">
        <v>11678</v>
      </c>
      <c r="P120" s="324">
        <v>73938</v>
      </c>
      <c r="Q120" s="324">
        <v>54879</v>
      </c>
      <c r="R120" s="324">
        <v>27147</v>
      </c>
      <c r="S120" s="324">
        <v>10469</v>
      </c>
      <c r="T120" s="324">
        <v>10776</v>
      </c>
      <c r="U120" s="324">
        <v>56999</v>
      </c>
      <c r="V120" s="324">
        <v>11627</v>
      </c>
      <c r="W120" s="324">
        <v>26124</v>
      </c>
      <c r="X120" s="324">
        <v>16806</v>
      </c>
      <c r="Y120" s="324">
        <v>12821</v>
      </c>
      <c r="Z120" s="324">
        <v>19545</v>
      </c>
      <c r="AA120" s="324">
        <v>31324</v>
      </c>
      <c r="AB120" s="324">
        <v>32122</v>
      </c>
      <c r="AC120" s="324">
        <v>10425</v>
      </c>
      <c r="AD120" s="324">
        <v>33165</v>
      </c>
      <c r="AE120" s="324">
        <v>3824</v>
      </c>
      <c r="AF120" s="324">
        <v>41003</v>
      </c>
      <c r="AG120" s="324">
        <v>16752</v>
      </c>
      <c r="AH120" s="324">
        <v>10005</v>
      </c>
      <c r="AI120" s="324">
        <v>821636</v>
      </c>
      <c r="AK120" s="324" t="s">
        <v>628</v>
      </c>
    </row>
    <row r="121" spans="1:37" x14ac:dyDescent="0.2">
      <c r="A121" s="328">
        <v>39965</v>
      </c>
      <c r="B121" s="324" t="s">
        <v>874</v>
      </c>
      <c r="C121" s="324">
        <v>11795</v>
      </c>
      <c r="D121" s="324">
        <v>35995</v>
      </c>
      <c r="E121" s="324">
        <v>10520</v>
      </c>
      <c r="F121" s="324">
        <v>6068</v>
      </c>
      <c r="G121" s="324">
        <v>28938</v>
      </c>
      <c r="H121" s="324">
        <v>7788</v>
      </c>
      <c r="I121" s="324">
        <v>13304</v>
      </c>
      <c r="J121" s="324">
        <v>32475</v>
      </c>
      <c r="K121" s="324">
        <v>99402</v>
      </c>
      <c r="L121" s="324">
        <v>11933</v>
      </c>
      <c r="M121" s="324">
        <v>39235</v>
      </c>
      <c r="N121" s="324">
        <v>12758</v>
      </c>
      <c r="O121" s="324">
        <v>11691</v>
      </c>
      <c r="P121" s="324">
        <v>73805</v>
      </c>
      <c r="Q121" s="324">
        <v>54994</v>
      </c>
      <c r="R121" s="324">
        <v>27254</v>
      </c>
      <c r="S121" s="324">
        <v>10500</v>
      </c>
      <c r="T121" s="324">
        <v>10788</v>
      </c>
      <c r="U121" s="324">
        <v>57073</v>
      </c>
      <c r="V121" s="324">
        <v>11618</v>
      </c>
      <c r="W121" s="324">
        <v>26109</v>
      </c>
      <c r="X121" s="324">
        <v>16857</v>
      </c>
      <c r="Y121" s="324">
        <v>12796</v>
      </c>
      <c r="Z121" s="324">
        <v>19543</v>
      </c>
      <c r="AA121" s="324">
        <v>31323</v>
      </c>
      <c r="AB121" s="324">
        <v>32122</v>
      </c>
      <c r="AC121" s="324">
        <v>10446</v>
      </c>
      <c r="AD121" s="324">
        <v>33213</v>
      </c>
      <c r="AE121" s="324">
        <v>3794</v>
      </c>
      <c r="AF121" s="324">
        <v>41140</v>
      </c>
      <c r="AG121" s="324">
        <v>16832</v>
      </c>
      <c r="AH121" s="324">
        <v>10062</v>
      </c>
      <c r="AI121" s="324">
        <v>822171</v>
      </c>
      <c r="AK121" s="324" t="s">
        <v>631</v>
      </c>
    </row>
    <row r="122" spans="1:37" x14ac:dyDescent="0.2">
      <c r="A122" s="328">
        <v>39995</v>
      </c>
      <c r="B122" s="324" t="s">
        <v>875</v>
      </c>
      <c r="C122" s="324">
        <v>11829</v>
      </c>
      <c r="D122" s="324">
        <v>35984</v>
      </c>
      <c r="E122" s="324">
        <v>10437</v>
      </c>
      <c r="F122" s="324">
        <v>6081</v>
      </c>
      <c r="G122" s="324">
        <v>28784</v>
      </c>
      <c r="H122" s="324">
        <v>7778</v>
      </c>
      <c r="I122" s="324">
        <v>13288</v>
      </c>
      <c r="J122" s="324">
        <v>32441</v>
      </c>
      <c r="K122" s="324">
        <v>99249</v>
      </c>
      <c r="L122" s="324">
        <v>11867</v>
      </c>
      <c r="M122" s="324">
        <v>39153</v>
      </c>
      <c r="N122" s="324">
        <v>12764</v>
      </c>
      <c r="O122" s="324">
        <v>11711</v>
      </c>
      <c r="P122" s="324">
        <v>73666</v>
      </c>
      <c r="Q122" s="324">
        <v>54852</v>
      </c>
      <c r="R122" s="324">
        <v>27304</v>
      </c>
      <c r="S122" s="324">
        <v>10438</v>
      </c>
      <c r="T122" s="324">
        <v>10806</v>
      </c>
      <c r="U122" s="324">
        <v>57063</v>
      </c>
      <c r="V122" s="324">
        <v>11620</v>
      </c>
      <c r="W122" s="324">
        <v>26178</v>
      </c>
      <c r="X122" s="324">
        <v>16826</v>
      </c>
      <c r="Y122" s="324">
        <v>12769</v>
      </c>
      <c r="Z122" s="324">
        <v>19543</v>
      </c>
      <c r="AA122" s="324">
        <v>31325</v>
      </c>
      <c r="AB122" s="324">
        <v>32143</v>
      </c>
      <c r="AC122" s="324">
        <v>10414</v>
      </c>
      <c r="AD122" s="324">
        <v>33158</v>
      </c>
      <c r="AE122" s="324">
        <v>3786</v>
      </c>
      <c r="AF122" s="324">
        <v>41159</v>
      </c>
      <c r="AG122" s="324">
        <v>16790</v>
      </c>
      <c r="AH122" s="324">
        <v>10037</v>
      </c>
      <c r="AI122" s="324">
        <v>821243</v>
      </c>
      <c r="AK122" s="324" t="s">
        <v>632</v>
      </c>
    </row>
    <row r="123" spans="1:37" x14ac:dyDescent="0.2">
      <c r="A123" s="328">
        <v>40026</v>
      </c>
      <c r="B123" s="324" t="s">
        <v>876</v>
      </c>
      <c r="C123" s="324">
        <v>11810</v>
      </c>
      <c r="D123" s="324">
        <v>35962</v>
      </c>
      <c r="E123" s="324">
        <v>10387</v>
      </c>
      <c r="F123" s="324">
        <v>6094</v>
      </c>
      <c r="G123" s="324">
        <v>28760</v>
      </c>
      <c r="H123" s="324">
        <v>7795</v>
      </c>
      <c r="I123" s="324">
        <v>13374</v>
      </c>
      <c r="J123" s="324">
        <v>32424</v>
      </c>
      <c r="K123" s="324">
        <v>99224</v>
      </c>
      <c r="L123" s="324">
        <v>11877</v>
      </c>
      <c r="M123" s="324">
        <v>39179</v>
      </c>
      <c r="N123" s="324">
        <v>12812</v>
      </c>
      <c r="O123" s="324">
        <v>11733</v>
      </c>
      <c r="P123" s="324">
        <v>73733</v>
      </c>
      <c r="Q123" s="324">
        <v>54932</v>
      </c>
      <c r="R123" s="324">
        <v>27385</v>
      </c>
      <c r="S123" s="324">
        <v>10483</v>
      </c>
      <c r="T123" s="324">
        <v>10814</v>
      </c>
      <c r="U123" s="324">
        <v>56910</v>
      </c>
      <c r="V123" s="324">
        <v>11634</v>
      </c>
      <c r="W123" s="324">
        <v>26168</v>
      </c>
      <c r="X123" s="324">
        <v>16881</v>
      </c>
      <c r="Y123" s="324">
        <v>12785</v>
      </c>
      <c r="Z123" s="324">
        <v>19493</v>
      </c>
      <c r="AA123" s="324">
        <v>31288</v>
      </c>
      <c r="AB123" s="324">
        <v>32165</v>
      </c>
      <c r="AC123" s="324">
        <v>10414</v>
      </c>
      <c r="AD123" s="324">
        <v>33098</v>
      </c>
      <c r="AE123" s="324">
        <v>3791</v>
      </c>
      <c r="AF123" s="324">
        <v>41183</v>
      </c>
      <c r="AG123" s="324">
        <v>16804</v>
      </c>
      <c r="AH123" s="324">
        <v>10077</v>
      </c>
      <c r="AI123" s="324">
        <v>821469</v>
      </c>
      <c r="AK123" s="324" t="s">
        <v>633</v>
      </c>
    </row>
    <row r="124" spans="1:37" x14ac:dyDescent="0.2">
      <c r="A124" s="328">
        <v>40057</v>
      </c>
      <c r="B124" s="324" t="s">
        <v>877</v>
      </c>
      <c r="C124" s="324">
        <v>11813</v>
      </c>
      <c r="D124" s="324">
        <v>35982</v>
      </c>
      <c r="E124" s="324">
        <v>10369</v>
      </c>
      <c r="F124" s="324">
        <v>6110</v>
      </c>
      <c r="G124" s="324">
        <v>28770</v>
      </c>
      <c r="H124" s="324">
        <v>7845</v>
      </c>
      <c r="I124" s="324">
        <v>13466</v>
      </c>
      <c r="J124" s="324">
        <v>32363</v>
      </c>
      <c r="K124" s="324">
        <v>99233</v>
      </c>
      <c r="L124" s="324">
        <v>11859</v>
      </c>
      <c r="M124" s="324">
        <v>39041</v>
      </c>
      <c r="N124" s="324">
        <v>12765</v>
      </c>
      <c r="O124" s="324">
        <v>11715</v>
      </c>
      <c r="P124" s="324">
        <v>73640</v>
      </c>
      <c r="Q124" s="324">
        <v>55050</v>
      </c>
      <c r="R124" s="324">
        <v>27398</v>
      </c>
      <c r="S124" s="324">
        <v>10549</v>
      </c>
      <c r="T124" s="324">
        <v>10844</v>
      </c>
      <c r="U124" s="324">
        <v>57058</v>
      </c>
      <c r="V124" s="324">
        <v>11638</v>
      </c>
      <c r="W124" s="324">
        <v>26127</v>
      </c>
      <c r="X124" s="324">
        <v>16893</v>
      </c>
      <c r="Y124" s="324">
        <v>12823</v>
      </c>
      <c r="Z124" s="324">
        <v>19475</v>
      </c>
      <c r="AA124" s="324">
        <v>31278</v>
      </c>
      <c r="AB124" s="324">
        <v>32201</v>
      </c>
      <c r="AC124" s="324">
        <v>10405</v>
      </c>
      <c r="AD124" s="324">
        <v>33033</v>
      </c>
      <c r="AE124" s="324">
        <v>3809</v>
      </c>
      <c r="AF124" s="324">
        <v>41149</v>
      </c>
      <c r="AG124" s="324">
        <v>16868</v>
      </c>
      <c r="AH124" s="324">
        <v>10052</v>
      </c>
      <c r="AI124" s="324">
        <v>821621</v>
      </c>
      <c r="AK124" s="324" t="s">
        <v>634</v>
      </c>
    </row>
    <row r="125" spans="1:37" x14ac:dyDescent="0.2">
      <c r="A125" s="328">
        <v>40087</v>
      </c>
      <c r="B125" s="324" t="s">
        <v>878</v>
      </c>
      <c r="C125" s="324">
        <v>11844</v>
      </c>
      <c r="D125" s="324">
        <v>36060</v>
      </c>
      <c r="E125" s="324">
        <v>10401</v>
      </c>
      <c r="F125" s="324">
        <v>6139</v>
      </c>
      <c r="G125" s="324">
        <v>28931</v>
      </c>
      <c r="H125" s="324">
        <v>7856</v>
      </c>
      <c r="I125" s="324">
        <v>13526</v>
      </c>
      <c r="J125" s="324">
        <v>32380</v>
      </c>
      <c r="K125" s="324">
        <v>99305</v>
      </c>
      <c r="L125" s="324">
        <v>11888</v>
      </c>
      <c r="M125" s="324">
        <v>39132</v>
      </c>
      <c r="N125" s="324">
        <v>12751</v>
      </c>
      <c r="O125" s="324">
        <v>11774</v>
      </c>
      <c r="P125" s="324">
        <v>73864</v>
      </c>
      <c r="Q125" s="324">
        <v>55155</v>
      </c>
      <c r="R125" s="324">
        <v>27527</v>
      </c>
      <c r="S125" s="324">
        <v>10572</v>
      </c>
      <c r="T125" s="324">
        <v>10888</v>
      </c>
      <c r="U125" s="324">
        <v>56971</v>
      </c>
      <c r="V125" s="324">
        <v>11656</v>
      </c>
      <c r="W125" s="324">
        <v>26286</v>
      </c>
      <c r="X125" s="324">
        <v>16954</v>
      </c>
      <c r="Y125" s="324">
        <v>12792</v>
      </c>
      <c r="Z125" s="324">
        <v>19448</v>
      </c>
      <c r="AA125" s="324">
        <v>31378</v>
      </c>
      <c r="AB125" s="324">
        <v>32221</v>
      </c>
      <c r="AC125" s="324">
        <v>10464</v>
      </c>
      <c r="AD125" s="324">
        <v>33118</v>
      </c>
      <c r="AE125" s="324">
        <v>3834</v>
      </c>
      <c r="AF125" s="324">
        <v>41175</v>
      </c>
      <c r="AG125" s="324">
        <v>16955</v>
      </c>
      <c r="AH125" s="324">
        <v>10075</v>
      </c>
      <c r="AI125" s="324">
        <v>823320</v>
      </c>
      <c r="AK125" s="324" t="s">
        <v>635</v>
      </c>
    </row>
    <row r="126" spans="1:37" x14ac:dyDescent="0.2">
      <c r="A126" s="328">
        <v>40118</v>
      </c>
      <c r="B126" s="324" t="s">
        <v>879</v>
      </c>
      <c r="C126" s="324">
        <v>11914</v>
      </c>
      <c r="D126" s="324">
        <v>35903</v>
      </c>
      <c r="E126" s="324">
        <v>10405</v>
      </c>
      <c r="F126" s="324">
        <v>6179</v>
      </c>
      <c r="G126" s="324">
        <v>28877</v>
      </c>
      <c r="H126" s="324">
        <v>7831</v>
      </c>
      <c r="I126" s="324">
        <v>13464</v>
      </c>
      <c r="J126" s="324">
        <v>32361</v>
      </c>
      <c r="K126" s="324">
        <v>99416</v>
      </c>
      <c r="L126" s="324">
        <v>11932</v>
      </c>
      <c r="M126" s="324">
        <v>39177</v>
      </c>
      <c r="N126" s="324">
        <v>12789</v>
      </c>
      <c r="O126" s="324">
        <v>11801</v>
      </c>
      <c r="P126" s="324">
        <v>73952</v>
      </c>
      <c r="Q126" s="324">
        <v>55218</v>
      </c>
      <c r="R126" s="324">
        <v>27640</v>
      </c>
      <c r="S126" s="324">
        <v>10577</v>
      </c>
      <c r="T126" s="324">
        <v>10925</v>
      </c>
      <c r="U126" s="324">
        <v>56899</v>
      </c>
      <c r="V126" s="324">
        <v>11642</v>
      </c>
      <c r="W126" s="324">
        <v>26332</v>
      </c>
      <c r="X126" s="324">
        <v>17071</v>
      </c>
      <c r="Y126" s="324">
        <v>12791</v>
      </c>
      <c r="Z126" s="324">
        <v>19429</v>
      </c>
      <c r="AA126" s="324">
        <v>31466</v>
      </c>
      <c r="AB126" s="324">
        <v>32245</v>
      </c>
      <c r="AC126" s="324">
        <v>10450</v>
      </c>
      <c r="AD126" s="324">
        <v>33158</v>
      </c>
      <c r="AE126" s="324">
        <v>3845</v>
      </c>
      <c r="AF126" s="324">
        <v>41174</v>
      </c>
      <c r="AG126" s="324">
        <v>16946</v>
      </c>
      <c r="AH126" s="324">
        <v>10068</v>
      </c>
      <c r="AI126" s="324">
        <v>823877</v>
      </c>
      <c r="AK126" s="324" t="s">
        <v>636</v>
      </c>
    </row>
    <row r="127" spans="1:37" x14ac:dyDescent="0.2">
      <c r="A127" s="328">
        <v>40148</v>
      </c>
      <c r="B127" s="324" t="s">
        <v>880</v>
      </c>
      <c r="C127" s="324">
        <v>11927</v>
      </c>
      <c r="D127" s="324">
        <v>35820</v>
      </c>
      <c r="E127" s="324">
        <v>10352</v>
      </c>
      <c r="F127" s="324">
        <v>6138</v>
      </c>
      <c r="G127" s="324">
        <v>28727</v>
      </c>
      <c r="H127" s="324">
        <v>7818</v>
      </c>
      <c r="I127" s="324">
        <v>13428</v>
      </c>
      <c r="J127" s="324">
        <v>32290</v>
      </c>
      <c r="K127" s="324">
        <v>99490</v>
      </c>
      <c r="L127" s="324">
        <v>11874</v>
      </c>
      <c r="M127" s="324">
        <v>39201</v>
      </c>
      <c r="N127" s="324">
        <v>12743</v>
      </c>
      <c r="O127" s="324">
        <v>11795</v>
      </c>
      <c r="P127" s="324">
        <v>73791</v>
      </c>
      <c r="Q127" s="324">
        <v>55070</v>
      </c>
      <c r="R127" s="324">
        <v>27553</v>
      </c>
      <c r="S127" s="324">
        <v>10560</v>
      </c>
      <c r="T127" s="324">
        <v>10875</v>
      </c>
      <c r="U127" s="324">
        <v>56824</v>
      </c>
      <c r="V127" s="324">
        <v>11615</v>
      </c>
      <c r="W127" s="324">
        <v>26276</v>
      </c>
      <c r="X127" s="324">
        <v>17046</v>
      </c>
      <c r="Y127" s="324">
        <v>12738</v>
      </c>
      <c r="Z127" s="324">
        <v>19350</v>
      </c>
      <c r="AA127" s="324">
        <v>31462</v>
      </c>
      <c r="AB127" s="324">
        <v>32146</v>
      </c>
      <c r="AC127" s="324">
        <v>10421</v>
      </c>
      <c r="AD127" s="324">
        <v>33120</v>
      </c>
      <c r="AE127" s="324">
        <v>3824</v>
      </c>
      <c r="AF127" s="324">
        <v>41123</v>
      </c>
      <c r="AG127" s="324">
        <v>16932</v>
      </c>
      <c r="AH127" s="324">
        <v>10045</v>
      </c>
      <c r="AI127" s="324">
        <v>822374</v>
      </c>
      <c r="AK127" s="324" t="s">
        <v>637</v>
      </c>
    </row>
    <row r="128" spans="1:37" x14ac:dyDescent="0.2">
      <c r="A128" s="328">
        <v>40179</v>
      </c>
      <c r="B128" s="324" t="s">
        <v>1028</v>
      </c>
      <c r="C128" s="324">
        <v>11890</v>
      </c>
      <c r="D128" s="324">
        <v>35645</v>
      </c>
      <c r="E128" s="324">
        <v>10342</v>
      </c>
      <c r="F128" s="324">
        <v>6128</v>
      </c>
      <c r="G128" s="324">
        <v>28710</v>
      </c>
      <c r="H128" s="324">
        <v>7810</v>
      </c>
      <c r="I128" s="324">
        <v>13293</v>
      </c>
      <c r="J128" s="324">
        <v>32074</v>
      </c>
      <c r="K128" s="324">
        <v>99346</v>
      </c>
      <c r="L128" s="324">
        <v>11850</v>
      </c>
      <c r="M128" s="324">
        <v>39127</v>
      </c>
      <c r="N128" s="324">
        <v>12648</v>
      </c>
      <c r="O128" s="324">
        <v>11742</v>
      </c>
      <c r="P128" s="324">
        <v>73647</v>
      </c>
      <c r="Q128" s="324">
        <v>54961</v>
      </c>
      <c r="R128" s="324">
        <v>27421</v>
      </c>
      <c r="S128" s="324">
        <v>10486</v>
      </c>
      <c r="T128" s="324">
        <v>10914</v>
      </c>
      <c r="U128" s="324">
        <v>56692</v>
      </c>
      <c r="V128" s="324">
        <v>11538</v>
      </c>
      <c r="W128" s="324">
        <v>26154</v>
      </c>
      <c r="X128" s="324">
        <v>17010</v>
      </c>
      <c r="Y128" s="324">
        <v>12661</v>
      </c>
      <c r="Z128" s="324">
        <v>19285</v>
      </c>
      <c r="AA128" s="324">
        <v>31437</v>
      </c>
      <c r="AB128" s="324">
        <v>32087</v>
      </c>
      <c r="AC128" s="324">
        <v>10433</v>
      </c>
      <c r="AD128" s="324">
        <v>33036</v>
      </c>
      <c r="AE128" s="324">
        <v>3817</v>
      </c>
      <c r="AF128" s="324">
        <v>40997</v>
      </c>
      <c r="AG128" s="324">
        <v>16883</v>
      </c>
      <c r="AH128" s="324">
        <v>10011</v>
      </c>
      <c r="AI128" s="324">
        <v>820075</v>
      </c>
      <c r="AJ128" s="324">
        <v>2010</v>
      </c>
      <c r="AK128" s="324" t="s">
        <v>629</v>
      </c>
    </row>
    <row r="129" spans="1:37" x14ac:dyDescent="0.2">
      <c r="A129" s="328">
        <v>40210</v>
      </c>
      <c r="B129" s="324" t="s">
        <v>881</v>
      </c>
      <c r="C129" s="324">
        <v>11876</v>
      </c>
      <c r="D129" s="324">
        <v>35685</v>
      </c>
      <c r="E129" s="324">
        <v>10332</v>
      </c>
      <c r="F129" s="324">
        <v>6143</v>
      </c>
      <c r="G129" s="324">
        <v>28776</v>
      </c>
      <c r="H129" s="324">
        <v>7848</v>
      </c>
      <c r="I129" s="324">
        <v>13264</v>
      </c>
      <c r="J129" s="324">
        <v>32021</v>
      </c>
      <c r="K129" s="324">
        <v>99564</v>
      </c>
      <c r="L129" s="324">
        <v>11873</v>
      </c>
      <c r="M129" s="324">
        <v>39318</v>
      </c>
      <c r="N129" s="324">
        <v>12705</v>
      </c>
      <c r="O129" s="324">
        <v>11743</v>
      </c>
      <c r="P129" s="324">
        <v>73894</v>
      </c>
      <c r="Q129" s="324">
        <v>55015</v>
      </c>
      <c r="R129" s="324">
        <v>27514</v>
      </c>
      <c r="S129" s="324">
        <v>10504</v>
      </c>
      <c r="T129" s="324">
        <v>10958</v>
      </c>
      <c r="U129" s="324">
        <v>56919</v>
      </c>
      <c r="V129" s="324">
        <v>11540</v>
      </c>
      <c r="W129" s="324">
        <v>26209</v>
      </c>
      <c r="X129" s="324">
        <v>17048</v>
      </c>
      <c r="Y129" s="324">
        <v>12646</v>
      </c>
      <c r="Z129" s="324">
        <v>19354</v>
      </c>
      <c r="AA129" s="324">
        <v>31555</v>
      </c>
      <c r="AB129" s="324">
        <v>32182</v>
      </c>
      <c r="AC129" s="324">
        <v>10485</v>
      </c>
      <c r="AD129" s="324">
        <v>33168</v>
      </c>
      <c r="AE129" s="324">
        <v>3833</v>
      </c>
      <c r="AF129" s="324">
        <v>41113</v>
      </c>
      <c r="AG129" s="324">
        <v>16907</v>
      </c>
      <c r="AH129" s="324">
        <v>10040</v>
      </c>
      <c r="AI129" s="324">
        <v>822032</v>
      </c>
      <c r="AK129" s="324" t="s">
        <v>630</v>
      </c>
    </row>
    <row r="130" spans="1:37" x14ac:dyDescent="0.2">
      <c r="A130" s="328">
        <v>40238</v>
      </c>
      <c r="B130" s="324" t="s">
        <v>882</v>
      </c>
      <c r="C130" s="324">
        <v>11949</v>
      </c>
      <c r="D130" s="324">
        <v>35711</v>
      </c>
      <c r="E130" s="324">
        <v>10338</v>
      </c>
      <c r="F130" s="324">
        <v>6171</v>
      </c>
      <c r="G130" s="324">
        <v>28945</v>
      </c>
      <c r="H130" s="324">
        <v>7878</v>
      </c>
      <c r="I130" s="324">
        <v>13383</v>
      </c>
      <c r="J130" s="324">
        <v>32030</v>
      </c>
      <c r="K130" s="324">
        <v>99969</v>
      </c>
      <c r="L130" s="324">
        <v>11893</v>
      </c>
      <c r="M130" s="324">
        <v>39267</v>
      </c>
      <c r="N130" s="324">
        <v>12742</v>
      </c>
      <c r="O130" s="324">
        <v>11776</v>
      </c>
      <c r="P130" s="324">
        <v>74033</v>
      </c>
      <c r="Q130" s="324">
        <v>55040</v>
      </c>
      <c r="R130" s="324">
        <v>27661</v>
      </c>
      <c r="S130" s="324">
        <v>10566</v>
      </c>
      <c r="T130" s="324">
        <v>10935</v>
      </c>
      <c r="U130" s="324">
        <v>57099</v>
      </c>
      <c r="V130" s="324">
        <v>11606</v>
      </c>
      <c r="W130" s="324">
        <v>26274</v>
      </c>
      <c r="X130" s="324">
        <v>17143</v>
      </c>
      <c r="Y130" s="324">
        <v>12681</v>
      </c>
      <c r="Z130" s="324">
        <v>19473</v>
      </c>
      <c r="AA130" s="324">
        <v>31555</v>
      </c>
      <c r="AB130" s="324">
        <v>32284</v>
      </c>
      <c r="AC130" s="324">
        <v>10534</v>
      </c>
      <c r="AD130" s="324">
        <v>33288</v>
      </c>
      <c r="AE130" s="324">
        <v>3867</v>
      </c>
      <c r="AF130" s="324">
        <v>41341</v>
      </c>
      <c r="AG130" s="324">
        <v>17068</v>
      </c>
      <c r="AH130" s="324">
        <v>10087</v>
      </c>
      <c r="AI130" s="324">
        <v>824587</v>
      </c>
      <c r="AK130" s="324" t="s">
        <v>586</v>
      </c>
    </row>
    <row r="131" spans="1:37" x14ac:dyDescent="0.2">
      <c r="A131" s="328">
        <v>40269</v>
      </c>
      <c r="B131" s="324" t="s">
        <v>883</v>
      </c>
      <c r="C131" s="324">
        <v>12002</v>
      </c>
      <c r="D131" s="324">
        <v>35761</v>
      </c>
      <c r="E131" s="324">
        <v>10331</v>
      </c>
      <c r="F131" s="324">
        <v>6216</v>
      </c>
      <c r="G131" s="324">
        <v>28939</v>
      </c>
      <c r="H131" s="324">
        <v>7924</v>
      </c>
      <c r="I131" s="324">
        <v>13372</v>
      </c>
      <c r="J131" s="324">
        <v>32135</v>
      </c>
      <c r="K131" s="324">
        <v>99332</v>
      </c>
      <c r="L131" s="324">
        <v>11933</v>
      </c>
      <c r="M131" s="324">
        <v>39339</v>
      </c>
      <c r="N131" s="324">
        <v>12775</v>
      </c>
      <c r="O131" s="324">
        <v>11816</v>
      </c>
      <c r="P131" s="324">
        <v>74187</v>
      </c>
      <c r="Q131" s="324">
        <v>55022</v>
      </c>
      <c r="R131" s="324">
        <v>27717</v>
      </c>
      <c r="S131" s="324">
        <v>10644</v>
      </c>
      <c r="T131" s="324">
        <v>10949</v>
      </c>
      <c r="U131" s="324">
        <v>57165</v>
      </c>
      <c r="V131" s="324">
        <v>11609</v>
      </c>
      <c r="W131" s="324">
        <v>26320</v>
      </c>
      <c r="X131" s="324">
        <v>17170</v>
      </c>
      <c r="Y131" s="324">
        <v>12675</v>
      </c>
      <c r="Z131" s="324">
        <v>19511</v>
      </c>
      <c r="AA131" s="324">
        <v>31573</v>
      </c>
      <c r="AB131" s="324">
        <v>32358</v>
      </c>
      <c r="AC131" s="324">
        <v>10525</v>
      </c>
      <c r="AD131" s="324">
        <v>33305</v>
      </c>
      <c r="AE131" s="324">
        <v>3875</v>
      </c>
      <c r="AF131" s="324">
        <v>41359</v>
      </c>
      <c r="AG131" s="324">
        <v>17072</v>
      </c>
      <c r="AH131" s="324">
        <v>10145</v>
      </c>
      <c r="AI131" s="324">
        <v>825056</v>
      </c>
      <c r="AK131" s="324" t="s">
        <v>626</v>
      </c>
    </row>
    <row r="132" spans="1:37" x14ac:dyDescent="0.2">
      <c r="A132" s="328">
        <v>40299</v>
      </c>
      <c r="B132" s="324" t="s">
        <v>884</v>
      </c>
      <c r="C132" s="324">
        <v>11978</v>
      </c>
      <c r="D132" s="324">
        <v>35774</v>
      </c>
      <c r="E132" s="324">
        <v>10329</v>
      </c>
      <c r="F132" s="324">
        <v>6210</v>
      </c>
      <c r="G132" s="324">
        <v>28981</v>
      </c>
      <c r="H132" s="324">
        <v>7950</v>
      </c>
      <c r="I132" s="324">
        <v>13389</v>
      </c>
      <c r="J132" s="324">
        <v>32116</v>
      </c>
      <c r="K132" s="324">
        <v>99402</v>
      </c>
      <c r="L132" s="324">
        <v>11887</v>
      </c>
      <c r="M132" s="324">
        <v>39386</v>
      </c>
      <c r="N132" s="324">
        <v>12825</v>
      </c>
      <c r="O132" s="324">
        <v>11850</v>
      </c>
      <c r="P132" s="324">
        <v>74342</v>
      </c>
      <c r="Q132" s="324">
        <v>55138</v>
      </c>
      <c r="R132" s="324">
        <v>27799</v>
      </c>
      <c r="S132" s="324">
        <v>10732</v>
      </c>
      <c r="T132" s="324">
        <v>10964</v>
      </c>
      <c r="U132" s="324">
        <v>57214</v>
      </c>
      <c r="V132" s="324">
        <v>11557</v>
      </c>
      <c r="W132" s="324">
        <v>26291</v>
      </c>
      <c r="X132" s="324">
        <v>17251</v>
      </c>
      <c r="Y132" s="324">
        <v>12623</v>
      </c>
      <c r="Z132" s="324">
        <v>19478</v>
      </c>
      <c r="AA132" s="324">
        <v>31640</v>
      </c>
      <c r="AB132" s="324">
        <v>32371</v>
      </c>
      <c r="AC132" s="324">
        <v>10505</v>
      </c>
      <c r="AD132" s="324">
        <v>33263</v>
      </c>
      <c r="AE132" s="324">
        <v>3915</v>
      </c>
      <c r="AF132" s="324">
        <v>41398</v>
      </c>
      <c r="AG132" s="324">
        <v>17067</v>
      </c>
      <c r="AH132" s="324">
        <v>10109</v>
      </c>
      <c r="AI132" s="324">
        <v>825734</v>
      </c>
      <c r="AK132" s="324" t="s">
        <v>628</v>
      </c>
    </row>
    <row r="133" spans="1:37" x14ac:dyDescent="0.2">
      <c r="A133" s="328">
        <v>40330</v>
      </c>
      <c r="B133" s="324" t="s">
        <v>885</v>
      </c>
      <c r="C133" s="324">
        <v>12035</v>
      </c>
      <c r="D133" s="324">
        <v>35804</v>
      </c>
      <c r="E133" s="324">
        <v>10349</v>
      </c>
      <c r="F133" s="324">
        <v>6242</v>
      </c>
      <c r="G133" s="324">
        <v>29101</v>
      </c>
      <c r="H133" s="324">
        <v>7957</v>
      </c>
      <c r="I133" s="324">
        <v>13452</v>
      </c>
      <c r="J133" s="324">
        <v>32235</v>
      </c>
      <c r="K133" s="324">
        <v>99635</v>
      </c>
      <c r="L133" s="324">
        <v>11873</v>
      </c>
      <c r="M133" s="324">
        <v>39450</v>
      </c>
      <c r="N133" s="324">
        <v>12831</v>
      </c>
      <c r="O133" s="324">
        <v>11924</v>
      </c>
      <c r="P133" s="324">
        <v>74385</v>
      </c>
      <c r="Q133" s="324">
        <v>55283</v>
      </c>
      <c r="R133" s="324">
        <v>27857</v>
      </c>
      <c r="S133" s="324">
        <v>10763</v>
      </c>
      <c r="T133" s="324">
        <v>10931</v>
      </c>
      <c r="U133" s="324">
        <v>57427</v>
      </c>
      <c r="V133" s="324">
        <v>11572</v>
      </c>
      <c r="W133" s="324">
        <v>26361</v>
      </c>
      <c r="X133" s="324">
        <v>17335</v>
      </c>
      <c r="Y133" s="324">
        <v>12682</v>
      </c>
      <c r="Z133" s="324">
        <v>19594</v>
      </c>
      <c r="AA133" s="324">
        <v>31775</v>
      </c>
      <c r="AB133" s="324">
        <v>32486</v>
      </c>
      <c r="AC133" s="324">
        <v>10548</v>
      </c>
      <c r="AD133" s="324">
        <v>33277</v>
      </c>
      <c r="AE133" s="324">
        <v>3912</v>
      </c>
      <c r="AF133" s="324">
        <v>41564</v>
      </c>
      <c r="AG133" s="324">
        <v>17116</v>
      </c>
      <c r="AH133" s="324">
        <v>10107</v>
      </c>
      <c r="AI133" s="324">
        <v>827863</v>
      </c>
      <c r="AK133" s="324" t="s">
        <v>631</v>
      </c>
    </row>
    <row r="134" spans="1:37" x14ac:dyDescent="0.2">
      <c r="A134" s="328">
        <v>40360</v>
      </c>
      <c r="B134" s="324" t="s">
        <v>886</v>
      </c>
      <c r="C134" s="324">
        <v>12028</v>
      </c>
      <c r="D134" s="324">
        <v>35904</v>
      </c>
      <c r="E134" s="324">
        <v>10298</v>
      </c>
      <c r="F134" s="324">
        <v>6236</v>
      </c>
      <c r="G134" s="324">
        <v>29072</v>
      </c>
      <c r="H134" s="324">
        <v>7994</v>
      </c>
      <c r="I134" s="324">
        <v>13478</v>
      </c>
      <c r="J134" s="324">
        <v>32237</v>
      </c>
      <c r="K134" s="324">
        <v>99831</v>
      </c>
      <c r="L134" s="324">
        <v>11792</v>
      </c>
      <c r="M134" s="324">
        <v>39355</v>
      </c>
      <c r="N134" s="324">
        <v>12866</v>
      </c>
      <c r="O134" s="324">
        <v>11943</v>
      </c>
      <c r="P134" s="324">
        <v>74337</v>
      </c>
      <c r="Q134" s="324">
        <v>55466</v>
      </c>
      <c r="R134" s="324">
        <v>27829</v>
      </c>
      <c r="S134" s="324">
        <v>10739</v>
      </c>
      <c r="T134" s="324">
        <v>10919</v>
      </c>
      <c r="U134" s="324">
        <v>57369</v>
      </c>
      <c r="V134" s="324">
        <v>11559</v>
      </c>
      <c r="W134" s="324">
        <v>26395</v>
      </c>
      <c r="X134" s="324">
        <v>17436</v>
      </c>
      <c r="Y134" s="324">
        <v>12706</v>
      </c>
      <c r="Z134" s="324">
        <v>19562</v>
      </c>
      <c r="AA134" s="324">
        <v>31793</v>
      </c>
      <c r="AB134" s="324">
        <v>32503</v>
      </c>
      <c r="AC134" s="324">
        <v>10504</v>
      </c>
      <c r="AD134" s="324">
        <v>33170</v>
      </c>
      <c r="AE134" s="324">
        <v>3921</v>
      </c>
      <c r="AF134" s="324">
        <v>41493</v>
      </c>
      <c r="AG134" s="324">
        <v>17060</v>
      </c>
      <c r="AH134" s="324">
        <v>10072</v>
      </c>
      <c r="AI134" s="324">
        <v>827867</v>
      </c>
      <c r="AK134" s="324" t="s">
        <v>632</v>
      </c>
    </row>
    <row r="135" spans="1:37" x14ac:dyDescent="0.2">
      <c r="A135" s="328">
        <v>40391</v>
      </c>
      <c r="B135" s="324" t="s">
        <v>887</v>
      </c>
      <c r="C135" s="324">
        <v>12034</v>
      </c>
      <c r="D135" s="324">
        <v>36051</v>
      </c>
      <c r="E135" s="324">
        <v>10283</v>
      </c>
      <c r="F135" s="324">
        <v>6241</v>
      </c>
      <c r="G135" s="324">
        <v>29131</v>
      </c>
      <c r="H135" s="324">
        <v>7999</v>
      </c>
      <c r="I135" s="324">
        <v>13525</v>
      </c>
      <c r="J135" s="324">
        <v>32259</v>
      </c>
      <c r="K135" s="324">
        <v>99924</v>
      </c>
      <c r="L135" s="324">
        <v>11755</v>
      </c>
      <c r="M135" s="324">
        <v>39360</v>
      </c>
      <c r="N135" s="324">
        <v>12886</v>
      </c>
      <c r="O135" s="324">
        <v>11976</v>
      </c>
      <c r="P135" s="324">
        <v>74525</v>
      </c>
      <c r="Q135" s="324">
        <v>55581</v>
      </c>
      <c r="R135" s="324">
        <v>27882</v>
      </c>
      <c r="S135" s="324">
        <v>10759</v>
      </c>
      <c r="T135" s="324">
        <v>10951</v>
      </c>
      <c r="U135" s="324">
        <v>57407</v>
      </c>
      <c r="V135" s="324">
        <v>11542</v>
      </c>
      <c r="W135" s="324">
        <v>26389</v>
      </c>
      <c r="X135" s="324">
        <v>17460</v>
      </c>
      <c r="Y135" s="324">
        <v>12701</v>
      </c>
      <c r="Z135" s="324">
        <v>19586</v>
      </c>
      <c r="AA135" s="324">
        <v>31793</v>
      </c>
      <c r="AB135" s="324">
        <v>32574</v>
      </c>
      <c r="AC135" s="324">
        <v>10561</v>
      </c>
      <c r="AD135" s="324">
        <v>33155</v>
      </c>
      <c r="AE135" s="324">
        <v>3935</v>
      </c>
      <c r="AF135" s="324">
        <v>41503</v>
      </c>
      <c r="AG135" s="324">
        <v>17054</v>
      </c>
      <c r="AH135" s="324">
        <v>10099</v>
      </c>
      <c r="AI135" s="324">
        <v>828881</v>
      </c>
      <c r="AK135" s="324" t="s">
        <v>633</v>
      </c>
    </row>
    <row r="136" spans="1:37" x14ac:dyDescent="0.2">
      <c r="A136" s="328">
        <v>40422</v>
      </c>
      <c r="B136" s="324" t="s">
        <v>888</v>
      </c>
      <c r="C136" s="324">
        <v>11995</v>
      </c>
      <c r="D136" s="324">
        <v>36144</v>
      </c>
      <c r="E136" s="324">
        <v>10258</v>
      </c>
      <c r="F136" s="324">
        <v>6211</v>
      </c>
      <c r="G136" s="324">
        <v>29094</v>
      </c>
      <c r="H136" s="324">
        <v>8020</v>
      </c>
      <c r="I136" s="324">
        <v>13510</v>
      </c>
      <c r="J136" s="324">
        <v>32181</v>
      </c>
      <c r="K136" s="324">
        <v>99949</v>
      </c>
      <c r="L136" s="324">
        <v>11756</v>
      </c>
      <c r="M136" s="324">
        <v>39391</v>
      </c>
      <c r="N136" s="324">
        <v>12839</v>
      </c>
      <c r="O136" s="324">
        <v>11934</v>
      </c>
      <c r="P136" s="324">
        <v>74463</v>
      </c>
      <c r="Q136" s="324">
        <v>55636</v>
      </c>
      <c r="R136" s="324">
        <v>27817</v>
      </c>
      <c r="S136" s="324">
        <v>10771</v>
      </c>
      <c r="T136" s="324">
        <v>10950</v>
      </c>
      <c r="U136" s="324">
        <v>57359</v>
      </c>
      <c r="V136" s="324">
        <v>11491</v>
      </c>
      <c r="W136" s="324">
        <v>26362</v>
      </c>
      <c r="X136" s="324">
        <v>17481</v>
      </c>
      <c r="Y136" s="324">
        <v>12726</v>
      </c>
      <c r="Z136" s="324">
        <v>19563</v>
      </c>
      <c r="AA136" s="324">
        <v>31737</v>
      </c>
      <c r="AB136" s="324">
        <v>32561</v>
      </c>
      <c r="AC136" s="324">
        <v>10455</v>
      </c>
      <c r="AD136" s="324">
        <v>33093</v>
      </c>
      <c r="AE136" s="324">
        <v>3950</v>
      </c>
      <c r="AF136" s="324">
        <v>41442</v>
      </c>
      <c r="AG136" s="324">
        <v>17088</v>
      </c>
      <c r="AH136" s="324">
        <v>10037</v>
      </c>
      <c r="AI136" s="324">
        <v>828264</v>
      </c>
      <c r="AK136" s="324" t="s">
        <v>634</v>
      </c>
    </row>
    <row r="137" spans="1:37" x14ac:dyDescent="0.2">
      <c r="A137" s="328">
        <v>40452</v>
      </c>
      <c r="B137" s="324" t="s">
        <v>889</v>
      </c>
      <c r="C137" s="324">
        <v>11980</v>
      </c>
      <c r="D137" s="324">
        <v>36248</v>
      </c>
      <c r="E137" s="324">
        <v>10239</v>
      </c>
      <c r="F137" s="324">
        <v>6227</v>
      </c>
      <c r="G137" s="324">
        <v>29098</v>
      </c>
      <c r="H137" s="324">
        <v>8044</v>
      </c>
      <c r="I137" s="324">
        <v>13502</v>
      </c>
      <c r="J137" s="324">
        <v>32183</v>
      </c>
      <c r="K137" s="324">
        <v>100034</v>
      </c>
      <c r="L137" s="324">
        <v>11800</v>
      </c>
      <c r="M137" s="324">
        <v>39496</v>
      </c>
      <c r="N137" s="324">
        <v>12836</v>
      </c>
      <c r="O137" s="324">
        <v>11956</v>
      </c>
      <c r="P137" s="324">
        <v>74721</v>
      </c>
      <c r="Q137" s="324">
        <v>55773</v>
      </c>
      <c r="R137" s="324">
        <v>27786</v>
      </c>
      <c r="S137" s="324">
        <v>10814</v>
      </c>
      <c r="T137" s="324">
        <v>10934</v>
      </c>
      <c r="U137" s="324">
        <v>57527</v>
      </c>
      <c r="V137" s="324">
        <v>11548</v>
      </c>
      <c r="W137" s="324">
        <v>26448</v>
      </c>
      <c r="X137" s="324">
        <v>17587</v>
      </c>
      <c r="Y137" s="324">
        <v>12757</v>
      </c>
      <c r="Z137" s="324">
        <v>19610</v>
      </c>
      <c r="AA137" s="324">
        <v>31783</v>
      </c>
      <c r="AB137" s="324">
        <v>32484</v>
      </c>
      <c r="AC137" s="324">
        <v>10477</v>
      </c>
      <c r="AD137" s="324">
        <v>32977</v>
      </c>
      <c r="AE137" s="324">
        <v>3929</v>
      </c>
      <c r="AF137" s="324">
        <v>41446</v>
      </c>
      <c r="AG137" s="324">
        <v>17151</v>
      </c>
      <c r="AH137" s="324">
        <v>10033</v>
      </c>
      <c r="AI137" s="324">
        <v>829428</v>
      </c>
      <c r="AK137" s="324" t="s">
        <v>635</v>
      </c>
    </row>
    <row r="138" spans="1:37" x14ac:dyDescent="0.2">
      <c r="A138" s="328">
        <v>40483</v>
      </c>
      <c r="B138" s="324" t="s">
        <v>890</v>
      </c>
      <c r="C138" s="324">
        <v>12000</v>
      </c>
      <c r="D138" s="324">
        <v>36359</v>
      </c>
      <c r="E138" s="324">
        <v>10213</v>
      </c>
      <c r="F138" s="324">
        <v>6254</v>
      </c>
      <c r="G138" s="324">
        <v>29082</v>
      </c>
      <c r="H138" s="324">
        <v>8061</v>
      </c>
      <c r="I138" s="324">
        <v>13527</v>
      </c>
      <c r="J138" s="324">
        <v>32077</v>
      </c>
      <c r="K138" s="324">
        <v>99772</v>
      </c>
      <c r="L138" s="324">
        <v>11713</v>
      </c>
      <c r="M138" s="324">
        <v>39481</v>
      </c>
      <c r="N138" s="324">
        <v>12757</v>
      </c>
      <c r="O138" s="324">
        <v>11974</v>
      </c>
      <c r="P138" s="324">
        <v>74584</v>
      </c>
      <c r="Q138" s="324">
        <v>55860</v>
      </c>
      <c r="R138" s="324">
        <v>27805</v>
      </c>
      <c r="S138" s="324">
        <v>10836</v>
      </c>
      <c r="T138" s="324">
        <v>10943</v>
      </c>
      <c r="U138" s="324">
        <v>57464</v>
      </c>
      <c r="V138" s="324">
        <v>11525</v>
      </c>
      <c r="W138" s="324">
        <v>26409</v>
      </c>
      <c r="X138" s="324">
        <v>17563</v>
      </c>
      <c r="Y138" s="324">
        <v>12760</v>
      </c>
      <c r="Z138" s="324">
        <v>19633</v>
      </c>
      <c r="AA138" s="324">
        <v>31784</v>
      </c>
      <c r="AB138" s="324">
        <v>32451</v>
      </c>
      <c r="AC138" s="324">
        <v>10442</v>
      </c>
      <c r="AD138" s="324">
        <v>32944</v>
      </c>
      <c r="AE138" s="324">
        <v>3903</v>
      </c>
      <c r="AF138" s="324">
        <v>41353</v>
      </c>
      <c r="AG138" s="324">
        <v>17210</v>
      </c>
      <c r="AH138" s="324">
        <v>9974</v>
      </c>
      <c r="AI138" s="324">
        <v>828713</v>
      </c>
      <c r="AK138" s="324" t="s">
        <v>636</v>
      </c>
    </row>
    <row r="139" spans="1:37" x14ac:dyDescent="0.2">
      <c r="A139" s="328">
        <v>40513</v>
      </c>
      <c r="B139" s="324" t="s">
        <v>891</v>
      </c>
      <c r="C139" s="324">
        <v>11964</v>
      </c>
      <c r="D139" s="324">
        <v>36210</v>
      </c>
      <c r="E139" s="324">
        <v>10176</v>
      </c>
      <c r="F139" s="324">
        <v>6275</v>
      </c>
      <c r="G139" s="324">
        <v>28999</v>
      </c>
      <c r="H139" s="324">
        <v>8065</v>
      </c>
      <c r="I139" s="324">
        <v>13489</v>
      </c>
      <c r="J139" s="324">
        <v>31949</v>
      </c>
      <c r="K139" s="324">
        <v>99623</v>
      </c>
      <c r="L139" s="324">
        <v>11699</v>
      </c>
      <c r="M139" s="324">
        <v>39428</v>
      </c>
      <c r="N139" s="324">
        <v>12696</v>
      </c>
      <c r="O139" s="324">
        <v>11937</v>
      </c>
      <c r="P139" s="324">
        <v>74713</v>
      </c>
      <c r="Q139" s="324">
        <v>55699</v>
      </c>
      <c r="R139" s="324">
        <v>27787</v>
      </c>
      <c r="S139" s="324">
        <v>10852</v>
      </c>
      <c r="T139" s="324">
        <v>10898</v>
      </c>
      <c r="U139" s="324">
        <v>57480</v>
      </c>
      <c r="V139" s="324">
        <v>11479</v>
      </c>
      <c r="W139" s="324">
        <v>26354</v>
      </c>
      <c r="X139" s="324">
        <v>17514</v>
      </c>
      <c r="Y139" s="324">
        <v>12724</v>
      </c>
      <c r="Z139" s="324">
        <v>19607</v>
      </c>
      <c r="AA139" s="324">
        <v>31692</v>
      </c>
      <c r="AB139" s="324">
        <v>32327</v>
      </c>
      <c r="AC139" s="324">
        <v>10372</v>
      </c>
      <c r="AD139" s="324">
        <v>32781</v>
      </c>
      <c r="AE139" s="324">
        <v>3892</v>
      </c>
      <c r="AF139" s="324">
        <v>41179</v>
      </c>
      <c r="AG139" s="324">
        <v>17152</v>
      </c>
      <c r="AH139" s="324">
        <v>9947</v>
      </c>
      <c r="AI139" s="324">
        <v>826959</v>
      </c>
      <c r="AK139" s="324" t="s">
        <v>637</v>
      </c>
    </row>
    <row r="140" spans="1:37" x14ac:dyDescent="0.2">
      <c r="A140" s="328">
        <v>40544</v>
      </c>
      <c r="B140" s="324" t="s">
        <v>1029</v>
      </c>
      <c r="C140" s="324">
        <v>11899</v>
      </c>
      <c r="D140" s="324">
        <v>36058</v>
      </c>
      <c r="E140" s="324">
        <v>10125</v>
      </c>
      <c r="F140" s="324">
        <v>6219</v>
      </c>
      <c r="G140" s="324">
        <v>28851</v>
      </c>
      <c r="H140" s="324">
        <v>8030</v>
      </c>
      <c r="I140" s="324">
        <v>13323</v>
      </c>
      <c r="J140" s="324">
        <v>31880</v>
      </c>
      <c r="K140" s="324">
        <v>99292</v>
      </c>
      <c r="L140" s="324">
        <v>11660</v>
      </c>
      <c r="M140" s="324">
        <v>39181</v>
      </c>
      <c r="N140" s="324">
        <v>12616</v>
      </c>
      <c r="O140" s="324">
        <v>11864</v>
      </c>
      <c r="P140" s="324">
        <v>74555</v>
      </c>
      <c r="Q140" s="324">
        <v>55400</v>
      </c>
      <c r="R140" s="324">
        <v>27649</v>
      </c>
      <c r="S140" s="324">
        <v>10816</v>
      </c>
      <c r="T140" s="324">
        <v>10836</v>
      </c>
      <c r="U140" s="324">
        <v>57247</v>
      </c>
      <c r="V140" s="324">
        <v>11338</v>
      </c>
      <c r="W140" s="324">
        <v>26205</v>
      </c>
      <c r="X140" s="324">
        <v>17405</v>
      </c>
      <c r="Y140" s="324">
        <v>12633</v>
      </c>
      <c r="Z140" s="324">
        <v>19499</v>
      </c>
      <c r="AA140" s="324">
        <v>31596</v>
      </c>
      <c r="AB140" s="324">
        <v>32227</v>
      </c>
      <c r="AC140" s="324">
        <v>10262</v>
      </c>
      <c r="AD140" s="324">
        <v>32499</v>
      </c>
      <c r="AE140" s="324">
        <v>3844</v>
      </c>
      <c r="AF140" s="324">
        <v>40967</v>
      </c>
      <c r="AG140" s="324">
        <v>17082</v>
      </c>
      <c r="AH140" s="324">
        <v>9908</v>
      </c>
      <c r="AI140" s="324">
        <v>822966</v>
      </c>
      <c r="AJ140" s="324">
        <v>2011</v>
      </c>
      <c r="AK140" s="324" t="s">
        <v>629</v>
      </c>
    </row>
    <row r="141" spans="1:37" x14ac:dyDescent="0.2">
      <c r="A141" s="328">
        <v>40575</v>
      </c>
      <c r="B141" s="324" t="s">
        <v>892</v>
      </c>
      <c r="C141" s="324">
        <v>11970</v>
      </c>
      <c r="D141" s="324">
        <v>36187</v>
      </c>
      <c r="E141" s="324">
        <v>10134</v>
      </c>
      <c r="F141" s="324">
        <v>6242</v>
      </c>
      <c r="G141" s="324">
        <v>28902</v>
      </c>
      <c r="H141" s="324">
        <v>8067</v>
      </c>
      <c r="I141" s="324">
        <v>13387</v>
      </c>
      <c r="J141" s="324">
        <v>31978</v>
      </c>
      <c r="K141" s="324">
        <v>99361</v>
      </c>
      <c r="L141" s="324">
        <v>11711</v>
      </c>
      <c r="M141" s="324">
        <v>39293</v>
      </c>
      <c r="N141" s="324">
        <v>12600</v>
      </c>
      <c r="O141" s="324">
        <v>11874</v>
      </c>
      <c r="P141" s="324">
        <v>74888</v>
      </c>
      <c r="Q141" s="324">
        <v>55504</v>
      </c>
      <c r="R141" s="324">
        <v>27648</v>
      </c>
      <c r="S141" s="324">
        <v>10867</v>
      </c>
      <c r="T141" s="324">
        <v>10880</v>
      </c>
      <c r="U141" s="324">
        <v>57265</v>
      </c>
      <c r="V141" s="324">
        <v>11305</v>
      </c>
      <c r="W141" s="324">
        <v>26257</v>
      </c>
      <c r="X141" s="324">
        <v>17449</v>
      </c>
      <c r="Y141" s="324">
        <v>12654</v>
      </c>
      <c r="Z141" s="324">
        <v>19518</v>
      </c>
      <c r="AA141" s="324">
        <v>31612</v>
      </c>
      <c r="AB141" s="324">
        <v>32324</v>
      </c>
      <c r="AC141" s="324">
        <v>10256</v>
      </c>
      <c r="AD141" s="324">
        <v>32424</v>
      </c>
      <c r="AE141" s="324">
        <v>3832</v>
      </c>
      <c r="AF141" s="324">
        <v>41046</v>
      </c>
      <c r="AG141" s="324">
        <v>17145</v>
      </c>
      <c r="AH141" s="324">
        <v>9947</v>
      </c>
      <c r="AI141" s="324">
        <v>824527</v>
      </c>
      <c r="AK141" s="324" t="s">
        <v>630</v>
      </c>
    </row>
    <row r="142" spans="1:37" x14ac:dyDescent="0.2">
      <c r="A142" s="328">
        <v>40603</v>
      </c>
      <c r="B142" s="324" t="s">
        <v>893</v>
      </c>
      <c r="C142" s="324">
        <v>11980</v>
      </c>
      <c r="D142" s="324">
        <v>36294</v>
      </c>
      <c r="E142" s="324">
        <v>10165</v>
      </c>
      <c r="F142" s="324">
        <v>6264</v>
      </c>
      <c r="G142" s="324">
        <v>28940</v>
      </c>
      <c r="H142" s="324">
        <v>8107</v>
      </c>
      <c r="I142" s="324">
        <v>13411</v>
      </c>
      <c r="J142" s="324">
        <v>32052</v>
      </c>
      <c r="K142" s="324">
        <v>99606</v>
      </c>
      <c r="L142" s="324">
        <v>11720</v>
      </c>
      <c r="M142" s="324">
        <v>39396</v>
      </c>
      <c r="N142" s="324">
        <v>12594</v>
      </c>
      <c r="O142" s="324">
        <v>11895</v>
      </c>
      <c r="P142" s="324">
        <v>75096</v>
      </c>
      <c r="Q142" s="324">
        <v>55815</v>
      </c>
      <c r="R142" s="324">
        <v>27736</v>
      </c>
      <c r="S142" s="324">
        <v>10892</v>
      </c>
      <c r="T142" s="324">
        <v>10833</v>
      </c>
      <c r="U142" s="324">
        <v>57427</v>
      </c>
      <c r="V142" s="324">
        <v>11313</v>
      </c>
      <c r="W142" s="324">
        <v>26354</v>
      </c>
      <c r="X142" s="324">
        <v>17511</v>
      </c>
      <c r="Y142" s="324">
        <v>12680</v>
      </c>
      <c r="Z142" s="324">
        <v>19585</v>
      </c>
      <c r="AA142" s="324">
        <v>31677</v>
      </c>
      <c r="AB142" s="324">
        <v>32421</v>
      </c>
      <c r="AC142" s="324">
        <v>10316</v>
      </c>
      <c r="AD142" s="324">
        <v>32456</v>
      </c>
      <c r="AE142" s="324">
        <v>3846</v>
      </c>
      <c r="AF142" s="324">
        <v>41203</v>
      </c>
      <c r="AG142" s="324">
        <v>17223</v>
      </c>
      <c r="AH142" s="324">
        <v>10017</v>
      </c>
      <c r="AI142" s="324">
        <v>826825</v>
      </c>
      <c r="AK142" s="324" t="s">
        <v>586</v>
      </c>
    </row>
    <row r="143" spans="1:37" x14ac:dyDescent="0.2">
      <c r="A143" s="328">
        <v>40634</v>
      </c>
      <c r="B143" s="324" t="s">
        <v>894</v>
      </c>
      <c r="C143" s="324">
        <v>11990</v>
      </c>
      <c r="D143" s="324">
        <v>36399</v>
      </c>
      <c r="E143" s="324">
        <v>10130</v>
      </c>
      <c r="F143" s="324">
        <v>6273</v>
      </c>
      <c r="G143" s="324">
        <v>29027</v>
      </c>
      <c r="H143" s="324">
        <v>8146</v>
      </c>
      <c r="I143" s="324">
        <v>13437</v>
      </c>
      <c r="J143" s="324">
        <v>31973</v>
      </c>
      <c r="K143" s="324">
        <v>99629</v>
      </c>
      <c r="L143" s="324">
        <v>11780</v>
      </c>
      <c r="M143" s="324">
        <v>39383</v>
      </c>
      <c r="N143" s="324">
        <v>12620</v>
      </c>
      <c r="O143" s="324">
        <v>11909</v>
      </c>
      <c r="P143" s="324">
        <v>75245</v>
      </c>
      <c r="Q143" s="324">
        <v>55904</v>
      </c>
      <c r="R143" s="324">
        <v>27812</v>
      </c>
      <c r="S143" s="324">
        <v>10903</v>
      </c>
      <c r="T143" s="324">
        <v>10837</v>
      </c>
      <c r="U143" s="324">
        <v>57396</v>
      </c>
      <c r="V143" s="324">
        <v>11362</v>
      </c>
      <c r="W143" s="324">
        <v>26469</v>
      </c>
      <c r="X143" s="324">
        <v>17593</v>
      </c>
      <c r="Y143" s="324">
        <v>12689</v>
      </c>
      <c r="Z143" s="324">
        <v>19566</v>
      </c>
      <c r="AA143" s="324">
        <v>31700</v>
      </c>
      <c r="AB143" s="324">
        <v>32400</v>
      </c>
      <c r="AC143" s="324">
        <v>10296</v>
      </c>
      <c r="AD143" s="324">
        <v>32408</v>
      </c>
      <c r="AE143" s="324">
        <v>3860</v>
      </c>
      <c r="AF143" s="324">
        <v>41205</v>
      </c>
      <c r="AG143" s="324">
        <v>17232</v>
      </c>
      <c r="AH143" s="324">
        <v>9977</v>
      </c>
      <c r="AI143" s="324">
        <v>827550</v>
      </c>
      <c r="AK143" s="324" t="s">
        <v>626</v>
      </c>
    </row>
    <row r="144" spans="1:37" x14ac:dyDescent="0.2">
      <c r="A144" s="328">
        <v>40664</v>
      </c>
      <c r="B144" s="324" t="s">
        <v>895</v>
      </c>
      <c r="C144" s="324">
        <v>11984</v>
      </c>
      <c r="D144" s="324">
        <v>36534</v>
      </c>
      <c r="E144" s="324">
        <v>10105</v>
      </c>
      <c r="F144" s="324">
        <v>6263</v>
      </c>
      <c r="G144" s="324">
        <v>29047</v>
      </c>
      <c r="H144" s="324">
        <v>8134</v>
      </c>
      <c r="I144" s="324">
        <v>13500</v>
      </c>
      <c r="J144" s="324">
        <v>32038</v>
      </c>
      <c r="K144" s="324">
        <v>99756</v>
      </c>
      <c r="L144" s="324">
        <v>11827</v>
      </c>
      <c r="M144" s="324">
        <v>39425</v>
      </c>
      <c r="N144" s="324">
        <v>12602</v>
      </c>
      <c r="O144" s="324">
        <v>11964</v>
      </c>
      <c r="P144" s="324">
        <v>75410</v>
      </c>
      <c r="Q144" s="324">
        <v>56035</v>
      </c>
      <c r="R144" s="324">
        <v>27885</v>
      </c>
      <c r="S144" s="324">
        <v>10909</v>
      </c>
      <c r="T144" s="324">
        <v>10844</v>
      </c>
      <c r="U144" s="324">
        <v>57395</v>
      </c>
      <c r="V144" s="324">
        <v>11355</v>
      </c>
      <c r="W144" s="324">
        <v>26533</v>
      </c>
      <c r="X144" s="324">
        <v>17622</v>
      </c>
      <c r="Y144" s="324">
        <v>12752</v>
      </c>
      <c r="Z144" s="324">
        <v>19598</v>
      </c>
      <c r="AA144" s="324">
        <v>31708</v>
      </c>
      <c r="AB144" s="324">
        <v>32465</v>
      </c>
      <c r="AC144" s="324">
        <v>10299</v>
      </c>
      <c r="AD144" s="324">
        <v>32433</v>
      </c>
      <c r="AE144" s="324">
        <v>3884</v>
      </c>
      <c r="AF144" s="324">
        <v>41281</v>
      </c>
      <c r="AG144" s="324">
        <v>17261</v>
      </c>
      <c r="AH144" s="324">
        <v>9994</v>
      </c>
      <c r="AI144" s="324">
        <v>828842</v>
      </c>
      <c r="AK144" s="324" t="s">
        <v>628</v>
      </c>
    </row>
    <row r="145" spans="1:37" x14ac:dyDescent="0.2">
      <c r="A145" s="328">
        <v>40695</v>
      </c>
      <c r="B145" s="324" t="s">
        <v>896</v>
      </c>
      <c r="C145" s="324">
        <v>12003</v>
      </c>
      <c r="D145" s="324">
        <v>36569</v>
      </c>
      <c r="E145" s="324">
        <v>10129</v>
      </c>
      <c r="F145" s="324">
        <v>6272</v>
      </c>
      <c r="G145" s="324">
        <v>29142</v>
      </c>
      <c r="H145" s="324">
        <v>8179</v>
      </c>
      <c r="I145" s="324">
        <v>13527</v>
      </c>
      <c r="J145" s="324">
        <v>32011</v>
      </c>
      <c r="K145" s="324">
        <v>99901</v>
      </c>
      <c r="L145" s="324">
        <v>11828</v>
      </c>
      <c r="M145" s="324">
        <v>39455</v>
      </c>
      <c r="N145" s="324">
        <v>12625</v>
      </c>
      <c r="O145" s="324">
        <v>11945</v>
      </c>
      <c r="P145" s="324">
        <v>75543</v>
      </c>
      <c r="Q145" s="324">
        <v>56181</v>
      </c>
      <c r="R145" s="324">
        <v>28003</v>
      </c>
      <c r="S145" s="324">
        <v>10930</v>
      </c>
      <c r="T145" s="324">
        <v>10821</v>
      </c>
      <c r="U145" s="324">
        <v>57623</v>
      </c>
      <c r="V145" s="324">
        <v>11382</v>
      </c>
      <c r="W145" s="324">
        <v>26690</v>
      </c>
      <c r="X145" s="324">
        <v>17656</v>
      </c>
      <c r="Y145" s="324">
        <v>12744</v>
      </c>
      <c r="Z145" s="324">
        <v>19698</v>
      </c>
      <c r="AA145" s="324">
        <v>31799</v>
      </c>
      <c r="AB145" s="324">
        <v>32602</v>
      </c>
      <c r="AC145" s="324">
        <v>10308</v>
      </c>
      <c r="AD145" s="324">
        <v>32407</v>
      </c>
      <c r="AE145" s="324">
        <v>3955</v>
      </c>
      <c r="AF145" s="324">
        <v>41482</v>
      </c>
      <c r="AG145" s="324">
        <v>17322</v>
      </c>
      <c r="AH145" s="324">
        <v>10038</v>
      </c>
      <c r="AI145" s="324">
        <v>830770</v>
      </c>
      <c r="AK145" s="324" t="s">
        <v>631</v>
      </c>
    </row>
    <row r="146" spans="1:37" x14ac:dyDescent="0.2">
      <c r="A146" s="328">
        <v>40725</v>
      </c>
      <c r="B146" s="324" t="s">
        <v>897</v>
      </c>
      <c r="C146" s="324">
        <v>11999</v>
      </c>
      <c r="D146" s="324">
        <v>36505</v>
      </c>
      <c r="E146" s="324">
        <v>10123</v>
      </c>
      <c r="F146" s="324">
        <v>6248</v>
      </c>
      <c r="G146" s="324">
        <v>29117</v>
      </c>
      <c r="H146" s="324">
        <v>8205</v>
      </c>
      <c r="I146" s="324">
        <v>13550</v>
      </c>
      <c r="J146" s="324">
        <v>31995</v>
      </c>
      <c r="K146" s="324">
        <v>100140</v>
      </c>
      <c r="L146" s="324">
        <v>11792</v>
      </c>
      <c r="M146" s="324">
        <v>39480</v>
      </c>
      <c r="N146" s="324">
        <v>12601</v>
      </c>
      <c r="O146" s="324">
        <v>11941</v>
      </c>
      <c r="P146" s="324">
        <v>75515</v>
      </c>
      <c r="Q146" s="324">
        <v>56355</v>
      </c>
      <c r="R146" s="324">
        <v>28004</v>
      </c>
      <c r="S146" s="324">
        <v>10965</v>
      </c>
      <c r="T146" s="324">
        <v>10788</v>
      </c>
      <c r="U146" s="324">
        <v>57610</v>
      </c>
      <c r="V146" s="324">
        <v>11356</v>
      </c>
      <c r="W146" s="324">
        <v>26752</v>
      </c>
      <c r="X146" s="324">
        <v>17659</v>
      </c>
      <c r="Y146" s="324">
        <v>12723</v>
      </c>
      <c r="Z146" s="324">
        <v>19730</v>
      </c>
      <c r="AA146" s="324">
        <v>31808</v>
      </c>
      <c r="AB146" s="324">
        <v>32576</v>
      </c>
      <c r="AC146" s="324">
        <v>10303</v>
      </c>
      <c r="AD146" s="324">
        <v>32309</v>
      </c>
      <c r="AE146" s="324">
        <v>3969</v>
      </c>
      <c r="AF146" s="324">
        <v>41554</v>
      </c>
      <c r="AG146" s="324">
        <v>17317</v>
      </c>
      <c r="AH146" s="324">
        <v>10022</v>
      </c>
      <c r="AI146" s="324">
        <v>831011</v>
      </c>
      <c r="AK146" s="324" t="s">
        <v>632</v>
      </c>
    </row>
    <row r="147" spans="1:37" x14ac:dyDescent="0.2">
      <c r="A147" s="328">
        <v>40756</v>
      </c>
      <c r="B147" s="324" t="s">
        <v>898</v>
      </c>
      <c r="C147" s="324">
        <v>12048</v>
      </c>
      <c r="D147" s="324">
        <v>36549</v>
      </c>
      <c r="E147" s="324">
        <v>10110</v>
      </c>
      <c r="F147" s="324">
        <v>6224</v>
      </c>
      <c r="G147" s="324">
        <v>29134</v>
      </c>
      <c r="H147" s="324">
        <v>8249</v>
      </c>
      <c r="I147" s="324">
        <v>13601</v>
      </c>
      <c r="J147" s="324">
        <v>31943</v>
      </c>
      <c r="K147" s="324">
        <v>100034</v>
      </c>
      <c r="L147" s="324">
        <v>11797</v>
      </c>
      <c r="M147" s="324">
        <v>39494</v>
      </c>
      <c r="N147" s="324">
        <v>12553</v>
      </c>
      <c r="O147" s="324">
        <v>11972</v>
      </c>
      <c r="P147" s="324">
        <v>75719</v>
      </c>
      <c r="Q147" s="324">
        <v>56485</v>
      </c>
      <c r="R147" s="324">
        <v>28096</v>
      </c>
      <c r="S147" s="324">
        <v>11011</v>
      </c>
      <c r="T147" s="324">
        <v>10741</v>
      </c>
      <c r="U147" s="324">
        <v>57579</v>
      </c>
      <c r="V147" s="324">
        <v>11375</v>
      </c>
      <c r="W147" s="324">
        <v>26760</v>
      </c>
      <c r="X147" s="324">
        <v>17747</v>
      </c>
      <c r="Y147" s="324">
        <v>12699</v>
      </c>
      <c r="Z147" s="324">
        <v>19723</v>
      </c>
      <c r="AA147" s="324">
        <v>31735</v>
      </c>
      <c r="AB147" s="324">
        <v>32531</v>
      </c>
      <c r="AC147" s="324">
        <v>10359</v>
      </c>
      <c r="AD147" s="324">
        <v>32248</v>
      </c>
      <c r="AE147" s="324">
        <v>3995</v>
      </c>
      <c r="AF147" s="324">
        <v>41614</v>
      </c>
      <c r="AG147" s="324">
        <v>17352</v>
      </c>
      <c r="AH147" s="324">
        <v>10062</v>
      </c>
      <c r="AI147" s="324">
        <v>831539</v>
      </c>
      <c r="AK147" s="324" t="s">
        <v>633</v>
      </c>
    </row>
    <row r="148" spans="1:37" x14ac:dyDescent="0.2">
      <c r="A148" s="328">
        <v>40787</v>
      </c>
      <c r="B148" s="324" t="s">
        <v>899</v>
      </c>
      <c r="C148" s="324">
        <v>12031</v>
      </c>
      <c r="D148" s="324">
        <v>36492</v>
      </c>
      <c r="E148" s="324">
        <v>10127</v>
      </c>
      <c r="F148" s="324">
        <v>6217</v>
      </c>
      <c r="G148" s="324">
        <v>29180</v>
      </c>
      <c r="H148" s="324">
        <v>8275</v>
      </c>
      <c r="I148" s="324">
        <v>13618</v>
      </c>
      <c r="J148" s="324">
        <v>31925</v>
      </c>
      <c r="K148" s="324">
        <v>100262</v>
      </c>
      <c r="L148" s="324">
        <v>11820</v>
      </c>
      <c r="M148" s="324">
        <v>39484</v>
      </c>
      <c r="N148" s="324">
        <v>12457</v>
      </c>
      <c r="O148" s="324">
        <v>11994</v>
      </c>
      <c r="P148" s="324">
        <v>75739</v>
      </c>
      <c r="Q148" s="324">
        <v>56600</v>
      </c>
      <c r="R148" s="324">
        <v>28098</v>
      </c>
      <c r="S148" s="324">
        <v>11053</v>
      </c>
      <c r="T148" s="324">
        <v>10669</v>
      </c>
      <c r="U148" s="324">
        <v>57457</v>
      </c>
      <c r="V148" s="324">
        <v>11399</v>
      </c>
      <c r="W148" s="324">
        <v>26703</v>
      </c>
      <c r="X148" s="324">
        <v>17760</v>
      </c>
      <c r="Y148" s="324">
        <v>12669</v>
      </c>
      <c r="Z148" s="324">
        <v>19689</v>
      </c>
      <c r="AA148" s="324">
        <v>31654</v>
      </c>
      <c r="AB148" s="324">
        <v>32687</v>
      </c>
      <c r="AC148" s="324">
        <v>10336</v>
      </c>
      <c r="AD148" s="324">
        <v>32139</v>
      </c>
      <c r="AE148" s="324">
        <v>4025</v>
      </c>
      <c r="AF148" s="324">
        <v>41629</v>
      </c>
      <c r="AG148" s="324">
        <v>17302</v>
      </c>
      <c r="AH148" s="324">
        <v>10048</v>
      </c>
      <c r="AI148" s="324">
        <v>831538</v>
      </c>
      <c r="AK148" s="324" t="s">
        <v>634</v>
      </c>
    </row>
    <row r="149" spans="1:37" x14ac:dyDescent="0.2">
      <c r="A149" s="328">
        <v>40817</v>
      </c>
      <c r="B149" s="324" t="s">
        <v>900</v>
      </c>
      <c r="C149" s="324">
        <v>12072</v>
      </c>
      <c r="D149" s="324">
        <v>36409</v>
      </c>
      <c r="E149" s="324">
        <v>10077</v>
      </c>
      <c r="F149" s="324">
        <v>6215</v>
      </c>
      <c r="G149" s="324">
        <v>29193</v>
      </c>
      <c r="H149" s="324">
        <v>8274</v>
      </c>
      <c r="I149" s="324">
        <v>13683</v>
      </c>
      <c r="J149" s="324">
        <v>31952</v>
      </c>
      <c r="K149" s="324">
        <v>99983</v>
      </c>
      <c r="L149" s="324">
        <v>11864</v>
      </c>
      <c r="M149" s="324">
        <v>39599</v>
      </c>
      <c r="N149" s="324">
        <v>12365</v>
      </c>
      <c r="O149" s="324">
        <v>12033</v>
      </c>
      <c r="P149" s="324">
        <v>75866</v>
      </c>
      <c r="Q149" s="324">
        <v>56407</v>
      </c>
      <c r="R149" s="324">
        <v>28090</v>
      </c>
      <c r="S149" s="324">
        <v>11099</v>
      </c>
      <c r="T149" s="324">
        <v>10567</v>
      </c>
      <c r="U149" s="324">
        <v>57570</v>
      </c>
      <c r="V149" s="324">
        <v>11449</v>
      </c>
      <c r="W149" s="324">
        <v>26727</v>
      </c>
      <c r="X149" s="324">
        <v>17859</v>
      </c>
      <c r="Y149" s="324">
        <v>12654</v>
      </c>
      <c r="Z149" s="324">
        <v>19729</v>
      </c>
      <c r="AA149" s="324">
        <v>31798</v>
      </c>
      <c r="AB149" s="324">
        <v>32728</v>
      </c>
      <c r="AC149" s="324">
        <v>10340</v>
      </c>
      <c r="AD149" s="324">
        <v>32108</v>
      </c>
      <c r="AE149" s="324">
        <v>4029</v>
      </c>
      <c r="AF149" s="324">
        <v>41693</v>
      </c>
      <c r="AG149" s="324">
        <v>17365</v>
      </c>
      <c r="AH149" s="324">
        <v>10054</v>
      </c>
      <c r="AI149" s="324">
        <v>831851</v>
      </c>
      <c r="AK149" s="324" t="s">
        <v>635</v>
      </c>
    </row>
    <row r="150" spans="1:37" x14ac:dyDescent="0.2">
      <c r="A150" s="328">
        <v>40848</v>
      </c>
      <c r="B150" s="324" t="s">
        <v>901</v>
      </c>
      <c r="C150" s="324">
        <v>12047</v>
      </c>
      <c r="D150" s="324">
        <v>36285</v>
      </c>
      <c r="E150" s="324">
        <v>10068</v>
      </c>
      <c r="F150" s="324">
        <v>6184</v>
      </c>
      <c r="G150" s="324">
        <v>29113</v>
      </c>
      <c r="H150" s="324">
        <v>8285</v>
      </c>
      <c r="I150" s="324">
        <v>13633</v>
      </c>
      <c r="J150" s="324">
        <v>31888</v>
      </c>
      <c r="K150" s="324">
        <v>99982</v>
      </c>
      <c r="L150" s="324">
        <v>11866</v>
      </c>
      <c r="M150" s="324">
        <v>39487</v>
      </c>
      <c r="N150" s="324">
        <v>12354</v>
      </c>
      <c r="O150" s="324">
        <v>12016</v>
      </c>
      <c r="P150" s="324">
        <v>75832</v>
      </c>
      <c r="Q150" s="324">
        <v>56476</v>
      </c>
      <c r="R150" s="324">
        <v>28040</v>
      </c>
      <c r="S150" s="324">
        <v>11065</v>
      </c>
      <c r="T150" s="324">
        <v>10556</v>
      </c>
      <c r="U150" s="324">
        <v>57416</v>
      </c>
      <c r="V150" s="324">
        <v>11474</v>
      </c>
      <c r="W150" s="324">
        <v>26702</v>
      </c>
      <c r="X150" s="324">
        <v>17874</v>
      </c>
      <c r="Y150" s="324">
        <v>12586</v>
      </c>
      <c r="Z150" s="324">
        <v>19741</v>
      </c>
      <c r="AA150" s="324">
        <v>31659</v>
      </c>
      <c r="AB150" s="324">
        <v>32663</v>
      </c>
      <c r="AC150" s="324">
        <v>10343</v>
      </c>
      <c r="AD150" s="324">
        <v>31917</v>
      </c>
      <c r="AE150" s="324">
        <v>4025</v>
      </c>
      <c r="AF150" s="324">
        <v>41578</v>
      </c>
      <c r="AG150" s="324">
        <v>17316</v>
      </c>
      <c r="AH150" s="324">
        <v>10000</v>
      </c>
      <c r="AI150" s="324">
        <v>830471</v>
      </c>
      <c r="AK150" s="324" t="s">
        <v>636</v>
      </c>
    </row>
    <row r="151" spans="1:37" x14ac:dyDescent="0.2">
      <c r="A151" s="328">
        <v>40878</v>
      </c>
      <c r="B151" s="324" t="s">
        <v>902</v>
      </c>
      <c r="C151" s="324">
        <v>12017</v>
      </c>
      <c r="D151" s="324">
        <v>36154</v>
      </c>
      <c r="E151" s="324">
        <v>10043</v>
      </c>
      <c r="F151" s="324">
        <v>6167</v>
      </c>
      <c r="G151" s="324">
        <v>28966</v>
      </c>
      <c r="H151" s="324">
        <v>8226</v>
      </c>
      <c r="I151" s="324">
        <v>13534</v>
      </c>
      <c r="J151" s="324">
        <v>31659</v>
      </c>
      <c r="K151" s="324">
        <v>99450</v>
      </c>
      <c r="L151" s="324">
        <v>11851</v>
      </c>
      <c r="M151" s="324">
        <v>39457</v>
      </c>
      <c r="N151" s="324">
        <v>12294</v>
      </c>
      <c r="O151" s="324">
        <v>11964</v>
      </c>
      <c r="P151" s="324">
        <v>75571</v>
      </c>
      <c r="Q151" s="324">
        <v>56456</v>
      </c>
      <c r="R151" s="324">
        <v>27964</v>
      </c>
      <c r="S151" s="324">
        <v>11045</v>
      </c>
      <c r="T151" s="324">
        <v>10569</v>
      </c>
      <c r="U151" s="324">
        <v>57190</v>
      </c>
      <c r="V151" s="324">
        <v>11452</v>
      </c>
      <c r="W151" s="324">
        <v>26643</v>
      </c>
      <c r="X151" s="324">
        <v>17831</v>
      </c>
      <c r="Y151" s="324">
        <v>12516</v>
      </c>
      <c r="Z151" s="324">
        <v>19712</v>
      </c>
      <c r="AA151" s="324">
        <v>31550</v>
      </c>
      <c r="AB151" s="324">
        <v>32529</v>
      </c>
      <c r="AC151" s="324">
        <v>10281</v>
      </c>
      <c r="AD151" s="324">
        <v>31743</v>
      </c>
      <c r="AE151" s="324">
        <v>3995</v>
      </c>
      <c r="AF151" s="324">
        <v>41389</v>
      </c>
      <c r="AG151" s="324">
        <v>17304</v>
      </c>
      <c r="AH151" s="324">
        <v>9976</v>
      </c>
      <c r="AI151" s="324">
        <v>827498</v>
      </c>
      <c r="AK151" s="324" t="s">
        <v>637</v>
      </c>
    </row>
    <row r="152" spans="1:37" x14ac:dyDescent="0.2">
      <c r="A152" s="328">
        <v>40909</v>
      </c>
      <c r="B152" s="324" t="s">
        <v>1030</v>
      </c>
      <c r="C152" s="324">
        <v>11994</v>
      </c>
      <c r="D152" s="324">
        <v>36047</v>
      </c>
      <c r="E152" s="324">
        <v>9985</v>
      </c>
      <c r="F152" s="324">
        <v>6147</v>
      </c>
      <c r="G152" s="324">
        <v>28945</v>
      </c>
      <c r="H152" s="324">
        <v>8163</v>
      </c>
      <c r="I152" s="324">
        <v>13465</v>
      </c>
      <c r="J152" s="324">
        <v>31598</v>
      </c>
      <c r="K152" s="324">
        <v>99371</v>
      </c>
      <c r="L152" s="324">
        <v>11873</v>
      </c>
      <c r="M152" s="324">
        <v>39327</v>
      </c>
      <c r="N152" s="324">
        <v>12233</v>
      </c>
      <c r="O152" s="324">
        <v>11980</v>
      </c>
      <c r="P152" s="324">
        <v>75496</v>
      </c>
      <c r="Q152" s="324">
        <v>56365</v>
      </c>
      <c r="R152" s="324">
        <v>27858</v>
      </c>
      <c r="S152" s="324">
        <v>10984</v>
      </c>
      <c r="T152" s="324">
        <v>10483</v>
      </c>
      <c r="U152" s="324">
        <v>57054</v>
      </c>
      <c r="V152" s="324">
        <v>11425</v>
      </c>
      <c r="W152" s="324">
        <v>26605</v>
      </c>
      <c r="X152" s="324">
        <v>17819</v>
      </c>
      <c r="Y152" s="324">
        <v>12208</v>
      </c>
      <c r="Z152" s="324">
        <v>19599</v>
      </c>
      <c r="AA152" s="324">
        <v>31537</v>
      </c>
      <c r="AB152" s="324">
        <v>32463</v>
      </c>
      <c r="AC152" s="324">
        <v>10254</v>
      </c>
      <c r="AD152" s="324">
        <v>31578</v>
      </c>
      <c r="AE152" s="324">
        <v>3974</v>
      </c>
      <c r="AF152" s="324">
        <v>41256</v>
      </c>
      <c r="AG152" s="324">
        <v>17273</v>
      </c>
      <c r="AH152" s="324">
        <v>9940</v>
      </c>
      <c r="AI152" s="324">
        <v>825299</v>
      </c>
      <c r="AJ152" s="324">
        <v>2012</v>
      </c>
      <c r="AK152" s="324" t="s">
        <v>629</v>
      </c>
    </row>
    <row r="153" spans="1:37" x14ac:dyDescent="0.2">
      <c r="A153" s="328">
        <v>40940</v>
      </c>
      <c r="B153" s="324" t="s">
        <v>903</v>
      </c>
      <c r="C153" s="324">
        <v>12042</v>
      </c>
      <c r="D153" s="324">
        <v>36076</v>
      </c>
      <c r="E153" s="324">
        <v>10022</v>
      </c>
      <c r="F153" s="324">
        <v>6171</v>
      </c>
      <c r="G153" s="324">
        <v>28993</v>
      </c>
      <c r="H153" s="324">
        <v>8173</v>
      </c>
      <c r="I153" s="324">
        <v>13473</v>
      </c>
      <c r="J153" s="324">
        <v>31666</v>
      </c>
      <c r="K153" s="324">
        <v>99478</v>
      </c>
      <c r="L153" s="324">
        <v>11921</v>
      </c>
      <c r="M153" s="324">
        <v>39340</v>
      </c>
      <c r="N153" s="324">
        <v>12259</v>
      </c>
      <c r="O153" s="324">
        <v>12007</v>
      </c>
      <c r="P153" s="324">
        <v>75794</v>
      </c>
      <c r="Q153" s="324">
        <v>56532</v>
      </c>
      <c r="R153" s="324">
        <v>27851</v>
      </c>
      <c r="S153" s="324">
        <v>10997</v>
      </c>
      <c r="T153" s="324">
        <v>10443</v>
      </c>
      <c r="U153" s="324">
        <v>57129</v>
      </c>
      <c r="V153" s="324">
        <v>11466</v>
      </c>
      <c r="W153" s="324">
        <v>26654</v>
      </c>
      <c r="X153" s="324">
        <v>17922</v>
      </c>
      <c r="Y153" s="324">
        <v>11892</v>
      </c>
      <c r="Z153" s="324">
        <v>19677</v>
      </c>
      <c r="AA153" s="324">
        <v>31596</v>
      </c>
      <c r="AB153" s="324">
        <v>32547</v>
      </c>
      <c r="AC153" s="324">
        <v>10242</v>
      </c>
      <c r="AD153" s="324">
        <v>31565</v>
      </c>
      <c r="AE153" s="324">
        <v>3984</v>
      </c>
      <c r="AF153" s="324">
        <v>41337</v>
      </c>
      <c r="AG153" s="324">
        <v>17291</v>
      </c>
      <c r="AH153" s="324">
        <v>9951</v>
      </c>
      <c r="AI153" s="324">
        <v>826491</v>
      </c>
      <c r="AK153" s="324" t="s">
        <v>630</v>
      </c>
    </row>
    <row r="154" spans="1:37" x14ac:dyDescent="0.2">
      <c r="A154" s="328">
        <v>40969</v>
      </c>
      <c r="B154" s="324" t="s">
        <v>904</v>
      </c>
      <c r="C154" s="324">
        <v>12075</v>
      </c>
      <c r="D154" s="324">
        <v>36089</v>
      </c>
      <c r="E154" s="324">
        <v>10107</v>
      </c>
      <c r="F154" s="324">
        <v>6187</v>
      </c>
      <c r="G154" s="324">
        <v>29129</v>
      </c>
      <c r="H154" s="324">
        <v>8190</v>
      </c>
      <c r="I154" s="324">
        <v>13500</v>
      </c>
      <c r="J154" s="324">
        <v>31804</v>
      </c>
      <c r="K154" s="324">
        <v>99790</v>
      </c>
      <c r="L154" s="324">
        <v>11966</v>
      </c>
      <c r="M154" s="324">
        <v>39447</v>
      </c>
      <c r="N154" s="324">
        <v>12304</v>
      </c>
      <c r="O154" s="324">
        <v>12028</v>
      </c>
      <c r="P154" s="324">
        <v>76020</v>
      </c>
      <c r="Q154" s="324">
        <v>56688</v>
      </c>
      <c r="R154" s="324">
        <v>27900</v>
      </c>
      <c r="S154" s="324">
        <v>10998</v>
      </c>
      <c r="T154" s="324">
        <v>10474</v>
      </c>
      <c r="U154" s="324">
        <v>57239</v>
      </c>
      <c r="V154" s="324">
        <v>11485</v>
      </c>
      <c r="W154" s="324">
        <v>26685</v>
      </c>
      <c r="X154" s="324">
        <v>17980</v>
      </c>
      <c r="Y154" s="324">
        <v>11832</v>
      </c>
      <c r="Z154" s="324">
        <v>19701</v>
      </c>
      <c r="AA154" s="324">
        <v>31663</v>
      </c>
      <c r="AB154" s="324">
        <v>32649</v>
      </c>
      <c r="AC154" s="324">
        <v>10286</v>
      </c>
      <c r="AD154" s="324">
        <v>31709</v>
      </c>
      <c r="AE154" s="324">
        <v>3997</v>
      </c>
      <c r="AF154" s="324">
        <v>41480</v>
      </c>
      <c r="AG154" s="324">
        <v>17333</v>
      </c>
      <c r="AH154" s="324">
        <v>9953</v>
      </c>
      <c r="AI154" s="324">
        <v>828688</v>
      </c>
      <c r="AK154" s="324" t="s">
        <v>586</v>
      </c>
    </row>
    <row r="155" spans="1:37" x14ac:dyDescent="0.2">
      <c r="A155" s="328">
        <v>41000</v>
      </c>
      <c r="B155" s="324" t="s">
        <v>905</v>
      </c>
      <c r="C155" s="324">
        <v>12098</v>
      </c>
      <c r="D155" s="324">
        <v>36048</v>
      </c>
      <c r="E155" s="324">
        <v>10085</v>
      </c>
      <c r="F155" s="324">
        <v>6199</v>
      </c>
      <c r="G155" s="324">
        <v>29028</v>
      </c>
      <c r="H155" s="324">
        <v>8220</v>
      </c>
      <c r="I155" s="324">
        <v>13411</v>
      </c>
      <c r="J155" s="324">
        <v>31827</v>
      </c>
      <c r="K155" s="324">
        <v>99811</v>
      </c>
      <c r="L155" s="324">
        <v>11973</v>
      </c>
      <c r="M155" s="324">
        <v>39407</v>
      </c>
      <c r="N155" s="324">
        <v>12300</v>
      </c>
      <c r="O155" s="324">
        <v>12058</v>
      </c>
      <c r="P155" s="324">
        <v>75997</v>
      </c>
      <c r="Q155" s="324">
        <v>56636</v>
      </c>
      <c r="R155" s="324">
        <v>27963</v>
      </c>
      <c r="S155" s="324">
        <v>10996</v>
      </c>
      <c r="T155" s="324">
        <v>10481</v>
      </c>
      <c r="U155" s="324">
        <v>57282</v>
      </c>
      <c r="V155" s="324">
        <v>11499</v>
      </c>
      <c r="W155" s="324">
        <v>26676</v>
      </c>
      <c r="X155" s="324">
        <v>17976</v>
      </c>
      <c r="Y155" s="324">
        <v>11869</v>
      </c>
      <c r="Z155" s="324">
        <v>19757</v>
      </c>
      <c r="AA155" s="324">
        <v>31664</v>
      </c>
      <c r="AB155" s="324">
        <v>32648</v>
      </c>
      <c r="AC155" s="324">
        <v>10246</v>
      </c>
      <c r="AD155" s="324">
        <v>31531</v>
      </c>
      <c r="AE155" s="324">
        <v>4008</v>
      </c>
      <c r="AF155" s="324">
        <v>41550</v>
      </c>
      <c r="AG155" s="324">
        <v>17346</v>
      </c>
      <c r="AH155" s="324">
        <v>9942</v>
      </c>
      <c r="AI155" s="324">
        <v>828532</v>
      </c>
      <c r="AK155" s="324" t="s">
        <v>626</v>
      </c>
    </row>
    <row r="156" spans="1:37" x14ac:dyDescent="0.2">
      <c r="A156" s="328">
        <v>41030</v>
      </c>
      <c r="B156" s="324" t="s">
        <v>906</v>
      </c>
      <c r="C156" s="324">
        <v>12103</v>
      </c>
      <c r="D156" s="324">
        <v>36064</v>
      </c>
      <c r="E156" s="324">
        <v>10111</v>
      </c>
      <c r="F156" s="324">
        <v>6230</v>
      </c>
      <c r="G156" s="324">
        <v>29080</v>
      </c>
      <c r="H156" s="324">
        <v>8213</v>
      </c>
      <c r="I156" s="324">
        <v>13407</v>
      </c>
      <c r="J156" s="324">
        <v>31878</v>
      </c>
      <c r="K156" s="324">
        <v>99920</v>
      </c>
      <c r="L156" s="324">
        <v>12012</v>
      </c>
      <c r="M156" s="324">
        <v>39556</v>
      </c>
      <c r="N156" s="324">
        <v>12335</v>
      </c>
      <c r="O156" s="324">
        <v>12111</v>
      </c>
      <c r="P156" s="324">
        <v>75984</v>
      </c>
      <c r="Q156" s="324">
        <v>56753</v>
      </c>
      <c r="R156" s="324">
        <v>27989</v>
      </c>
      <c r="S156" s="324">
        <v>11014</v>
      </c>
      <c r="T156" s="324">
        <v>10452</v>
      </c>
      <c r="U156" s="324">
        <v>57297</v>
      </c>
      <c r="V156" s="324">
        <v>11473</v>
      </c>
      <c r="W156" s="324">
        <v>26706</v>
      </c>
      <c r="X156" s="324">
        <v>18045</v>
      </c>
      <c r="Y156" s="324">
        <v>11967</v>
      </c>
      <c r="Z156" s="324">
        <v>19753</v>
      </c>
      <c r="AA156" s="324">
        <v>31728</v>
      </c>
      <c r="AB156" s="324">
        <v>32702</v>
      </c>
      <c r="AC156" s="324">
        <v>10236</v>
      </c>
      <c r="AD156" s="324">
        <v>31455</v>
      </c>
      <c r="AE156" s="324">
        <v>4026</v>
      </c>
      <c r="AF156" s="324">
        <v>41660</v>
      </c>
      <c r="AG156" s="324">
        <v>17249</v>
      </c>
      <c r="AH156" s="324">
        <v>9997</v>
      </c>
      <c r="AI156" s="324">
        <v>829506</v>
      </c>
      <c r="AK156" s="324" t="s">
        <v>628</v>
      </c>
    </row>
    <row r="157" spans="1:37" x14ac:dyDescent="0.2">
      <c r="A157" s="328">
        <v>41061</v>
      </c>
      <c r="B157" s="324" t="s">
        <v>907</v>
      </c>
      <c r="C157" s="324">
        <v>12160</v>
      </c>
      <c r="D157" s="324">
        <v>36143</v>
      </c>
      <c r="E157" s="324">
        <v>10166</v>
      </c>
      <c r="F157" s="324">
        <v>6249</v>
      </c>
      <c r="G157" s="324">
        <v>29183</v>
      </c>
      <c r="H157" s="324">
        <v>8284</v>
      </c>
      <c r="I157" s="324">
        <v>13387</v>
      </c>
      <c r="J157" s="324">
        <v>31951</v>
      </c>
      <c r="K157" s="324">
        <v>100167</v>
      </c>
      <c r="L157" s="324">
        <v>12053</v>
      </c>
      <c r="M157" s="324">
        <v>39701</v>
      </c>
      <c r="N157" s="324">
        <v>12357</v>
      </c>
      <c r="O157" s="324">
        <v>12195</v>
      </c>
      <c r="P157" s="324">
        <v>76096</v>
      </c>
      <c r="Q157" s="324">
        <v>56999</v>
      </c>
      <c r="R157" s="324">
        <v>28091</v>
      </c>
      <c r="S157" s="324">
        <v>11083</v>
      </c>
      <c r="T157" s="324">
        <v>10512</v>
      </c>
      <c r="U157" s="324">
        <v>57490</v>
      </c>
      <c r="V157" s="324">
        <v>11522</v>
      </c>
      <c r="W157" s="324">
        <v>26838</v>
      </c>
      <c r="X157" s="324">
        <v>18143</v>
      </c>
      <c r="Y157" s="324">
        <v>12033</v>
      </c>
      <c r="Z157" s="324">
        <v>19722</v>
      </c>
      <c r="AA157" s="324">
        <v>31711</v>
      </c>
      <c r="AB157" s="324">
        <v>32762</v>
      </c>
      <c r="AC157" s="324">
        <v>10234</v>
      </c>
      <c r="AD157" s="324">
        <v>31522</v>
      </c>
      <c r="AE157" s="324">
        <v>4004</v>
      </c>
      <c r="AF157" s="324">
        <v>41826</v>
      </c>
      <c r="AG157" s="324">
        <v>17244</v>
      </c>
      <c r="AH157" s="324">
        <v>10027</v>
      </c>
      <c r="AI157" s="324">
        <v>831855</v>
      </c>
      <c r="AK157" s="324" t="s">
        <v>631</v>
      </c>
    </row>
    <row r="158" spans="1:37" x14ac:dyDescent="0.2">
      <c r="A158" s="328">
        <v>41091</v>
      </c>
      <c r="B158" s="324" t="s">
        <v>908</v>
      </c>
      <c r="C158" s="324">
        <v>12187</v>
      </c>
      <c r="D158" s="324">
        <v>36025</v>
      </c>
      <c r="E158" s="324">
        <v>10151</v>
      </c>
      <c r="F158" s="324">
        <v>6226</v>
      </c>
      <c r="G158" s="324">
        <v>29228</v>
      </c>
      <c r="H158" s="324">
        <v>8293</v>
      </c>
      <c r="I158" s="324">
        <v>13413</v>
      </c>
      <c r="J158" s="324">
        <v>31996</v>
      </c>
      <c r="K158" s="324">
        <v>100350</v>
      </c>
      <c r="L158" s="324">
        <v>12022</v>
      </c>
      <c r="M158" s="324">
        <v>39768</v>
      </c>
      <c r="N158" s="324">
        <v>12338</v>
      </c>
      <c r="O158" s="324">
        <v>12204</v>
      </c>
      <c r="P158" s="324">
        <v>76329</v>
      </c>
      <c r="Q158" s="324">
        <v>57133</v>
      </c>
      <c r="R158" s="324">
        <v>28115</v>
      </c>
      <c r="S158" s="324">
        <v>11111</v>
      </c>
      <c r="T158" s="324">
        <v>10465</v>
      </c>
      <c r="U158" s="324">
        <v>57524</v>
      </c>
      <c r="V158" s="324">
        <v>11559</v>
      </c>
      <c r="W158" s="324">
        <v>26778</v>
      </c>
      <c r="X158" s="324">
        <v>18232</v>
      </c>
      <c r="Y158" s="324">
        <v>12046</v>
      </c>
      <c r="Z158" s="324">
        <v>19750</v>
      </c>
      <c r="AA158" s="324">
        <v>31644</v>
      </c>
      <c r="AB158" s="324">
        <v>32673</v>
      </c>
      <c r="AC158" s="324">
        <v>10233</v>
      </c>
      <c r="AD158" s="324">
        <v>31433</v>
      </c>
      <c r="AE158" s="324">
        <v>4007</v>
      </c>
      <c r="AF158" s="324">
        <v>41758</v>
      </c>
      <c r="AG158" s="324">
        <v>16879</v>
      </c>
      <c r="AH158" s="324">
        <v>10063</v>
      </c>
      <c r="AI158" s="324">
        <v>831933</v>
      </c>
      <c r="AK158" s="324" t="s">
        <v>632</v>
      </c>
    </row>
    <row r="159" spans="1:37" x14ac:dyDescent="0.2">
      <c r="A159" s="328">
        <v>41122</v>
      </c>
      <c r="B159" s="324" t="s">
        <v>909</v>
      </c>
      <c r="C159" s="324">
        <v>12199</v>
      </c>
      <c r="D159" s="324">
        <v>36003</v>
      </c>
      <c r="E159" s="324">
        <v>10185</v>
      </c>
      <c r="F159" s="324">
        <v>6217</v>
      </c>
      <c r="G159" s="324">
        <v>29146</v>
      </c>
      <c r="H159" s="324">
        <v>8296</v>
      </c>
      <c r="I159" s="324">
        <v>13478</v>
      </c>
      <c r="J159" s="324">
        <v>32065</v>
      </c>
      <c r="K159" s="324">
        <v>100522</v>
      </c>
      <c r="L159" s="324">
        <v>12044</v>
      </c>
      <c r="M159" s="324">
        <v>39883</v>
      </c>
      <c r="N159" s="324">
        <v>12406</v>
      </c>
      <c r="O159" s="324">
        <v>12241</v>
      </c>
      <c r="P159" s="324">
        <v>76697</v>
      </c>
      <c r="Q159" s="324">
        <v>57441</v>
      </c>
      <c r="R159" s="324">
        <v>28167</v>
      </c>
      <c r="S159" s="324">
        <v>11190</v>
      </c>
      <c r="T159" s="324">
        <v>10457</v>
      </c>
      <c r="U159" s="324">
        <v>57608</v>
      </c>
      <c r="V159" s="324">
        <v>11647</v>
      </c>
      <c r="W159" s="324">
        <v>26831</v>
      </c>
      <c r="X159" s="324">
        <v>18279</v>
      </c>
      <c r="Y159" s="324">
        <v>12085</v>
      </c>
      <c r="Z159" s="324">
        <v>19768</v>
      </c>
      <c r="AA159" s="324">
        <v>31648</v>
      </c>
      <c r="AB159" s="324">
        <v>32842</v>
      </c>
      <c r="AC159" s="324">
        <v>10276</v>
      </c>
      <c r="AD159" s="324">
        <v>31270</v>
      </c>
      <c r="AE159" s="324">
        <v>4074</v>
      </c>
      <c r="AF159" s="324">
        <v>41851</v>
      </c>
      <c r="AG159" s="324">
        <v>16885</v>
      </c>
      <c r="AH159" s="324">
        <v>10061</v>
      </c>
      <c r="AI159" s="324">
        <v>833762</v>
      </c>
      <c r="AK159" s="324" t="s">
        <v>633</v>
      </c>
    </row>
    <row r="160" spans="1:37" x14ac:dyDescent="0.2">
      <c r="A160" s="328">
        <v>41153</v>
      </c>
      <c r="B160" s="324" t="s">
        <v>910</v>
      </c>
      <c r="C160" s="324">
        <v>12229</v>
      </c>
      <c r="D160" s="324">
        <v>35990</v>
      </c>
      <c r="E160" s="324">
        <v>10206</v>
      </c>
      <c r="F160" s="324">
        <v>6237</v>
      </c>
      <c r="G160" s="324">
        <v>29168</v>
      </c>
      <c r="H160" s="324">
        <v>8325</v>
      </c>
      <c r="I160" s="324">
        <v>13516</v>
      </c>
      <c r="J160" s="324">
        <v>32143</v>
      </c>
      <c r="K160" s="324">
        <v>100781</v>
      </c>
      <c r="L160" s="324">
        <v>12030</v>
      </c>
      <c r="M160" s="324">
        <v>39881</v>
      </c>
      <c r="N160" s="324">
        <v>12448</v>
      </c>
      <c r="O160" s="324">
        <v>12271</v>
      </c>
      <c r="P160" s="324">
        <v>76848</v>
      </c>
      <c r="Q160" s="324">
        <v>57564</v>
      </c>
      <c r="R160" s="324">
        <v>28181</v>
      </c>
      <c r="S160" s="324">
        <v>11210</v>
      </c>
      <c r="T160" s="324">
        <v>10455</v>
      </c>
      <c r="U160" s="324">
        <v>57697</v>
      </c>
      <c r="V160" s="324">
        <v>11682</v>
      </c>
      <c r="W160" s="324">
        <v>26853</v>
      </c>
      <c r="X160" s="324">
        <v>18329</v>
      </c>
      <c r="Y160" s="324">
        <v>12098</v>
      </c>
      <c r="Z160" s="324">
        <v>19806</v>
      </c>
      <c r="AA160" s="324">
        <v>31744</v>
      </c>
      <c r="AB160" s="324">
        <v>32912</v>
      </c>
      <c r="AC160" s="324">
        <v>10273</v>
      </c>
      <c r="AD160" s="324">
        <v>31325</v>
      </c>
      <c r="AE160" s="324">
        <v>4107</v>
      </c>
      <c r="AF160" s="324">
        <v>41869</v>
      </c>
      <c r="AG160" s="324">
        <v>16899</v>
      </c>
      <c r="AH160" s="324">
        <v>10093</v>
      </c>
      <c r="AI160" s="324">
        <v>835170</v>
      </c>
      <c r="AK160" s="324" t="s">
        <v>634</v>
      </c>
    </row>
    <row r="161" spans="1:37" x14ac:dyDescent="0.2">
      <c r="A161" s="328">
        <v>41183</v>
      </c>
      <c r="B161" s="324" t="s">
        <v>911</v>
      </c>
      <c r="C161" s="324">
        <v>12297</v>
      </c>
      <c r="D161" s="324">
        <v>36047</v>
      </c>
      <c r="E161" s="324">
        <v>10226</v>
      </c>
      <c r="F161" s="324">
        <v>6256</v>
      </c>
      <c r="G161" s="324">
        <v>29168</v>
      </c>
      <c r="H161" s="324">
        <v>8334</v>
      </c>
      <c r="I161" s="324">
        <v>13559</v>
      </c>
      <c r="J161" s="324">
        <v>32218</v>
      </c>
      <c r="K161" s="324">
        <v>101207</v>
      </c>
      <c r="L161" s="324">
        <v>12086</v>
      </c>
      <c r="M161" s="324">
        <v>40094</v>
      </c>
      <c r="N161" s="324">
        <v>12516</v>
      </c>
      <c r="O161" s="324">
        <v>12355</v>
      </c>
      <c r="P161" s="324">
        <v>77238</v>
      </c>
      <c r="Q161" s="324">
        <v>57920</v>
      </c>
      <c r="R161" s="324">
        <v>28263</v>
      </c>
      <c r="S161" s="324">
        <v>11233</v>
      </c>
      <c r="T161" s="324">
        <v>10475</v>
      </c>
      <c r="U161" s="324">
        <v>57879</v>
      </c>
      <c r="V161" s="324">
        <v>11720</v>
      </c>
      <c r="W161" s="324">
        <v>26950</v>
      </c>
      <c r="X161" s="324">
        <v>18431</v>
      </c>
      <c r="Y161" s="324">
        <v>12127</v>
      </c>
      <c r="Z161" s="324">
        <v>19881</v>
      </c>
      <c r="AA161" s="324">
        <v>31878</v>
      </c>
      <c r="AB161" s="324">
        <v>32823</v>
      </c>
      <c r="AC161" s="324">
        <v>10320</v>
      </c>
      <c r="AD161" s="324">
        <v>31429</v>
      </c>
      <c r="AE161" s="324">
        <v>4152</v>
      </c>
      <c r="AF161" s="324">
        <v>41884</v>
      </c>
      <c r="AG161" s="324">
        <v>16985</v>
      </c>
      <c r="AH161" s="324">
        <v>10155</v>
      </c>
      <c r="AI161" s="324">
        <v>838106</v>
      </c>
      <c r="AK161" s="324" t="s">
        <v>635</v>
      </c>
    </row>
    <row r="162" spans="1:37" x14ac:dyDescent="0.2">
      <c r="A162" s="328">
        <v>41214</v>
      </c>
      <c r="B162" s="324" t="s">
        <v>912</v>
      </c>
      <c r="C162" s="324">
        <v>12358</v>
      </c>
      <c r="D162" s="324">
        <v>35944</v>
      </c>
      <c r="E162" s="324">
        <v>10222</v>
      </c>
      <c r="F162" s="324">
        <v>6258</v>
      </c>
      <c r="G162" s="324">
        <v>29171</v>
      </c>
      <c r="H162" s="324">
        <v>8385</v>
      </c>
      <c r="I162" s="324">
        <v>13521</v>
      </c>
      <c r="J162" s="324">
        <v>32185</v>
      </c>
      <c r="K162" s="324">
        <v>101061</v>
      </c>
      <c r="L162" s="324">
        <v>12114</v>
      </c>
      <c r="M162" s="324">
        <v>40186</v>
      </c>
      <c r="N162" s="324">
        <v>12489</v>
      </c>
      <c r="O162" s="324">
        <v>12389</v>
      </c>
      <c r="P162" s="324">
        <v>77407</v>
      </c>
      <c r="Q162" s="324">
        <v>57984</v>
      </c>
      <c r="R162" s="324">
        <v>28249</v>
      </c>
      <c r="S162" s="324">
        <v>11214</v>
      </c>
      <c r="T162" s="324">
        <v>10484</v>
      </c>
      <c r="U162" s="324">
        <v>58001</v>
      </c>
      <c r="V162" s="324">
        <v>11715</v>
      </c>
      <c r="W162" s="324">
        <v>26948</v>
      </c>
      <c r="X162" s="324">
        <v>18476</v>
      </c>
      <c r="Y162" s="324">
        <v>12096</v>
      </c>
      <c r="Z162" s="324">
        <v>19888</v>
      </c>
      <c r="AA162" s="324">
        <v>31933</v>
      </c>
      <c r="AB162" s="324">
        <v>32857</v>
      </c>
      <c r="AC162" s="324">
        <v>10318</v>
      </c>
      <c r="AD162" s="324">
        <v>31442</v>
      </c>
      <c r="AE162" s="324">
        <v>4144</v>
      </c>
      <c r="AF162" s="324">
        <v>41889</v>
      </c>
      <c r="AG162" s="324">
        <v>17028</v>
      </c>
      <c r="AH162" s="324">
        <v>10122</v>
      </c>
      <c r="AI162" s="324">
        <v>838478</v>
      </c>
      <c r="AK162" s="324" t="s">
        <v>636</v>
      </c>
    </row>
    <row r="163" spans="1:37" x14ac:dyDescent="0.2">
      <c r="A163" s="328">
        <v>41244</v>
      </c>
      <c r="B163" s="324" t="s">
        <v>913</v>
      </c>
      <c r="C163" s="324">
        <v>12345</v>
      </c>
      <c r="D163" s="324">
        <v>35865</v>
      </c>
      <c r="E163" s="324">
        <v>10224</v>
      </c>
      <c r="F163" s="324">
        <v>6247</v>
      </c>
      <c r="G163" s="324">
        <v>29136</v>
      </c>
      <c r="H163" s="324">
        <v>8352</v>
      </c>
      <c r="I163" s="324">
        <v>13455</v>
      </c>
      <c r="J163" s="324">
        <v>32180</v>
      </c>
      <c r="K163" s="324">
        <v>101027</v>
      </c>
      <c r="L163" s="324">
        <v>12102</v>
      </c>
      <c r="M163" s="324">
        <v>40199</v>
      </c>
      <c r="N163" s="324">
        <v>12519</v>
      </c>
      <c r="O163" s="324">
        <v>12381</v>
      </c>
      <c r="P163" s="324">
        <v>77290</v>
      </c>
      <c r="Q163" s="324">
        <v>57834</v>
      </c>
      <c r="R163" s="324">
        <v>28145</v>
      </c>
      <c r="S163" s="324">
        <v>11200</v>
      </c>
      <c r="T163" s="324">
        <v>10435</v>
      </c>
      <c r="U163" s="324">
        <v>57822</v>
      </c>
      <c r="V163" s="324">
        <v>11606</v>
      </c>
      <c r="W163" s="324">
        <v>26877</v>
      </c>
      <c r="X163" s="324">
        <v>18392</v>
      </c>
      <c r="Y163" s="324">
        <v>11998</v>
      </c>
      <c r="Z163" s="324">
        <v>19748</v>
      </c>
      <c r="AA163" s="324">
        <v>31763</v>
      </c>
      <c r="AB163" s="324">
        <v>32798</v>
      </c>
      <c r="AC163" s="324">
        <v>10263</v>
      </c>
      <c r="AD163" s="324">
        <v>31392</v>
      </c>
      <c r="AE163" s="324">
        <v>4119</v>
      </c>
      <c r="AF163" s="324">
        <v>41587</v>
      </c>
      <c r="AG163" s="324">
        <v>16838</v>
      </c>
      <c r="AH163" s="324">
        <v>10076</v>
      </c>
      <c r="AI163" s="324">
        <v>836215</v>
      </c>
      <c r="AK163" s="324" t="s">
        <v>637</v>
      </c>
    </row>
    <row r="164" spans="1:37" x14ac:dyDescent="0.2">
      <c r="A164" s="328">
        <v>41275</v>
      </c>
      <c r="B164" s="324" t="s">
        <v>1031</v>
      </c>
      <c r="C164" s="324">
        <v>12347</v>
      </c>
      <c r="D164" s="324">
        <v>35657</v>
      </c>
      <c r="E164" s="324">
        <v>10216</v>
      </c>
      <c r="F164" s="324">
        <v>6212</v>
      </c>
      <c r="G164" s="324">
        <v>29077</v>
      </c>
      <c r="H164" s="324">
        <v>8350</v>
      </c>
      <c r="I164" s="324">
        <v>13342</v>
      </c>
      <c r="J164" s="324">
        <v>32101</v>
      </c>
      <c r="K164" s="324">
        <v>101057</v>
      </c>
      <c r="L164" s="324">
        <v>12126</v>
      </c>
      <c r="M164" s="324">
        <v>39974</v>
      </c>
      <c r="N164" s="324">
        <v>12450</v>
      </c>
      <c r="O164" s="324">
        <v>12357</v>
      </c>
      <c r="P164" s="326">
        <v>77000</v>
      </c>
      <c r="Q164" s="324">
        <v>57641</v>
      </c>
      <c r="R164" s="324">
        <v>28038</v>
      </c>
      <c r="S164" s="324">
        <v>11148</v>
      </c>
      <c r="T164" s="324">
        <v>10400</v>
      </c>
      <c r="U164" s="324">
        <v>57638</v>
      </c>
      <c r="V164" s="324">
        <v>11515</v>
      </c>
      <c r="W164" s="324">
        <v>26791</v>
      </c>
      <c r="X164" s="324">
        <v>18355</v>
      </c>
      <c r="Y164" s="324">
        <v>11889</v>
      </c>
      <c r="Z164" s="324">
        <v>19727</v>
      </c>
      <c r="AA164" s="324">
        <v>31712</v>
      </c>
      <c r="AB164" s="324">
        <v>32777</v>
      </c>
      <c r="AC164" s="324">
        <v>10208</v>
      </c>
      <c r="AD164" s="324">
        <v>31331</v>
      </c>
      <c r="AE164" s="324">
        <v>4111</v>
      </c>
      <c r="AF164" s="324">
        <v>41412</v>
      </c>
      <c r="AG164" s="324">
        <v>16811</v>
      </c>
      <c r="AH164" s="324">
        <v>10085</v>
      </c>
      <c r="AI164" s="324">
        <v>833855</v>
      </c>
      <c r="AJ164" s="324">
        <v>2013</v>
      </c>
      <c r="AK164" s="324" t="s">
        <v>629</v>
      </c>
    </row>
    <row r="165" spans="1:37" x14ac:dyDescent="0.2">
      <c r="A165" s="328">
        <v>41306</v>
      </c>
      <c r="B165" s="324" t="s">
        <v>914</v>
      </c>
      <c r="C165" s="324">
        <v>12396</v>
      </c>
      <c r="D165" s="324">
        <v>35583</v>
      </c>
      <c r="E165" s="324">
        <v>10220</v>
      </c>
      <c r="F165" s="324">
        <v>6206</v>
      </c>
      <c r="G165" s="324">
        <v>29096</v>
      </c>
      <c r="H165" s="324">
        <v>8399</v>
      </c>
      <c r="I165" s="324">
        <v>13357</v>
      </c>
      <c r="J165" s="324">
        <v>32179</v>
      </c>
      <c r="K165" s="324">
        <v>101184</v>
      </c>
      <c r="L165" s="324">
        <v>12180</v>
      </c>
      <c r="M165" s="324">
        <v>40063</v>
      </c>
      <c r="N165" s="324">
        <v>12505</v>
      </c>
      <c r="O165" s="324">
        <v>12412</v>
      </c>
      <c r="P165" s="326">
        <v>77247</v>
      </c>
      <c r="Q165" s="324">
        <v>57830</v>
      </c>
      <c r="R165" s="324">
        <v>28116</v>
      </c>
      <c r="S165" s="324">
        <v>11187</v>
      </c>
      <c r="T165" s="324">
        <v>10397</v>
      </c>
      <c r="U165" s="324">
        <v>57578</v>
      </c>
      <c r="V165" s="324">
        <v>11515</v>
      </c>
      <c r="W165" s="324">
        <v>26796</v>
      </c>
      <c r="X165" s="324">
        <v>18435</v>
      </c>
      <c r="Y165" s="324">
        <v>11891</v>
      </c>
      <c r="Z165" s="324">
        <v>19801</v>
      </c>
      <c r="AA165" s="324">
        <v>31777</v>
      </c>
      <c r="AB165" s="324">
        <v>32844</v>
      </c>
      <c r="AC165" s="324">
        <v>10254</v>
      </c>
      <c r="AD165" s="324">
        <v>31381</v>
      </c>
      <c r="AE165" s="324">
        <v>4165</v>
      </c>
      <c r="AF165" s="324">
        <v>41532</v>
      </c>
      <c r="AG165" s="324">
        <v>16872</v>
      </c>
      <c r="AH165" s="324">
        <v>10157</v>
      </c>
      <c r="AI165" s="324">
        <v>835555</v>
      </c>
      <c r="AK165" s="324" t="s">
        <v>630</v>
      </c>
    </row>
    <row r="166" spans="1:37" x14ac:dyDescent="0.2">
      <c r="A166" s="328">
        <v>41334</v>
      </c>
      <c r="B166" s="324" t="s">
        <v>915</v>
      </c>
      <c r="C166" s="324">
        <v>12462</v>
      </c>
      <c r="D166" s="324">
        <v>35544</v>
      </c>
      <c r="E166" s="324">
        <v>10263</v>
      </c>
      <c r="F166" s="324">
        <v>6240</v>
      </c>
      <c r="G166" s="324">
        <v>29139</v>
      </c>
      <c r="H166" s="324">
        <v>8394</v>
      </c>
      <c r="I166" s="324">
        <v>13329</v>
      </c>
      <c r="J166" s="324">
        <v>32265</v>
      </c>
      <c r="K166" s="324">
        <v>101389</v>
      </c>
      <c r="L166" s="324">
        <v>12203</v>
      </c>
      <c r="M166" s="324">
        <v>40187</v>
      </c>
      <c r="N166" s="324">
        <v>12566</v>
      </c>
      <c r="O166" s="324">
        <v>12413</v>
      </c>
      <c r="P166" s="326">
        <v>77422</v>
      </c>
      <c r="Q166" s="324">
        <v>58008</v>
      </c>
      <c r="R166" s="324">
        <v>28126</v>
      </c>
      <c r="S166" s="324">
        <v>11224</v>
      </c>
      <c r="T166" s="324">
        <v>10421</v>
      </c>
      <c r="U166" s="324">
        <v>57802</v>
      </c>
      <c r="V166" s="324">
        <v>11506</v>
      </c>
      <c r="W166" s="324">
        <v>26848</v>
      </c>
      <c r="X166" s="324">
        <v>18489</v>
      </c>
      <c r="Y166" s="324">
        <v>11930</v>
      </c>
      <c r="Z166" s="324">
        <v>19828</v>
      </c>
      <c r="AA166" s="324">
        <v>31877</v>
      </c>
      <c r="AB166" s="324">
        <v>32840</v>
      </c>
      <c r="AC166" s="324">
        <v>10298</v>
      </c>
      <c r="AD166" s="324">
        <v>31351</v>
      </c>
      <c r="AE166" s="324">
        <v>4127</v>
      </c>
      <c r="AF166" s="324">
        <v>41537</v>
      </c>
      <c r="AG166" s="324">
        <v>16921</v>
      </c>
      <c r="AH166" s="324">
        <v>10173</v>
      </c>
      <c r="AI166" s="324">
        <v>837122</v>
      </c>
      <c r="AK166" s="324" t="s">
        <v>586</v>
      </c>
    </row>
    <row r="167" spans="1:37" x14ac:dyDescent="0.2">
      <c r="A167" s="328">
        <v>41365</v>
      </c>
      <c r="B167" s="324" t="s">
        <v>916</v>
      </c>
      <c r="C167" s="324">
        <v>12515</v>
      </c>
      <c r="D167" s="324">
        <v>35532</v>
      </c>
      <c r="E167" s="324">
        <v>10310</v>
      </c>
      <c r="F167" s="324">
        <v>6238</v>
      </c>
      <c r="G167" s="324">
        <v>29133</v>
      </c>
      <c r="H167" s="324">
        <v>8447</v>
      </c>
      <c r="I167" s="324">
        <v>13380</v>
      </c>
      <c r="J167" s="324">
        <v>32434</v>
      </c>
      <c r="K167" s="324">
        <v>101623</v>
      </c>
      <c r="L167" s="324">
        <v>12230</v>
      </c>
      <c r="M167" s="324">
        <v>40338</v>
      </c>
      <c r="N167" s="324">
        <v>12587</v>
      </c>
      <c r="O167" s="324">
        <v>12407</v>
      </c>
      <c r="P167" s="326">
        <v>77558</v>
      </c>
      <c r="Q167" s="324">
        <v>58189</v>
      </c>
      <c r="R167" s="324">
        <v>28165</v>
      </c>
      <c r="S167" s="324">
        <v>11204</v>
      </c>
      <c r="T167" s="324">
        <v>10412</v>
      </c>
      <c r="U167" s="324">
        <v>57865</v>
      </c>
      <c r="V167" s="324">
        <v>11542</v>
      </c>
      <c r="W167" s="324">
        <v>26932</v>
      </c>
      <c r="X167" s="324">
        <v>18544</v>
      </c>
      <c r="Y167" s="324">
        <v>11906</v>
      </c>
      <c r="Z167" s="324">
        <v>19877</v>
      </c>
      <c r="AA167" s="324">
        <v>31918</v>
      </c>
      <c r="AB167" s="324">
        <v>32917</v>
      </c>
      <c r="AC167" s="324">
        <v>10298</v>
      </c>
      <c r="AD167" s="324">
        <v>31245</v>
      </c>
      <c r="AE167" s="324">
        <v>4128</v>
      </c>
      <c r="AF167" s="324">
        <v>41666</v>
      </c>
      <c r="AG167" s="324">
        <v>16974</v>
      </c>
      <c r="AH167" s="324">
        <v>10238</v>
      </c>
      <c r="AI167" s="324">
        <v>838752</v>
      </c>
      <c r="AK167" s="324" t="s">
        <v>626</v>
      </c>
    </row>
    <row r="168" spans="1:37" x14ac:dyDescent="0.2">
      <c r="A168" s="328">
        <v>41395</v>
      </c>
      <c r="B168" s="324" t="s">
        <v>917</v>
      </c>
      <c r="C168" s="324">
        <v>12531</v>
      </c>
      <c r="D168" s="324">
        <v>35455</v>
      </c>
      <c r="E168" s="324">
        <v>10323</v>
      </c>
      <c r="F168" s="324">
        <v>6219</v>
      </c>
      <c r="G168" s="324">
        <v>29080</v>
      </c>
      <c r="H168" s="324">
        <v>8470</v>
      </c>
      <c r="I168" s="324">
        <v>13395</v>
      </c>
      <c r="J168" s="324">
        <v>32452</v>
      </c>
      <c r="K168" s="324">
        <v>101782</v>
      </c>
      <c r="L168" s="324">
        <v>12217</v>
      </c>
      <c r="M168" s="324">
        <v>40422</v>
      </c>
      <c r="N168" s="324">
        <v>12588</v>
      </c>
      <c r="O168" s="324">
        <v>12471</v>
      </c>
      <c r="P168" s="326">
        <v>77685</v>
      </c>
      <c r="Q168" s="324">
        <v>58283</v>
      </c>
      <c r="R168" s="324">
        <v>28166</v>
      </c>
      <c r="S168" s="324">
        <v>11216</v>
      </c>
      <c r="T168" s="324">
        <v>10355</v>
      </c>
      <c r="U168" s="324">
        <v>57925</v>
      </c>
      <c r="V168" s="324">
        <v>11603</v>
      </c>
      <c r="W168" s="324">
        <v>26917</v>
      </c>
      <c r="X168" s="324">
        <v>18659</v>
      </c>
      <c r="Y168" s="324">
        <v>11939</v>
      </c>
      <c r="Z168" s="324">
        <v>19867</v>
      </c>
      <c r="AA168" s="324">
        <v>31996</v>
      </c>
      <c r="AB168" s="324">
        <v>32927</v>
      </c>
      <c r="AC168" s="324">
        <v>10290</v>
      </c>
      <c r="AD168" s="324">
        <v>31302</v>
      </c>
      <c r="AE168" s="324">
        <v>4128</v>
      </c>
      <c r="AF168" s="324">
        <v>41634</v>
      </c>
      <c r="AG168" s="324">
        <v>16946</v>
      </c>
      <c r="AH168" s="324">
        <v>10279</v>
      </c>
      <c r="AI168" s="324">
        <v>839522</v>
      </c>
      <c r="AK168" s="324" t="s">
        <v>628</v>
      </c>
    </row>
    <row r="169" spans="1:37" x14ac:dyDescent="0.2">
      <c r="A169" s="328">
        <v>41426</v>
      </c>
      <c r="B169" s="324" t="s">
        <v>918</v>
      </c>
      <c r="C169" s="324">
        <v>12585</v>
      </c>
      <c r="D169" s="324">
        <v>35423</v>
      </c>
      <c r="E169" s="324">
        <v>10332</v>
      </c>
      <c r="F169" s="324">
        <v>6206</v>
      </c>
      <c r="G169" s="324">
        <v>28980</v>
      </c>
      <c r="H169" s="324">
        <v>8525</v>
      </c>
      <c r="I169" s="324">
        <v>13464</v>
      </c>
      <c r="J169" s="324">
        <v>32491</v>
      </c>
      <c r="K169" s="324">
        <v>101908</v>
      </c>
      <c r="L169" s="324">
        <v>12198</v>
      </c>
      <c r="M169" s="324">
        <v>40583</v>
      </c>
      <c r="N169" s="324">
        <v>12581</v>
      </c>
      <c r="O169" s="324">
        <v>12509</v>
      </c>
      <c r="P169" s="326">
        <v>77781</v>
      </c>
      <c r="Q169" s="324">
        <v>58389</v>
      </c>
      <c r="R169" s="324">
        <v>28276</v>
      </c>
      <c r="S169" s="324">
        <v>11230</v>
      </c>
      <c r="T169" s="324">
        <v>10396</v>
      </c>
      <c r="U169" s="324">
        <v>58038</v>
      </c>
      <c r="V169" s="324">
        <v>11660</v>
      </c>
      <c r="W169" s="324">
        <v>26928</v>
      </c>
      <c r="X169" s="324">
        <v>18714</v>
      </c>
      <c r="Y169" s="324">
        <v>11969</v>
      </c>
      <c r="Z169" s="324">
        <v>19900</v>
      </c>
      <c r="AA169" s="324">
        <v>31977</v>
      </c>
      <c r="AB169" s="324">
        <v>32967</v>
      </c>
      <c r="AC169" s="324">
        <v>10343</v>
      </c>
      <c r="AD169" s="324">
        <v>31265</v>
      </c>
      <c r="AE169" s="324">
        <v>4124</v>
      </c>
      <c r="AF169" s="324">
        <v>41672</v>
      </c>
      <c r="AG169" s="324">
        <v>16861</v>
      </c>
      <c r="AH169" s="324">
        <v>10235</v>
      </c>
      <c r="AI169" s="324">
        <v>840510</v>
      </c>
      <c r="AK169" s="324" t="s">
        <v>631</v>
      </c>
    </row>
    <row r="170" spans="1:37" x14ac:dyDescent="0.2">
      <c r="A170" s="328">
        <v>41456</v>
      </c>
      <c r="B170" s="324" t="s">
        <v>919</v>
      </c>
      <c r="C170" s="324">
        <v>12609</v>
      </c>
      <c r="D170" s="324">
        <v>35348</v>
      </c>
      <c r="E170" s="324">
        <v>10321</v>
      </c>
      <c r="F170" s="324">
        <v>6176</v>
      </c>
      <c r="G170" s="324">
        <v>29038</v>
      </c>
      <c r="H170" s="324">
        <v>8533</v>
      </c>
      <c r="I170" s="324">
        <v>13427</v>
      </c>
      <c r="J170" s="324">
        <v>32537</v>
      </c>
      <c r="K170" s="324">
        <v>102076</v>
      </c>
      <c r="L170" s="324">
        <v>12167</v>
      </c>
      <c r="M170" s="324">
        <v>40740</v>
      </c>
      <c r="N170" s="324">
        <v>12589</v>
      </c>
      <c r="O170" s="324">
        <v>12515</v>
      </c>
      <c r="P170" s="326">
        <v>77887</v>
      </c>
      <c r="Q170" s="324">
        <v>58411</v>
      </c>
      <c r="R170" s="324">
        <v>28351</v>
      </c>
      <c r="S170" s="324">
        <v>11199</v>
      </c>
      <c r="T170" s="324">
        <v>10386</v>
      </c>
      <c r="U170" s="324">
        <v>58133</v>
      </c>
      <c r="V170" s="324">
        <v>11717</v>
      </c>
      <c r="W170" s="324">
        <v>26943</v>
      </c>
      <c r="X170" s="324">
        <v>18741</v>
      </c>
      <c r="Y170" s="324">
        <v>12016</v>
      </c>
      <c r="Z170" s="324">
        <v>19940</v>
      </c>
      <c r="AA170" s="324">
        <v>31943</v>
      </c>
      <c r="AB170" s="324">
        <v>33017</v>
      </c>
      <c r="AC170" s="324">
        <v>10395</v>
      </c>
      <c r="AD170" s="324">
        <v>31307</v>
      </c>
      <c r="AE170" s="324">
        <v>4126</v>
      </c>
      <c r="AF170" s="324">
        <v>41784</v>
      </c>
      <c r="AG170" s="324">
        <v>16897</v>
      </c>
      <c r="AH170" s="324">
        <v>10264</v>
      </c>
      <c r="AI170" s="324">
        <v>841533</v>
      </c>
      <c r="AK170" s="324" t="s">
        <v>632</v>
      </c>
    </row>
    <row r="171" spans="1:37" x14ac:dyDescent="0.2">
      <c r="A171" s="328">
        <v>41487</v>
      </c>
      <c r="B171" s="324" t="s">
        <v>920</v>
      </c>
      <c r="C171" s="324">
        <v>12661</v>
      </c>
      <c r="D171" s="324">
        <v>35374</v>
      </c>
      <c r="E171" s="324">
        <v>10367</v>
      </c>
      <c r="F171" s="324">
        <v>6190</v>
      </c>
      <c r="G171" s="324">
        <v>28969</v>
      </c>
      <c r="H171" s="324">
        <v>8522</v>
      </c>
      <c r="I171" s="324">
        <v>13437</v>
      </c>
      <c r="J171" s="324">
        <v>32518</v>
      </c>
      <c r="K171" s="324">
        <v>102340</v>
      </c>
      <c r="L171" s="324">
        <v>12146</v>
      </c>
      <c r="M171" s="324">
        <v>40872</v>
      </c>
      <c r="N171" s="324">
        <v>12622</v>
      </c>
      <c r="O171" s="324">
        <v>12565</v>
      </c>
      <c r="P171" s="326">
        <v>77956</v>
      </c>
      <c r="Q171" s="324">
        <v>58297</v>
      </c>
      <c r="R171" s="324">
        <v>28427</v>
      </c>
      <c r="S171" s="324">
        <v>11197</v>
      </c>
      <c r="T171" s="324">
        <v>10424</v>
      </c>
      <c r="U171" s="324">
        <v>58193</v>
      </c>
      <c r="V171" s="324">
        <v>11731</v>
      </c>
      <c r="W171" s="324">
        <v>27012</v>
      </c>
      <c r="X171" s="324">
        <v>18806</v>
      </c>
      <c r="Y171" s="324">
        <v>12006</v>
      </c>
      <c r="Z171" s="324">
        <v>20002</v>
      </c>
      <c r="AA171" s="324">
        <v>32034</v>
      </c>
      <c r="AB171" s="324">
        <v>33087</v>
      </c>
      <c r="AC171" s="324">
        <v>10436</v>
      </c>
      <c r="AD171" s="324">
        <v>31328</v>
      </c>
      <c r="AE171" s="324">
        <v>4121</v>
      </c>
      <c r="AF171" s="324">
        <v>41852</v>
      </c>
      <c r="AG171" s="324">
        <v>16899</v>
      </c>
      <c r="AH171" s="324">
        <v>10301</v>
      </c>
      <c r="AI171" s="324">
        <v>842692</v>
      </c>
      <c r="AK171" s="324" t="s">
        <v>633</v>
      </c>
    </row>
    <row r="172" spans="1:37" x14ac:dyDescent="0.2">
      <c r="A172" s="328">
        <v>41518</v>
      </c>
      <c r="B172" s="324" t="s">
        <v>921</v>
      </c>
      <c r="C172" s="324">
        <v>12684</v>
      </c>
      <c r="D172" s="324">
        <v>35423</v>
      </c>
      <c r="E172" s="324">
        <v>10365</v>
      </c>
      <c r="F172" s="324">
        <v>6170</v>
      </c>
      <c r="G172" s="324">
        <v>29024</v>
      </c>
      <c r="H172" s="324">
        <v>8488</v>
      </c>
      <c r="I172" s="324">
        <v>13482</v>
      </c>
      <c r="J172" s="324">
        <v>32459</v>
      </c>
      <c r="K172" s="324">
        <v>102459</v>
      </c>
      <c r="L172" s="324">
        <v>12139</v>
      </c>
      <c r="M172" s="324">
        <v>40979</v>
      </c>
      <c r="N172" s="324">
        <v>12640</v>
      </c>
      <c r="O172" s="324">
        <v>12615</v>
      </c>
      <c r="P172" s="326">
        <v>78101</v>
      </c>
      <c r="Q172" s="324">
        <v>58326</v>
      </c>
      <c r="R172" s="324">
        <v>28462</v>
      </c>
      <c r="S172" s="324">
        <v>11225</v>
      </c>
      <c r="T172" s="324">
        <v>10436</v>
      </c>
      <c r="U172" s="324">
        <v>58275</v>
      </c>
      <c r="V172" s="324">
        <v>11757</v>
      </c>
      <c r="W172" s="324">
        <v>27068</v>
      </c>
      <c r="X172" s="324">
        <v>18888</v>
      </c>
      <c r="Y172" s="324">
        <v>12033</v>
      </c>
      <c r="Z172" s="324">
        <v>20041</v>
      </c>
      <c r="AA172" s="324">
        <v>32019</v>
      </c>
      <c r="AB172" s="324">
        <v>33108</v>
      </c>
      <c r="AC172" s="324">
        <v>10473</v>
      </c>
      <c r="AD172" s="324">
        <v>31272</v>
      </c>
      <c r="AE172" s="324">
        <v>4150</v>
      </c>
      <c r="AF172" s="324">
        <v>41796</v>
      </c>
      <c r="AG172" s="324">
        <v>16872</v>
      </c>
      <c r="AH172" s="324">
        <v>10321</v>
      </c>
      <c r="AI172" s="324">
        <v>843550</v>
      </c>
      <c r="AK172" s="324" t="s">
        <v>634</v>
      </c>
    </row>
    <row r="173" spans="1:37" x14ac:dyDescent="0.2">
      <c r="A173" s="328">
        <v>41548</v>
      </c>
      <c r="B173" s="324" t="s">
        <v>922</v>
      </c>
      <c r="C173" s="324">
        <v>12728</v>
      </c>
      <c r="D173" s="324">
        <v>35449</v>
      </c>
      <c r="E173" s="324">
        <v>10391</v>
      </c>
      <c r="F173" s="324">
        <v>6196</v>
      </c>
      <c r="G173" s="324">
        <v>29117</v>
      </c>
      <c r="H173" s="324">
        <v>8525</v>
      </c>
      <c r="I173" s="324">
        <v>13490</v>
      </c>
      <c r="J173" s="324">
        <v>32473</v>
      </c>
      <c r="K173" s="324">
        <v>103034</v>
      </c>
      <c r="L173" s="324">
        <v>12202</v>
      </c>
      <c r="M173" s="324">
        <v>41111</v>
      </c>
      <c r="N173" s="324">
        <v>12625</v>
      </c>
      <c r="O173" s="324">
        <v>12687</v>
      </c>
      <c r="P173" s="326">
        <v>78279</v>
      </c>
      <c r="Q173" s="324">
        <v>58490</v>
      </c>
      <c r="R173" s="324">
        <v>28541</v>
      </c>
      <c r="S173" s="324">
        <v>11257</v>
      </c>
      <c r="T173" s="324">
        <v>10477</v>
      </c>
      <c r="U173" s="324">
        <v>58324</v>
      </c>
      <c r="V173" s="324">
        <v>11804</v>
      </c>
      <c r="W173" s="324">
        <v>27185</v>
      </c>
      <c r="X173" s="324">
        <v>18996</v>
      </c>
      <c r="Y173" s="324">
        <v>12084</v>
      </c>
      <c r="Z173" s="324">
        <v>20141</v>
      </c>
      <c r="AA173" s="324">
        <v>32170</v>
      </c>
      <c r="AB173" s="324">
        <v>33145</v>
      </c>
      <c r="AC173" s="324">
        <v>10530</v>
      </c>
      <c r="AD173" s="324">
        <v>31273</v>
      </c>
      <c r="AE173" s="324">
        <v>4172</v>
      </c>
      <c r="AF173" s="324">
        <v>41839</v>
      </c>
      <c r="AG173" s="324">
        <v>16928</v>
      </c>
      <c r="AH173" s="324">
        <v>10333</v>
      </c>
      <c r="AI173" s="324">
        <v>845996</v>
      </c>
      <c r="AK173" s="324" t="s">
        <v>635</v>
      </c>
    </row>
    <row r="174" spans="1:37" x14ac:dyDescent="0.2">
      <c r="A174" s="328">
        <v>41579</v>
      </c>
      <c r="B174" s="324" t="s">
        <v>923</v>
      </c>
      <c r="C174" s="324">
        <v>12724</v>
      </c>
      <c r="D174" s="324">
        <v>35451</v>
      </c>
      <c r="E174" s="324">
        <v>10394</v>
      </c>
      <c r="F174" s="324">
        <v>6113</v>
      </c>
      <c r="G174" s="324">
        <v>29054</v>
      </c>
      <c r="H174" s="324">
        <v>8522</v>
      </c>
      <c r="I174" s="324">
        <v>13452</v>
      </c>
      <c r="J174" s="324">
        <v>32503</v>
      </c>
      <c r="K174" s="324">
        <v>103283</v>
      </c>
      <c r="L174" s="324">
        <v>12221</v>
      </c>
      <c r="M174" s="324">
        <v>41108</v>
      </c>
      <c r="N174" s="324">
        <v>12647</v>
      </c>
      <c r="O174" s="324">
        <v>12707</v>
      </c>
      <c r="P174" s="326">
        <v>78340</v>
      </c>
      <c r="Q174" s="324">
        <v>58580</v>
      </c>
      <c r="R174" s="324">
        <v>28530</v>
      </c>
      <c r="S174" s="324">
        <v>11294</v>
      </c>
      <c r="T174" s="324">
        <v>10471</v>
      </c>
      <c r="U174" s="324">
        <v>58455</v>
      </c>
      <c r="V174" s="324">
        <v>11758</v>
      </c>
      <c r="W174" s="324">
        <v>27123</v>
      </c>
      <c r="X174" s="324">
        <v>18995</v>
      </c>
      <c r="Y174" s="324">
        <v>12081</v>
      </c>
      <c r="Z174" s="324">
        <v>20128</v>
      </c>
      <c r="AA174" s="324">
        <v>32224</v>
      </c>
      <c r="AB174" s="324">
        <v>33183</v>
      </c>
      <c r="AC174" s="324">
        <v>10561</v>
      </c>
      <c r="AD174" s="324">
        <v>31221</v>
      </c>
      <c r="AE174" s="324">
        <v>4184</v>
      </c>
      <c r="AF174" s="324">
        <v>41801</v>
      </c>
      <c r="AG174" s="324">
        <v>16888</v>
      </c>
      <c r="AH174" s="324">
        <v>10314</v>
      </c>
      <c r="AI174" s="324">
        <v>846310</v>
      </c>
      <c r="AK174" s="324" t="s">
        <v>636</v>
      </c>
    </row>
    <row r="175" spans="1:37" x14ac:dyDescent="0.2">
      <c r="A175" s="328">
        <v>41609</v>
      </c>
      <c r="B175" s="324" t="s">
        <v>924</v>
      </c>
      <c r="C175" s="324">
        <v>12680</v>
      </c>
      <c r="D175" s="324">
        <v>35336</v>
      </c>
      <c r="E175" s="324">
        <v>10323</v>
      </c>
      <c r="F175" s="324">
        <v>6109</v>
      </c>
      <c r="G175" s="324">
        <v>28948</v>
      </c>
      <c r="H175" s="324">
        <v>8494</v>
      </c>
      <c r="I175" s="324">
        <v>13399</v>
      </c>
      <c r="J175" s="324">
        <v>32387</v>
      </c>
      <c r="K175" s="324">
        <v>103035</v>
      </c>
      <c r="L175" s="324">
        <v>12155</v>
      </c>
      <c r="M175" s="324">
        <v>40915</v>
      </c>
      <c r="N175" s="324">
        <v>12612</v>
      </c>
      <c r="O175" s="324">
        <v>12675</v>
      </c>
      <c r="P175" s="326">
        <v>78051</v>
      </c>
      <c r="Q175" s="324">
        <v>58320</v>
      </c>
      <c r="R175" s="324">
        <v>28496</v>
      </c>
      <c r="S175" s="324">
        <v>11231</v>
      </c>
      <c r="T175" s="324">
        <v>10468</v>
      </c>
      <c r="U175" s="324">
        <v>58344</v>
      </c>
      <c r="V175" s="324">
        <v>11639</v>
      </c>
      <c r="W175" s="324">
        <v>26988</v>
      </c>
      <c r="X175" s="324">
        <v>18879</v>
      </c>
      <c r="Y175" s="324">
        <v>12010</v>
      </c>
      <c r="Z175" s="324">
        <v>20059</v>
      </c>
      <c r="AA175" s="324">
        <v>32070</v>
      </c>
      <c r="AB175" s="324">
        <v>32981</v>
      </c>
      <c r="AC175" s="324">
        <v>10563</v>
      </c>
      <c r="AD175" s="324">
        <v>31002</v>
      </c>
      <c r="AE175" s="324">
        <v>4133</v>
      </c>
      <c r="AF175" s="324">
        <v>41475</v>
      </c>
      <c r="AG175" s="324">
        <v>16804</v>
      </c>
      <c r="AH175" s="324">
        <v>10267</v>
      </c>
      <c r="AI175" s="324">
        <v>842848</v>
      </c>
      <c r="AK175" s="324" t="s">
        <v>637</v>
      </c>
    </row>
    <row r="176" spans="1:37" x14ac:dyDescent="0.2">
      <c r="A176" s="328">
        <v>41640</v>
      </c>
      <c r="B176" s="324" t="s">
        <v>1032</v>
      </c>
      <c r="C176" s="324">
        <v>12612</v>
      </c>
      <c r="D176" s="324">
        <v>34897</v>
      </c>
      <c r="E176" s="324">
        <v>10199</v>
      </c>
      <c r="F176" s="324">
        <v>5992</v>
      </c>
      <c r="G176" s="324">
        <v>28733</v>
      </c>
      <c r="H176" s="324">
        <v>8418</v>
      </c>
      <c r="I176" s="324">
        <v>13243</v>
      </c>
      <c r="J176" s="324">
        <v>32211</v>
      </c>
      <c r="K176" s="324">
        <v>102571</v>
      </c>
      <c r="L176" s="324">
        <v>12093</v>
      </c>
      <c r="M176" s="324">
        <v>40576</v>
      </c>
      <c r="N176" s="324">
        <v>12488</v>
      </c>
      <c r="O176" s="324">
        <v>12568</v>
      </c>
      <c r="P176" s="326">
        <v>77415</v>
      </c>
      <c r="Q176" s="324">
        <v>57888</v>
      </c>
      <c r="R176" s="324">
        <v>28264</v>
      </c>
      <c r="S176" s="324">
        <v>11109</v>
      </c>
      <c r="T176" s="324">
        <v>10376</v>
      </c>
      <c r="U176" s="324">
        <v>58046</v>
      </c>
      <c r="V176" s="324">
        <v>11461</v>
      </c>
      <c r="W176" s="324">
        <v>26785</v>
      </c>
      <c r="X176" s="324">
        <v>18798</v>
      </c>
      <c r="Y176" s="324">
        <v>11879</v>
      </c>
      <c r="Z176" s="324">
        <v>19813</v>
      </c>
      <c r="AA176" s="324">
        <v>31749</v>
      </c>
      <c r="AB176" s="324">
        <v>32801</v>
      </c>
      <c r="AC176" s="324">
        <v>10485</v>
      </c>
      <c r="AD176" s="324">
        <v>30746</v>
      </c>
      <c r="AE176" s="324">
        <v>4071</v>
      </c>
      <c r="AF176" s="324">
        <v>40920</v>
      </c>
      <c r="AG176" s="324">
        <v>16569</v>
      </c>
      <c r="AH176" s="324">
        <v>10155</v>
      </c>
      <c r="AI176" s="324">
        <v>835931</v>
      </c>
      <c r="AJ176" s="324">
        <v>2014</v>
      </c>
      <c r="AK176" s="324" t="s">
        <v>629</v>
      </c>
    </row>
    <row r="177" spans="1:37" x14ac:dyDescent="0.2">
      <c r="A177" s="328">
        <v>41671</v>
      </c>
      <c r="B177" s="324" t="s">
        <v>925</v>
      </c>
      <c r="C177" s="324">
        <v>12574</v>
      </c>
      <c r="D177" s="324">
        <v>34833</v>
      </c>
      <c r="E177" s="324">
        <v>10204</v>
      </c>
      <c r="F177" s="324">
        <v>6016</v>
      </c>
      <c r="G177" s="324">
        <v>28713</v>
      </c>
      <c r="H177" s="324">
        <v>8404</v>
      </c>
      <c r="I177" s="324">
        <v>13200</v>
      </c>
      <c r="J177" s="324">
        <v>32282</v>
      </c>
      <c r="K177" s="324">
        <v>102659</v>
      </c>
      <c r="L177" s="324">
        <v>12090</v>
      </c>
      <c r="M177" s="324">
        <v>40591</v>
      </c>
      <c r="N177" s="324">
        <v>12504</v>
      </c>
      <c r="O177" s="324">
        <v>12571</v>
      </c>
      <c r="P177" s="326">
        <v>77447</v>
      </c>
      <c r="Q177" s="324">
        <v>57745</v>
      </c>
      <c r="R177" s="324">
        <v>28329</v>
      </c>
      <c r="S177" s="324">
        <v>11078</v>
      </c>
      <c r="T177" s="324">
        <v>10321</v>
      </c>
      <c r="U177" s="324">
        <v>58069</v>
      </c>
      <c r="V177" s="324">
        <v>11499</v>
      </c>
      <c r="W177" s="324">
        <v>26809</v>
      </c>
      <c r="X177" s="324">
        <v>18806</v>
      </c>
      <c r="Y177" s="324">
        <v>11904</v>
      </c>
      <c r="Z177" s="324">
        <v>19763</v>
      </c>
      <c r="AA177" s="324">
        <v>31783</v>
      </c>
      <c r="AB177" s="324">
        <v>32792</v>
      </c>
      <c r="AC177" s="324">
        <v>10509</v>
      </c>
      <c r="AD177" s="324">
        <v>30673</v>
      </c>
      <c r="AE177" s="324">
        <v>4073</v>
      </c>
      <c r="AF177" s="324">
        <v>40865</v>
      </c>
      <c r="AG177" s="324">
        <v>16589</v>
      </c>
      <c r="AH177" s="324">
        <v>10178</v>
      </c>
      <c r="AI177" s="324">
        <v>835873</v>
      </c>
      <c r="AK177" s="324" t="s">
        <v>630</v>
      </c>
    </row>
    <row r="178" spans="1:37" x14ac:dyDescent="0.2">
      <c r="A178" s="328">
        <v>41699</v>
      </c>
      <c r="B178" s="324" t="s">
        <v>926</v>
      </c>
      <c r="C178" s="324">
        <v>12569</v>
      </c>
      <c r="D178" s="324">
        <v>34822</v>
      </c>
      <c r="E178" s="324">
        <v>10269</v>
      </c>
      <c r="F178" s="324">
        <v>5987</v>
      </c>
      <c r="G178" s="324">
        <v>28762</v>
      </c>
      <c r="H178" s="324">
        <v>8445</v>
      </c>
      <c r="I178" s="324">
        <v>13257</v>
      </c>
      <c r="J178" s="324">
        <v>32319</v>
      </c>
      <c r="K178" s="324">
        <v>103034</v>
      </c>
      <c r="L178" s="324">
        <v>12146</v>
      </c>
      <c r="M178" s="324">
        <v>40652</v>
      </c>
      <c r="N178" s="324">
        <v>12512</v>
      </c>
      <c r="O178" s="324">
        <v>12555</v>
      </c>
      <c r="P178" s="326">
        <v>77887</v>
      </c>
      <c r="Q178" s="324">
        <v>57785</v>
      </c>
      <c r="R178" s="324">
        <v>28361</v>
      </c>
      <c r="S178" s="324">
        <v>11123</v>
      </c>
      <c r="T178" s="324">
        <v>10365</v>
      </c>
      <c r="U178" s="324">
        <v>58199</v>
      </c>
      <c r="V178" s="324">
        <v>11496</v>
      </c>
      <c r="W178" s="324">
        <v>26759</v>
      </c>
      <c r="X178" s="324">
        <v>18931</v>
      </c>
      <c r="Y178" s="324">
        <v>11955</v>
      </c>
      <c r="Z178" s="324">
        <v>19778</v>
      </c>
      <c r="AA178" s="324">
        <v>31941</v>
      </c>
      <c r="AB178" s="324">
        <v>32922</v>
      </c>
      <c r="AC178" s="324">
        <v>10552</v>
      </c>
      <c r="AD178" s="324">
        <v>30646</v>
      </c>
      <c r="AE178" s="324">
        <v>4076</v>
      </c>
      <c r="AF178" s="324">
        <v>40892</v>
      </c>
      <c r="AG178" s="324">
        <v>16632</v>
      </c>
      <c r="AH178" s="324">
        <v>10234</v>
      </c>
      <c r="AI178" s="324">
        <v>837863</v>
      </c>
      <c r="AK178" s="324" t="s">
        <v>586</v>
      </c>
    </row>
    <row r="179" spans="1:37" x14ac:dyDescent="0.2">
      <c r="A179" s="328">
        <v>41730</v>
      </c>
      <c r="B179" s="324" t="s">
        <v>927</v>
      </c>
      <c r="C179" s="324">
        <v>12595</v>
      </c>
      <c r="D179" s="324">
        <v>34831</v>
      </c>
      <c r="E179" s="324">
        <v>10301</v>
      </c>
      <c r="F179" s="324">
        <v>6000</v>
      </c>
      <c r="G179" s="324">
        <v>28759</v>
      </c>
      <c r="H179" s="324">
        <v>8472</v>
      </c>
      <c r="I179" s="324">
        <v>13268</v>
      </c>
      <c r="J179" s="324">
        <v>32371</v>
      </c>
      <c r="K179" s="324">
        <v>103118</v>
      </c>
      <c r="L179" s="324">
        <v>12151</v>
      </c>
      <c r="M179" s="324">
        <v>40702</v>
      </c>
      <c r="N179" s="324">
        <v>12509</v>
      </c>
      <c r="O179" s="324">
        <v>12609</v>
      </c>
      <c r="P179" s="326">
        <v>78075</v>
      </c>
      <c r="Q179" s="324">
        <v>57888</v>
      </c>
      <c r="R179" s="324">
        <v>28386</v>
      </c>
      <c r="S179" s="324">
        <v>11123</v>
      </c>
      <c r="T179" s="324">
        <v>10348</v>
      </c>
      <c r="U179" s="324">
        <v>58164</v>
      </c>
      <c r="V179" s="324">
        <v>11522</v>
      </c>
      <c r="W179" s="324">
        <v>26818</v>
      </c>
      <c r="X179" s="324">
        <v>18951</v>
      </c>
      <c r="Y179" s="324">
        <v>11936</v>
      </c>
      <c r="Z179" s="324">
        <v>19700</v>
      </c>
      <c r="AA179" s="324">
        <v>32001</v>
      </c>
      <c r="AB179" s="324">
        <v>32869</v>
      </c>
      <c r="AC179" s="324">
        <v>10567</v>
      </c>
      <c r="AD179" s="324">
        <v>30612</v>
      </c>
      <c r="AE179" s="324">
        <v>4105</v>
      </c>
      <c r="AF179" s="324">
        <v>41006</v>
      </c>
      <c r="AG179" s="324">
        <v>16678</v>
      </c>
      <c r="AH179" s="324">
        <v>10243</v>
      </c>
      <c r="AI179" s="324">
        <v>838678</v>
      </c>
      <c r="AK179" s="324" t="s">
        <v>626</v>
      </c>
    </row>
    <row r="180" spans="1:37" x14ac:dyDescent="0.2">
      <c r="A180" s="328">
        <v>41760</v>
      </c>
      <c r="B180" s="324" t="s">
        <v>928</v>
      </c>
      <c r="C180" s="324">
        <v>12644</v>
      </c>
      <c r="D180" s="324">
        <v>34842</v>
      </c>
      <c r="E180" s="324">
        <v>10303</v>
      </c>
      <c r="F180" s="324">
        <v>5997</v>
      </c>
      <c r="G180" s="324">
        <v>28801</v>
      </c>
      <c r="H180" s="324">
        <v>8477</v>
      </c>
      <c r="I180" s="324">
        <v>13211</v>
      </c>
      <c r="J180" s="324">
        <v>32479</v>
      </c>
      <c r="K180" s="324">
        <v>103451</v>
      </c>
      <c r="L180" s="324">
        <v>12210</v>
      </c>
      <c r="M180" s="324">
        <v>40846</v>
      </c>
      <c r="N180" s="324">
        <v>12549</v>
      </c>
      <c r="O180" s="324">
        <v>12639</v>
      </c>
      <c r="P180" s="326">
        <v>78263</v>
      </c>
      <c r="Q180" s="324">
        <v>58118</v>
      </c>
      <c r="R180" s="324">
        <v>28390</v>
      </c>
      <c r="S180" s="324">
        <v>11161</v>
      </c>
      <c r="T180" s="324">
        <v>10334</v>
      </c>
      <c r="U180" s="324">
        <v>58355</v>
      </c>
      <c r="V180" s="324">
        <v>11525</v>
      </c>
      <c r="W180" s="324">
        <v>26968</v>
      </c>
      <c r="X180" s="324">
        <v>18957</v>
      </c>
      <c r="Y180" s="324">
        <v>11952</v>
      </c>
      <c r="Z180" s="324">
        <v>19687</v>
      </c>
      <c r="AA180" s="324">
        <v>32107</v>
      </c>
      <c r="AB180" s="324">
        <v>32886</v>
      </c>
      <c r="AC180" s="324">
        <v>10599</v>
      </c>
      <c r="AD180" s="324">
        <v>30658</v>
      </c>
      <c r="AE180" s="324">
        <v>4130</v>
      </c>
      <c r="AF180" s="324">
        <v>41110</v>
      </c>
      <c r="AG180" s="324">
        <v>16770</v>
      </c>
      <c r="AH180" s="324">
        <v>10261</v>
      </c>
      <c r="AI180" s="324">
        <v>840680</v>
      </c>
      <c r="AK180" s="324" t="s">
        <v>628</v>
      </c>
    </row>
    <row r="181" spans="1:37" x14ac:dyDescent="0.2">
      <c r="A181" s="328">
        <v>41791</v>
      </c>
      <c r="B181" s="324" t="s">
        <v>929</v>
      </c>
      <c r="C181" s="324">
        <v>12680</v>
      </c>
      <c r="D181" s="324">
        <v>34908</v>
      </c>
      <c r="E181" s="324">
        <v>10314</v>
      </c>
      <c r="F181" s="324">
        <v>6032</v>
      </c>
      <c r="G181" s="324">
        <v>28930</v>
      </c>
      <c r="H181" s="324">
        <v>8508</v>
      </c>
      <c r="I181" s="324">
        <v>13263</v>
      </c>
      <c r="J181" s="324">
        <v>32628</v>
      </c>
      <c r="K181" s="324">
        <v>103724</v>
      </c>
      <c r="L181" s="324">
        <v>12230</v>
      </c>
      <c r="M181" s="324">
        <v>41052</v>
      </c>
      <c r="N181" s="324">
        <v>12630</v>
      </c>
      <c r="O181" s="324">
        <v>12675</v>
      </c>
      <c r="P181" s="326">
        <v>78625</v>
      </c>
      <c r="Q181" s="324">
        <v>58437</v>
      </c>
      <c r="R181" s="324">
        <v>28515</v>
      </c>
      <c r="S181" s="324">
        <v>11205</v>
      </c>
      <c r="T181" s="324">
        <v>10379</v>
      </c>
      <c r="U181" s="324">
        <v>58701</v>
      </c>
      <c r="V181" s="324">
        <v>11601</v>
      </c>
      <c r="W181" s="324">
        <v>27057</v>
      </c>
      <c r="X181" s="324">
        <v>19038</v>
      </c>
      <c r="Y181" s="324">
        <v>11999</v>
      </c>
      <c r="Z181" s="324">
        <v>19735</v>
      </c>
      <c r="AA181" s="324">
        <v>32284</v>
      </c>
      <c r="AB181" s="324">
        <v>32905</v>
      </c>
      <c r="AC181" s="324">
        <v>10654</v>
      </c>
      <c r="AD181" s="324">
        <v>30656</v>
      </c>
      <c r="AE181" s="324">
        <v>4149</v>
      </c>
      <c r="AF181" s="324">
        <v>41261</v>
      </c>
      <c r="AG181" s="324">
        <v>16818</v>
      </c>
      <c r="AH181" s="324">
        <v>10296</v>
      </c>
      <c r="AI181" s="324">
        <v>843889</v>
      </c>
      <c r="AK181" s="324" t="s">
        <v>631</v>
      </c>
    </row>
    <row r="182" spans="1:37" x14ac:dyDescent="0.2">
      <c r="A182" s="328">
        <v>41821</v>
      </c>
      <c r="B182" s="324" t="s">
        <v>930</v>
      </c>
      <c r="C182" s="324">
        <v>12789</v>
      </c>
      <c r="D182" s="324">
        <v>34914</v>
      </c>
      <c r="E182" s="324">
        <v>10310</v>
      </c>
      <c r="F182" s="324">
        <v>6074</v>
      </c>
      <c r="G182" s="324">
        <v>29005</v>
      </c>
      <c r="H182" s="324">
        <v>8543</v>
      </c>
      <c r="I182" s="324">
        <v>13259</v>
      </c>
      <c r="J182" s="324">
        <v>32681</v>
      </c>
      <c r="K182" s="324">
        <v>104028</v>
      </c>
      <c r="L182" s="324">
        <v>12218</v>
      </c>
      <c r="M182" s="324">
        <v>41183</v>
      </c>
      <c r="N182" s="324">
        <v>12670</v>
      </c>
      <c r="O182" s="324">
        <v>12735</v>
      </c>
      <c r="P182" s="326">
        <v>78814</v>
      </c>
      <c r="Q182" s="324">
        <v>58721</v>
      </c>
      <c r="R182" s="324">
        <v>28567</v>
      </c>
      <c r="S182" s="324">
        <v>11239</v>
      </c>
      <c r="T182" s="324">
        <v>10436</v>
      </c>
      <c r="U182" s="324">
        <v>58757</v>
      </c>
      <c r="V182" s="324">
        <v>11624</v>
      </c>
      <c r="W182" s="324">
        <v>27069</v>
      </c>
      <c r="X182" s="324">
        <v>19143</v>
      </c>
      <c r="Y182" s="324">
        <v>12080</v>
      </c>
      <c r="Z182" s="324">
        <v>19766</v>
      </c>
      <c r="AA182" s="324">
        <v>32364</v>
      </c>
      <c r="AB182" s="324">
        <v>32895</v>
      </c>
      <c r="AC182" s="324">
        <v>10683</v>
      </c>
      <c r="AD182" s="324">
        <v>30681</v>
      </c>
      <c r="AE182" s="324">
        <v>4177</v>
      </c>
      <c r="AF182" s="324">
        <v>41323</v>
      </c>
      <c r="AG182" s="324">
        <v>16856</v>
      </c>
      <c r="AH182" s="324">
        <v>10319</v>
      </c>
      <c r="AI182" s="324">
        <v>845923</v>
      </c>
      <c r="AK182" s="324" t="s">
        <v>632</v>
      </c>
    </row>
    <row r="183" spans="1:37" x14ac:dyDescent="0.2">
      <c r="A183" s="328">
        <v>41852</v>
      </c>
      <c r="B183" s="324" t="s">
        <v>931</v>
      </c>
      <c r="C183" s="324">
        <v>12852</v>
      </c>
      <c r="D183" s="324">
        <v>35041</v>
      </c>
      <c r="E183" s="324">
        <v>10341</v>
      </c>
      <c r="F183" s="324">
        <v>6101</v>
      </c>
      <c r="G183" s="324">
        <v>29068</v>
      </c>
      <c r="H183" s="324">
        <v>8569</v>
      </c>
      <c r="I183" s="324">
        <v>13317</v>
      </c>
      <c r="J183" s="324">
        <v>32753</v>
      </c>
      <c r="K183" s="324">
        <v>104409</v>
      </c>
      <c r="L183" s="324">
        <v>12276</v>
      </c>
      <c r="M183" s="324">
        <v>41335</v>
      </c>
      <c r="N183" s="324">
        <v>12696</v>
      </c>
      <c r="O183" s="324">
        <v>12805</v>
      </c>
      <c r="P183" s="326">
        <v>79270</v>
      </c>
      <c r="Q183" s="324">
        <v>58888</v>
      </c>
      <c r="R183" s="324">
        <v>28616</v>
      </c>
      <c r="S183" s="324">
        <v>11224</v>
      </c>
      <c r="T183" s="324">
        <v>10469</v>
      </c>
      <c r="U183" s="324">
        <v>58941</v>
      </c>
      <c r="V183" s="324">
        <v>11719</v>
      </c>
      <c r="W183" s="324">
        <v>27077</v>
      </c>
      <c r="X183" s="324">
        <v>19283</v>
      </c>
      <c r="Y183" s="324">
        <v>12213</v>
      </c>
      <c r="Z183" s="324">
        <v>19823</v>
      </c>
      <c r="AA183" s="324">
        <v>32499</v>
      </c>
      <c r="AB183" s="324">
        <v>33020</v>
      </c>
      <c r="AC183" s="324">
        <v>10711</v>
      </c>
      <c r="AD183" s="324">
        <v>30755</v>
      </c>
      <c r="AE183" s="324">
        <v>4188</v>
      </c>
      <c r="AF183" s="324">
        <v>41456</v>
      </c>
      <c r="AG183" s="324">
        <v>16895</v>
      </c>
      <c r="AH183" s="324">
        <v>10395</v>
      </c>
      <c r="AI183" s="324">
        <v>849005</v>
      </c>
      <c r="AK183" s="324" t="s">
        <v>633</v>
      </c>
    </row>
    <row r="184" spans="1:37" x14ac:dyDescent="0.2">
      <c r="A184" s="328">
        <v>41883</v>
      </c>
      <c r="B184" s="324" t="s">
        <v>932</v>
      </c>
      <c r="C184" s="324">
        <v>12858</v>
      </c>
      <c r="D184" s="324">
        <v>35080</v>
      </c>
      <c r="E184" s="324">
        <v>10347</v>
      </c>
      <c r="F184" s="324">
        <v>6132</v>
      </c>
      <c r="G184" s="324">
        <v>29177</v>
      </c>
      <c r="H184" s="324">
        <v>8614</v>
      </c>
      <c r="I184" s="324">
        <v>13356</v>
      </c>
      <c r="J184" s="324">
        <v>32826</v>
      </c>
      <c r="K184" s="324">
        <v>104720</v>
      </c>
      <c r="L184" s="324">
        <v>12328</v>
      </c>
      <c r="M184" s="324">
        <v>41463</v>
      </c>
      <c r="N184" s="324">
        <v>12709</v>
      </c>
      <c r="O184" s="324">
        <v>12853</v>
      </c>
      <c r="P184" s="326">
        <v>79467</v>
      </c>
      <c r="Q184" s="324">
        <v>59112</v>
      </c>
      <c r="R184" s="324">
        <v>28662</v>
      </c>
      <c r="S184" s="324">
        <v>11255</v>
      </c>
      <c r="T184" s="324">
        <v>10475</v>
      </c>
      <c r="U184" s="324">
        <v>59117</v>
      </c>
      <c r="V184" s="324">
        <v>11729</v>
      </c>
      <c r="W184" s="324">
        <v>27070</v>
      </c>
      <c r="X184" s="324">
        <v>19437</v>
      </c>
      <c r="Y184" s="324">
        <v>12243</v>
      </c>
      <c r="Z184" s="324">
        <v>19862</v>
      </c>
      <c r="AA184" s="324">
        <v>32609</v>
      </c>
      <c r="AB184" s="324">
        <v>33076</v>
      </c>
      <c r="AC184" s="324">
        <v>10745</v>
      </c>
      <c r="AD184" s="324">
        <v>30826</v>
      </c>
      <c r="AE184" s="324">
        <v>4225</v>
      </c>
      <c r="AF184" s="324">
        <v>41442</v>
      </c>
      <c r="AG184" s="324">
        <v>16914</v>
      </c>
      <c r="AH184" s="324">
        <v>10416</v>
      </c>
      <c r="AI184" s="324">
        <v>851145</v>
      </c>
      <c r="AK184" s="324" t="s">
        <v>634</v>
      </c>
    </row>
    <row r="185" spans="1:37" x14ac:dyDescent="0.2">
      <c r="A185" s="328">
        <v>41913</v>
      </c>
      <c r="B185" s="324" t="s">
        <v>933</v>
      </c>
      <c r="C185" s="324">
        <v>12870</v>
      </c>
      <c r="D185" s="324">
        <v>35242</v>
      </c>
      <c r="E185" s="324">
        <v>10334</v>
      </c>
      <c r="F185" s="324">
        <v>6174</v>
      </c>
      <c r="G185" s="324">
        <v>29279</v>
      </c>
      <c r="H185" s="324">
        <v>8647</v>
      </c>
      <c r="I185" s="324">
        <v>13466</v>
      </c>
      <c r="J185" s="324">
        <v>32901</v>
      </c>
      <c r="K185" s="324">
        <v>104914</v>
      </c>
      <c r="L185" s="324">
        <v>12397</v>
      </c>
      <c r="M185" s="324">
        <v>41701</v>
      </c>
      <c r="N185" s="324">
        <v>12811</v>
      </c>
      <c r="O185" s="324">
        <v>12928</v>
      </c>
      <c r="P185" s="326">
        <v>79726</v>
      </c>
      <c r="Q185" s="324">
        <v>59448</v>
      </c>
      <c r="R185" s="324">
        <v>28693</v>
      </c>
      <c r="S185" s="324">
        <v>11285</v>
      </c>
      <c r="T185" s="324">
        <v>10521</v>
      </c>
      <c r="U185" s="324">
        <v>59294</v>
      </c>
      <c r="V185" s="324">
        <v>11827</v>
      </c>
      <c r="W185" s="324">
        <v>27077</v>
      </c>
      <c r="X185" s="324">
        <v>19538</v>
      </c>
      <c r="Y185" s="324">
        <v>12303</v>
      </c>
      <c r="Z185" s="324">
        <v>19958</v>
      </c>
      <c r="AA185" s="324">
        <v>32693</v>
      </c>
      <c r="AB185" s="324">
        <v>33231</v>
      </c>
      <c r="AC185" s="324">
        <v>10754</v>
      </c>
      <c r="AD185" s="324">
        <v>30856</v>
      </c>
      <c r="AE185" s="324">
        <v>4255</v>
      </c>
      <c r="AF185" s="324">
        <v>41573</v>
      </c>
      <c r="AG185" s="324">
        <v>16979</v>
      </c>
      <c r="AH185" s="324">
        <v>10477</v>
      </c>
      <c r="AI185" s="324">
        <v>854152</v>
      </c>
      <c r="AK185" s="324" t="s">
        <v>635</v>
      </c>
    </row>
    <row r="186" spans="1:37" x14ac:dyDescent="0.2">
      <c r="A186" s="328">
        <v>41944</v>
      </c>
      <c r="B186" s="324" t="s">
        <v>934</v>
      </c>
      <c r="C186" s="324">
        <v>12896</v>
      </c>
      <c r="D186" s="324">
        <v>35216</v>
      </c>
      <c r="E186" s="324">
        <v>10367</v>
      </c>
      <c r="F186" s="324">
        <v>6160</v>
      </c>
      <c r="G186" s="324">
        <v>29392</v>
      </c>
      <c r="H186" s="324">
        <v>8684</v>
      </c>
      <c r="I186" s="324">
        <v>13463</v>
      </c>
      <c r="J186" s="324">
        <v>32995</v>
      </c>
      <c r="K186" s="324">
        <v>105015</v>
      </c>
      <c r="L186" s="324">
        <v>12404</v>
      </c>
      <c r="M186" s="324">
        <v>41768</v>
      </c>
      <c r="N186" s="324">
        <v>12884</v>
      </c>
      <c r="O186" s="324">
        <v>12998</v>
      </c>
      <c r="P186" s="326">
        <v>79972</v>
      </c>
      <c r="Q186" s="324">
        <v>59573</v>
      </c>
      <c r="R186" s="324">
        <v>28760</v>
      </c>
      <c r="S186" s="324">
        <v>11269</v>
      </c>
      <c r="T186" s="324">
        <v>10534</v>
      </c>
      <c r="U186" s="324">
        <v>59384</v>
      </c>
      <c r="V186" s="324">
        <v>11927</v>
      </c>
      <c r="W186" s="324">
        <v>27208</v>
      </c>
      <c r="X186" s="324">
        <v>19639</v>
      </c>
      <c r="Y186" s="324">
        <v>12294</v>
      </c>
      <c r="Z186" s="324">
        <v>19985</v>
      </c>
      <c r="AA186" s="324">
        <v>32689</v>
      </c>
      <c r="AB186" s="324">
        <v>33228</v>
      </c>
      <c r="AC186" s="324">
        <v>10758</v>
      </c>
      <c r="AD186" s="324">
        <v>30969</v>
      </c>
      <c r="AE186" s="324">
        <v>4260</v>
      </c>
      <c r="AF186" s="324">
        <v>41602</v>
      </c>
      <c r="AG186" s="324">
        <v>16926</v>
      </c>
      <c r="AH186" s="324">
        <v>10516</v>
      </c>
      <c r="AI186" s="324">
        <v>855735</v>
      </c>
      <c r="AK186" s="324" t="s">
        <v>636</v>
      </c>
    </row>
    <row r="187" spans="1:37" x14ac:dyDescent="0.2">
      <c r="A187" s="328">
        <v>41974</v>
      </c>
      <c r="B187" s="324" t="s">
        <v>935</v>
      </c>
      <c r="C187" s="324">
        <v>12855</v>
      </c>
      <c r="D187" s="324">
        <v>35148</v>
      </c>
      <c r="E187" s="324">
        <v>10414</v>
      </c>
      <c r="F187" s="324">
        <v>6086</v>
      </c>
      <c r="G187" s="324">
        <v>29353</v>
      </c>
      <c r="H187" s="324">
        <v>8665</v>
      </c>
      <c r="I187" s="324">
        <v>13481</v>
      </c>
      <c r="J187" s="324">
        <v>32953</v>
      </c>
      <c r="K187" s="324">
        <v>105070</v>
      </c>
      <c r="L187" s="324">
        <v>12351</v>
      </c>
      <c r="M187" s="324">
        <v>41797</v>
      </c>
      <c r="N187" s="324">
        <v>12778</v>
      </c>
      <c r="O187" s="324">
        <v>13012</v>
      </c>
      <c r="P187" s="326">
        <v>79961</v>
      </c>
      <c r="Q187" s="324">
        <v>59539</v>
      </c>
      <c r="R187" s="324">
        <v>28764</v>
      </c>
      <c r="S187" s="324">
        <v>11236</v>
      </c>
      <c r="T187" s="324">
        <v>10514</v>
      </c>
      <c r="U187" s="324">
        <v>59428</v>
      </c>
      <c r="V187" s="324">
        <v>11899</v>
      </c>
      <c r="W187" s="324">
        <v>27204</v>
      </c>
      <c r="X187" s="324">
        <v>19592</v>
      </c>
      <c r="Y187" s="324">
        <v>12253</v>
      </c>
      <c r="Z187" s="324">
        <v>19950</v>
      </c>
      <c r="AA187" s="324">
        <v>32637</v>
      </c>
      <c r="AB187" s="324">
        <v>33168</v>
      </c>
      <c r="AC187" s="324">
        <v>10735</v>
      </c>
      <c r="AD187" s="324">
        <v>30889</v>
      </c>
      <c r="AE187" s="324">
        <v>4231</v>
      </c>
      <c r="AF187" s="324">
        <v>41528</v>
      </c>
      <c r="AG187" s="324">
        <v>16942</v>
      </c>
      <c r="AH187" s="324">
        <v>10476</v>
      </c>
      <c r="AI187" s="324">
        <v>854909</v>
      </c>
      <c r="AK187" s="324" t="s">
        <v>637</v>
      </c>
    </row>
    <row r="188" spans="1:37" x14ac:dyDescent="0.2">
      <c r="A188" s="328">
        <v>42005</v>
      </c>
      <c r="B188" s="324" t="s">
        <v>1033</v>
      </c>
      <c r="C188" s="324">
        <v>12846</v>
      </c>
      <c r="D188" s="324">
        <v>35067</v>
      </c>
      <c r="E188" s="324">
        <v>10443</v>
      </c>
      <c r="F188" s="324">
        <v>6090</v>
      </c>
      <c r="G188" s="324">
        <v>29380</v>
      </c>
      <c r="H188" s="324">
        <v>8644</v>
      </c>
      <c r="I188" s="324">
        <v>13430</v>
      </c>
      <c r="J188" s="324">
        <v>32901</v>
      </c>
      <c r="K188" s="324">
        <v>105252</v>
      </c>
      <c r="L188" s="324">
        <v>12348</v>
      </c>
      <c r="M188" s="324">
        <v>41763</v>
      </c>
      <c r="N188" s="324">
        <v>12746</v>
      </c>
      <c r="O188" s="324">
        <v>13038</v>
      </c>
      <c r="P188" s="326">
        <v>79838</v>
      </c>
      <c r="Q188" s="324">
        <v>59541</v>
      </c>
      <c r="R188" s="324">
        <v>28729</v>
      </c>
      <c r="S188" s="324">
        <v>11213</v>
      </c>
      <c r="T188" s="324">
        <v>10473</v>
      </c>
      <c r="U188" s="324">
        <v>59364</v>
      </c>
      <c r="V188" s="324">
        <v>11884</v>
      </c>
      <c r="W188" s="324">
        <v>27123</v>
      </c>
      <c r="X188" s="324">
        <v>19650</v>
      </c>
      <c r="Y188" s="324">
        <v>12241</v>
      </c>
      <c r="Z188" s="324">
        <v>19955</v>
      </c>
      <c r="AA188" s="324">
        <v>32646</v>
      </c>
      <c r="AB188" s="324">
        <v>33136</v>
      </c>
      <c r="AC188" s="324">
        <v>10650</v>
      </c>
      <c r="AD188" s="324">
        <v>30781</v>
      </c>
      <c r="AE188" s="324">
        <v>4249</v>
      </c>
      <c r="AF188" s="324">
        <v>41463</v>
      </c>
      <c r="AG188" s="324">
        <v>16905</v>
      </c>
      <c r="AH188" s="324">
        <v>10441</v>
      </c>
      <c r="AI188" s="324">
        <v>854230</v>
      </c>
      <c r="AJ188" s="324">
        <v>2015</v>
      </c>
      <c r="AK188" s="324" t="s">
        <v>629</v>
      </c>
    </row>
    <row r="189" spans="1:37" x14ac:dyDescent="0.2">
      <c r="A189" s="328">
        <v>42036</v>
      </c>
      <c r="B189" s="324" t="s">
        <v>936</v>
      </c>
      <c r="C189" s="324">
        <v>12935</v>
      </c>
      <c r="D189" s="324">
        <v>35297</v>
      </c>
      <c r="E189" s="324">
        <v>10550</v>
      </c>
      <c r="F189" s="324">
        <v>6108</v>
      </c>
      <c r="G189" s="324">
        <v>29591</v>
      </c>
      <c r="H189" s="324">
        <v>8729</v>
      </c>
      <c r="I189" s="324">
        <v>13443</v>
      </c>
      <c r="J189" s="324">
        <v>33101</v>
      </c>
      <c r="K189" s="324">
        <v>105728</v>
      </c>
      <c r="L189" s="324">
        <v>12419</v>
      </c>
      <c r="M189" s="324">
        <v>41833</v>
      </c>
      <c r="N189" s="324">
        <v>12784</v>
      </c>
      <c r="O189" s="324">
        <v>13094</v>
      </c>
      <c r="P189" s="326">
        <v>80280</v>
      </c>
      <c r="Q189" s="324">
        <v>59864</v>
      </c>
      <c r="R189" s="324">
        <v>28848</v>
      </c>
      <c r="S189" s="324">
        <v>11274</v>
      </c>
      <c r="T189" s="324">
        <v>10525</v>
      </c>
      <c r="U189" s="324">
        <v>59588</v>
      </c>
      <c r="V189" s="324">
        <v>11881</v>
      </c>
      <c r="W189" s="324">
        <v>27275</v>
      </c>
      <c r="X189" s="324">
        <v>19721</v>
      </c>
      <c r="Y189" s="324">
        <v>12297</v>
      </c>
      <c r="Z189" s="324">
        <v>20027</v>
      </c>
      <c r="AA189" s="324">
        <v>32829</v>
      </c>
      <c r="AB189" s="324">
        <v>33257</v>
      </c>
      <c r="AC189" s="324">
        <v>10697</v>
      </c>
      <c r="AD189" s="324">
        <v>30685</v>
      </c>
      <c r="AE189" s="324">
        <v>4232</v>
      </c>
      <c r="AF189" s="324">
        <v>41558</v>
      </c>
      <c r="AG189" s="324">
        <v>16985</v>
      </c>
      <c r="AH189" s="324">
        <v>10511</v>
      </c>
      <c r="AI189" s="324">
        <v>857946</v>
      </c>
      <c r="AK189" s="324" t="s">
        <v>630</v>
      </c>
    </row>
    <row r="190" spans="1:37" x14ac:dyDescent="0.2">
      <c r="A190" s="328">
        <v>42064</v>
      </c>
      <c r="B190" s="324" t="s">
        <v>937</v>
      </c>
      <c r="C190" s="324">
        <v>13029</v>
      </c>
      <c r="D190" s="324">
        <v>35466</v>
      </c>
      <c r="E190" s="324">
        <v>10677</v>
      </c>
      <c r="F190" s="324">
        <v>6163</v>
      </c>
      <c r="G190" s="324">
        <v>29922</v>
      </c>
      <c r="H190" s="324">
        <v>8806</v>
      </c>
      <c r="I190" s="324">
        <v>13502</v>
      </c>
      <c r="J190" s="324">
        <v>33330</v>
      </c>
      <c r="K190" s="324">
        <v>106065</v>
      </c>
      <c r="L190" s="324">
        <v>12497</v>
      </c>
      <c r="M190" s="324">
        <v>42007</v>
      </c>
      <c r="N190" s="324">
        <v>12876</v>
      </c>
      <c r="O190" s="324">
        <v>13153</v>
      </c>
      <c r="P190" s="326">
        <v>80658</v>
      </c>
      <c r="Q190" s="324">
        <v>60117</v>
      </c>
      <c r="R190" s="324">
        <v>29044</v>
      </c>
      <c r="S190" s="324">
        <v>11342</v>
      </c>
      <c r="T190" s="324">
        <v>10597</v>
      </c>
      <c r="U190" s="324">
        <v>59791</v>
      </c>
      <c r="V190" s="324">
        <v>11956</v>
      </c>
      <c r="W190" s="324">
        <v>27432</v>
      </c>
      <c r="X190" s="324">
        <v>19783</v>
      </c>
      <c r="Y190" s="324">
        <v>12395</v>
      </c>
      <c r="Z190" s="324">
        <v>20216</v>
      </c>
      <c r="AA190" s="324">
        <v>33115</v>
      </c>
      <c r="AB190" s="324">
        <v>33467</v>
      </c>
      <c r="AC190" s="324">
        <v>10757</v>
      </c>
      <c r="AD190" s="324">
        <v>30793</v>
      </c>
      <c r="AE190" s="324">
        <v>4247</v>
      </c>
      <c r="AF190" s="324">
        <v>41745</v>
      </c>
      <c r="AG190" s="324">
        <v>17116</v>
      </c>
      <c r="AH190" s="324">
        <v>10559</v>
      </c>
      <c r="AI190" s="324">
        <v>862623</v>
      </c>
      <c r="AK190" s="324" t="s">
        <v>586</v>
      </c>
    </row>
    <row r="191" spans="1:37" x14ac:dyDescent="0.2">
      <c r="A191" s="328">
        <v>42095</v>
      </c>
      <c r="B191" s="324" t="s">
        <v>938</v>
      </c>
      <c r="C191" s="324">
        <v>13109</v>
      </c>
      <c r="D191" s="324">
        <v>35610</v>
      </c>
      <c r="E191" s="324">
        <v>10632</v>
      </c>
      <c r="F191" s="324">
        <v>6176</v>
      </c>
      <c r="G191" s="324">
        <v>30129</v>
      </c>
      <c r="H191" s="324">
        <v>8844</v>
      </c>
      <c r="I191" s="324">
        <v>13513</v>
      </c>
      <c r="J191" s="324">
        <v>33481</v>
      </c>
      <c r="K191" s="324">
        <v>106501</v>
      </c>
      <c r="L191" s="324">
        <v>12554</v>
      </c>
      <c r="M191" s="324">
        <v>42183</v>
      </c>
      <c r="N191" s="324">
        <v>12928</v>
      </c>
      <c r="O191" s="324">
        <v>13215</v>
      </c>
      <c r="P191" s="326">
        <v>81007</v>
      </c>
      <c r="Q191" s="324">
        <v>60355</v>
      </c>
      <c r="R191" s="324">
        <v>29143</v>
      </c>
      <c r="S191" s="324">
        <v>11375</v>
      </c>
      <c r="T191" s="324">
        <v>10641</v>
      </c>
      <c r="U191" s="324">
        <v>60023</v>
      </c>
      <c r="V191" s="324">
        <v>12036</v>
      </c>
      <c r="W191" s="324">
        <v>27564</v>
      </c>
      <c r="X191" s="324">
        <v>19868</v>
      </c>
      <c r="Y191" s="324">
        <v>12541</v>
      </c>
      <c r="Z191" s="324">
        <v>20270</v>
      </c>
      <c r="AA191" s="324">
        <v>33303</v>
      </c>
      <c r="AB191" s="324">
        <v>33603</v>
      </c>
      <c r="AC191" s="324">
        <v>10773</v>
      </c>
      <c r="AD191" s="324">
        <v>30920</v>
      </c>
      <c r="AE191" s="324">
        <v>4261</v>
      </c>
      <c r="AF191" s="324">
        <v>41875</v>
      </c>
      <c r="AG191" s="324">
        <v>17133</v>
      </c>
      <c r="AH191" s="324">
        <v>10606</v>
      </c>
      <c r="AI191" s="324">
        <v>866172</v>
      </c>
      <c r="AK191" s="324" t="s">
        <v>626</v>
      </c>
    </row>
    <row r="192" spans="1:37" x14ac:dyDescent="0.2">
      <c r="A192" s="328">
        <v>42125</v>
      </c>
      <c r="B192" s="324" t="s">
        <v>939</v>
      </c>
      <c r="C192" s="324">
        <v>13114</v>
      </c>
      <c r="D192" s="324">
        <v>35649</v>
      </c>
      <c r="E192" s="324">
        <v>10693</v>
      </c>
      <c r="F192" s="324">
        <v>6177</v>
      </c>
      <c r="G192" s="324">
        <v>30204</v>
      </c>
      <c r="H192" s="324">
        <v>8902</v>
      </c>
      <c r="I192" s="324">
        <v>13543</v>
      </c>
      <c r="J192" s="324">
        <v>33638</v>
      </c>
      <c r="K192" s="324">
        <v>106685</v>
      </c>
      <c r="L192" s="324">
        <v>12621</v>
      </c>
      <c r="M192" s="324">
        <v>42358</v>
      </c>
      <c r="N192" s="324">
        <v>12946</v>
      </c>
      <c r="O192" s="324">
        <v>13255</v>
      </c>
      <c r="P192" s="326">
        <v>81244</v>
      </c>
      <c r="Q192" s="324">
        <v>60552</v>
      </c>
      <c r="R192" s="324">
        <v>29282</v>
      </c>
      <c r="S192" s="324">
        <v>11404</v>
      </c>
      <c r="T192" s="324">
        <v>10693</v>
      </c>
      <c r="U192" s="324">
        <v>60120</v>
      </c>
      <c r="V192" s="324">
        <v>12127</v>
      </c>
      <c r="W192" s="324">
        <v>27596</v>
      </c>
      <c r="X192" s="324">
        <v>19943</v>
      </c>
      <c r="Y192" s="324">
        <v>12574</v>
      </c>
      <c r="Z192" s="324">
        <v>20293</v>
      </c>
      <c r="AA192" s="324">
        <v>33462</v>
      </c>
      <c r="AB192" s="324">
        <v>33650</v>
      </c>
      <c r="AC192" s="324">
        <v>10800</v>
      </c>
      <c r="AD192" s="324">
        <v>31007</v>
      </c>
      <c r="AE192" s="324">
        <v>4275</v>
      </c>
      <c r="AF192" s="324">
        <v>41968</v>
      </c>
      <c r="AG192" s="324">
        <v>17080</v>
      </c>
      <c r="AH192" s="324">
        <v>10621</v>
      </c>
      <c r="AI192" s="324">
        <v>868476</v>
      </c>
      <c r="AK192" s="324" t="s">
        <v>628</v>
      </c>
    </row>
    <row r="193" spans="1:37" x14ac:dyDescent="0.2">
      <c r="A193" s="328">
        <v>42156</v>
      </c>
      <c r="B193" s="324" t="s">
        <v>940</v>
      </c>
      <c r="C193" s="324">
        <v>13204</v>
      </c>
      <c r="D193" s="324">
        <v>35858</v>
      </c>
      <c r="E193" s="324">
        <v>10752</v>
      </c>
      <c r="F193" s="324">
        <v>6188</v>
      </c>
      <c r="G193" s="324">
        <v>30395</v>
      </c>
      <c r="H193" s="324">
        <v>8978</v>
      </c>
      <c r="I193" s="324">
        <v>13607</v>
      </c>
      <c r="J193" s="324">
        <v>33854</v>
      </c>
      <c r="K193" s="324">
        <v>107378</v>
      </c>
      <c r="L193" s="324">
        <v>12699</v>
      </c>
      <c r="M193" s="324">
        <v>42622</v>
      </c>
      <c r="N193" s="324">
        <v>12993</v>
      </c>
      <c r="O193" s="324">
        <v>13325</v>
      </c>
      <c r="P193" s="326">
        <v>81685</v>
      </c>
      <c r="Q193" s="324">
        <v>61016</v>
      </c>
      <c r="R193" s="324">
        <v>29497</v>
      </c>
      <c r="S193" s="324">
        <v>11437</v>
      </c>
      <c r="T193" s="324">
        <v>10792</v>
      </c>
      <c r="U193" s="324">
        <v>60447</v>
      </c>
      <c r="V193" s="324">
        <v>12258</v>
      </c>
      <c r="W193" s="324">
        <v>27840</v>
      </c>
      <c r="X193" s="324">
        <v>20067</v>
      </c>
      <c r="Y193" s="324">
        <v>12638</v>
      </c>
      <c r="Z193" s="324">
        <v>20332</v>
      </c>
      <c r="AA193" s="324">
        <v>33717</v>
      </c>
      <c r="AB193" s="324">
        <v>33765</v>
      </c>
      <c r="AC193" s="324">
        <v>10851</v>
      </c>
      <c r="AD193" s="324">
        <v>31226</v>
      </c>
      <c r="AE193" s="324">
        <v>4292</v>
      </c>
      <c r="AF193" s="324">
        <v>42165</v>
      </c>
      <c r="AG193" s="324">
        <v>17201</v>
      </c>
      <c r="AH193" s="324">
        <v>10629</v>
      </c>
      <c r="AI193" s="324">
        <v>873708</v>
      </c>
      <c r="AK193" s="324" t="s">
        <v>631</v>
      </c>
    </row>
    <row r="194" spans="1:37" x14ac:dyDescent="0.2">
      <c r="A194" s="328">
        <v>42186</v>
      </c>
      <c r="B194" s="324" t="s">
        <v>941</v>
      </c>
      <c r="C194" s="324">
        <v>13271</v>
      </c>
      <c r="D194" s="324">
        <v>35937</v>
      </c>
      <c r="E194" s="324">
        <v>10767</v>
      </c>
      <c r="F194" s="324">
        <v>6208</v>
      </c>
      <c r="G194" s="324">
        <v>30545</v>
      </c>
      <c r="H194" s="324">
        <v>8993</v>
      </c>
      <c r="I194" s="324">
        <v>13644</v>
      </c>
      <c r="J194" s="324">
        <v>34080</v>
      </c>
      <c r="K194" s="324">
        <v>107850</v>
      </c>
      <c r="L194" s="324">
        <v>12723</v>
      </c>
      <c r="M194" s="324">
        <v>42705</v>
      </c>
      <c r="N194" s="324">
        <v>13049</v>
      </c>
      <c r="O194" s="324">
        <v>13395</v>
      </c>
      <c r="P194" s="326">
        <v>81999</v>
      </c>
      <c r="Q194" s="324">
        <v>61332</v>
      </c>
      <c r="R194" s="324">
        <v>29655</v>
      </c>
      <c r="S194" s="324">
        <v>11466</v>
      </c>
      <c r="T194" s="324">
        <v>10818</v>
      </c>
      <c r="U194" s="324">
        <v>60666</v>
      </c>
      <c r="V194" s="324">
        <v>12341</v>
      </c>
      <c r="W194" s="324">
        <v>27937</v>
      </c>
      <c r="X194" s="324">
        <v>20219</v>
      </c>
      <c r="Y194" s="324">
        <v>12773</v>
      </c>
      <c r="Z194" s="324">
        <v>20370</v>
      </c>
      <c r="AA194" s="324">
        <v>33782</v>
      </c>
      <c r="AB194" s="324">
        <v>33875</v>
      </c>
      <c r="AC194" s="324">
        <v>10871</v>
      </c>
      <c r="AD194" s="324">
        <v>31245</v>
      </c>
      <c r="AE194" s="324">
        <v>4314</v>
      </c>
      <c r="AF194" s="324">
        <v>42395</v>
      </c>
      <c r="AG194" s="324">
        <v>17135</v>
      </c>
      <c r="AH194" s="324">
        <v>10676</v>
      </c>
      <c r="AI194" s="324">
        <v>877036</v>
      </c>
      <c r="AK194" s="324" t="s">
        <v>632</v>
      </c>
    </row>
    <row r="195" spans="1:37" x14ac:dyDescent="0.2">
      <c r="A195" s="328">
        <v>42217</v>
      </c>
      <c r="B195" s="324" t="s">
        <v>942</v>
      </c>
      <c r="C195" s="324">
        <v>13380</v>
      </c>
      <c r="D195" s="324">
        <v>35976</v>
      </c>
      <c r="E195" s="324">
        <v>10786</v>
      </c>
      <c r="F195" s="324">
        <v>6192</v>
      </c>
      <c r="G195" s="324">
        <v>30657</v>
      </c>
      <c r="H195" s="324">
        <v>9040</v>
      </c>
      <c r="I195" s="324">
        <v>13647</v>
      </c>
      <c r="J195" s="324">
        <v>34154</v>
      </c>
      <c r="K195" s="324">
        <v>108145</v>
      </c>
      <c r="L195" s="324">
        <v>12734</v>
      </c>
      <c r="M195" s="324">
        <v>42913</v>
      </c>
      <c r="N195" s="324">
        <v>13097</v>
      </c>
      <c r="O195" s="324">
        <v>13444</v>
      </c>
      <c r="P195" s="326">
        <v>82416</v>
      </c>
      <c r="Q195" s="324">
        <v>61576</v>
      </c>
      <c r="R195" s="324">
        <v>29813</v>
      </c>
      <c r="S195" s="324">
        <v>11490</v>
      </c>
      <c r="T195" s="324">
        <v>10833</v>
      </c>
      <c r="U195" s="324">
        <v>60759</v>
      </c>
      <c r="V195" s="324">
        <v>12444</v>
      </c>
      <c r="W195" s="324">
        <v>28131</v>
      </c>
      <c r="X195" s="324">
        <v>20353</v>
      </c>
      <c r="Y195" s="324">
        <v>12865</v>
      </c>
      <c r="Z195" s="324">
        <v>20452</v>
      </c>
      <c r="AA195" s="324">
        <v>33867</v>
      </c>
      <c r="AB195" s="324">
        <v>34014</v>
      </c>
      <c r="AC195" s="324">
        <v>10893</v>
      </c>
      <c r="AD195" s="324">
        <v>31289</v>
      </c>
      <c r="AE195" s="324">
        <v>4367</v>
      </c>
      <c r="AF195" s="324">
        <v>42502</v>
      </c>
      <c r="AG195" s="324">
        <v>17153</v>
      </c>
      <c r="AH195" s="324">
        <v>10703</v>
      </c>
      <c r="AI195" s="324">
        <v>880085</v>
      </c>
      <c r="AK195" s="324" t="s">
        <v>633</v>
      </c>
    </row>
    <row r="196" spans="1:37" x14ac:dyDescent="0.2">
      <c r="A196" s="328">
        <v>42248</v>
      </c>
      <c r="B196" s="324" t="s">
        <v>943</v>
      </c>
      <c r="C196" s="324">
        <v>13454</v>
      </c>
      <c r="D196" s="324">
        <v>35966</v>
      </c>
      <c r="E196" s="324">
        <v>10847</v>
      </c>
      <c r="F196" s="324">
        <v>6193</v>
      </c>
      <c r="G196" s="324">
        <v>30752</v>
      </c>
      <c r="H196" s="324">
        <v>9035</v>
      </c>
      <c r="I196" s="324">
        <v>13626</v>
      </c>
      <c r="J196" s="324">
        <v>34245</v>
      </c>
      <c r="K196" s="324">
        <v>108357</v>
      </c>
      <c r="L196" s="324">
        <v>12769</v>
      </c>
      <c r="M196" s="324">
        <v>42981</v>
      </c>
      <c r="N196" s="324">
        <v>13119</v>
      </c>
      <c r="O196" s="324">
        <v>13504</v>
      </c>
      <c r="P196" s="326">
        <v>82549</v>
      </c>
      <c r="Q196" s="324">
        <v>61707</v>
      </c>
      <c r="R196" s="324">
        <v>29928</v>
      </c>
      <c r="S196" s="324">
        <v>11509</v>
      </c>
      <c r="T196" s="324">
        <v>10873</v>
      </c>
      <c r="U196" s="324">
        <v>60933</v>
      </c>
      <c r="V196" s="324">
        <v>12518</v>
      </c>
      <c r="W196" s="324">
        <v>28249</v>
      </c>
      <c r="X196" s="324">
        <v>20425</v>
      </c>
      <c r="Y196" s="324">
        <v>12958</v>
      </c>
      <c r="Z196" s="324">
        <v>20473</v>
      </c>
      <c r="AA196" s="324">
        <v>33991</v>
      </c>
      <c r="AB196" s="324">
        <v>34070</v>
      </c>
      <c r="AC196" s="324">
        <v>10898</v>
      </c>
      <c r="AD196" s="324">
        <v>31305</v>
      </c>
      <c r="AE196" s="324">
        <v>4404</v>
      </c>
      <c r="AF196" s="324">
        <v>42476</v>
      </c>
      <c r="AG196" s="324">
        <v>17226</v>
      </c>
      <c r="AH196" s="324">
        <v>10736</v>
      </c>
      <c r="AI196" s="324">
        <v>882076</v>
      </c>
      <c r="AK196" s="324" t="s">
        <v>634</v>
      </c>
    </row>
    <row r="197" spans="1:37" x14ac:dyDescent="0.2">
      <c r="A197" s="328">
        <v>42278</v>
      </c>
      <c r="B197" s="324" t="s">
        <v>944</v>
      </c>
      <c r="C197" s="324">
        <v>13565</v>
      </c>
      <c r="D197" s="324">
        <v>36160</v>
      </c>
      <c r="E197" s="324">
        <v>10899</v>
      </c>
      <c r="F197" s="324">
        <v>6202</v>
      </c>
      <c r="G197" s="324">
        <v>30875</v>
      </c>
      <c r="H197" s="324">
        <v>9049</v>
      </c>
      <c r="I197" s="324">
        <v>13651</v>
      </c>
      <c r="J197" s="324">
        <v>34411</v>
      </c>
      <c r="K197" s="324">
        <v>108641</v>
      </c>
      <c r="L197" s="324">
        <v>12845</v>
      </c>
      <c r="M197" s="324">
        <v>43181</v>
      </c>
      <c r="N197" s="324">
        <v>13135</v>
      </c>
      <c r="O197" s="324">
        <v>13624</v>
      </c>
      <c r="P197" s="326">
        <v>82929</v>
      </c>
      <c r="Q197" s="324">
        <v>62140</v>
      </c>
      <c r="R197" s="324">
        <v>30038</v>
      </c>
      <c r="S197" s="324">
        <v>11575</v>
      </c>
      <c r="T197" s="324">
        <v>10912</v>
      </c>
      <c r="U197" s="324">
        <v>61103</v>
      </c>
      <c r="V197" s="324">
        <v>12507</v>
      </c>
      <c r="W197" s="324">
        <v>28336</v>
      </c>
      <c r="X197" s="324">
        <v>20581</v>
      </c>
      <c r="Y197" s="324">
        <v>13047</v>
      </c>
      <c r="Z197" s="324">
        <v>20586</v>
      </c>
      <c r="AA197" s="324">
        <v>34119</v>
      </c>
      <c r="AB197" s="324">
        <v>34159</v>
      </c>
      <c r="AC197" s="324">
        <v>10873</v>
      </c>
      <c r="AD197" s="324">
        <v>31244</v>
      </c>
      <c r="AE197" s="324">
        <v>4422</v>
      </c>
      <c r="AF197" s="324">
        <v>42592</v>
      </c>
      <c r="AG197" s="324">
        <v>17273</v>
      </c>
      <c r="AH197" s="324">
        <v>10779</v>
      </c>
      <c r="AI197" s="324">
        <v>885453</v>
      </c>
      <c r="AK197" s="324" t="s">
        <v>635</v>
      </c>
    </row>
    <row r="198" spans="1:37" x14ac:dyDescent="0.2">
      <c r="A198" s="328">
        <v>42309</v>
      </c>
      <c r="B198" s="324" t="s">
        <v>945</v>
      </c>
      <c r="C198" s="324">
        <v>13634</v>
      </c>
      <c r="D198" s="324">
        <v>36237</v>
      </c>
      <c r="E198" s="324">
        <v>10892</v>
      </c>
      <c r="F198" s="324">
        <v>6219</v>
      </c>
      <c r="G198" s="324">
        <v>30961</v>
      </c>
      <c r="H198" s="324">
        <v>9060</v>
      </c>
      <c r="I198" s="324">
        <v>13606</v>
      </c>
      <c r="J198" s="324">
        <v>34559</v>
      </c>
      <c r="K198" s="324">
        <v>108725</v>
      </c>
      <c r="L198" s="324">
        <v>12869</v>
      </c>
      <c r="M198" s="324">
        <v>43322</v>
      </c>
      <c r="N198" s="324">
        <v>13108</v>
      </c>
      <c r="O198" s="324">
        <v>13647</v>
      </c>
      <c r="P198" s="326">
        <v>83012</v>
      </c>
      <c r="Q198" s="324">
        <v>62269</v>
      </c>
      <c r="R198" s="324">
        <v>30145</v>
      </c>
      <c r="S198" s="324">
        <v>11585</v>
      </c>
      <c r="T198" s="324">
        <v>10950</v>
      </c>
      <c r="U198" s="324">
        <v>61321</v>
      </c>
      <c r="V198" s="324">
        <v>12506</v>
      </c>
      <c r="W198" s="324">
        <v>28425</v>
      </c>
      <c r="X198" s="324">
        <v>20590</v>
      </c>
      <c r="Y198" s="324">
        <v>13055</v>
      </c>
      <c r="Z198" s="324">
        <v>20599</v>
      </c>
      <c r="AA198" s="324">
        <v>34232</v>
      </c>
      <c r="AB198" s="324">
        <v>34261</v>
      </c>
      <c r="AC198" s="324">
        <v>10823</v>
      </c>
      <c r="AD198" s="324">
        <v>31258</v>
      </c>
      <c r="AE198" s="324">
        <v>4425</v>
      </c>
      <c r="AF198" s="324">
        <v>42551</v>
      </c>
      <c r="AG198" s="324">
        <v>17296</v>
      </c>
      <c r="AH198" s="324">
        <v>10791</v>
      </c>
      <c r="AI198" s="324">
        <v>886933</v>
      </c>
      <c r="AK198" s="324" t="s">
        <v>636</v>
      </c>
    </row>
    <row r="199" spans="1:37" x14ac:dyDescent="0.2">
      <c r="A199" s="328">
        <v>42339</v>
      </c>
      <c r="B199" s="324" t="s">
        <v>946</v>
      </c>
      <c r="C199" s="324">
        <v>13686</v>
      </c>
      <c r="D199" s="324">
        <v>36220</v>
      </c>
      <c r="E199" s="324">
        <v>10879</v>
      </c>
      <c r="F199" s="324">
        <v>6232</v>
      </c>
      <c r="G199" s="324">
        <v>30865</v>
      </c>
      <c r="H199" s="324">
        <v>9019</v>
      </c>
      <c r="I199" s="324">
        <v>13528</v>
      </c>
      <c r="J199" s="324">
        <v>34530</v>
      </c>
      <c r="K199" s="324">
        <v>108757</v>
      </c>
      <c r="L199" s="324">
        <v>12845</v>
      </c>
      <c r="M199" s="324">
        <v>43218</v>
      </c>
      <c r="N199" s="324">
        <v>13070</v>
      </c>
      <c r="O199" s="324">
        <v>13583</v>
      </c>
      <c r="P199" s="326">
        <v>82957</v>
      </c>
      <c r="Q199" s="324">
        <v>62229</v>
      </c>
      <c r="R199" s="324">
        <v>30153</v>
      </c>
      <c r="S199" s="324">
        <v>11570</v>
      </c>
      <c r="T199" s="324">
        <v>10942</v>
      </c>
      <c r="U199" s="324">
        <v>61269</v>
      </c>
      <c r="V199" s="324">
        <v>12431</v>
      </c>
      <c r="W199" s="324">
        <v>28388</v>
      </c>
      <c r="X199" s="324">
        <v>20644</v>
      </c>
      <c r="Y199" s="324">
        <v>13012</v>
      </c>
      <c r="Z199" s="324">
        <v>20565</v>
      </c>
      <c r="AA199" s="324">
        <v>34256</v>
      </c>
      <c r="AB199" s="324">
        <v>34181</v>
      </c>
      <c r="AC199" s="324">
        <v>10699</v>
      </c>
      <c r="AD199" s="324">
        <v>31249</v>
      </c>
      <c r="AE199" s="324">
        <v>4400</v>
      </c>
      <c r="AF199" s="324">
        <v>42381</v>
      </c>
      <c r="AG199" s="324">
        <v>17285</v>
      </c>
      <c r="AH199" s="324">
        <v>10803</v>
      </c>
      <c r="AI199" s="324">
        <v>885846</v>
      </c>
      <c r="AK199" s="324" t="s">
        <v>637</v>
      </c>
    </row>
    <row r="200" spans="1:37" x14ac:dyDescent="0.2">
      <c r="A200" s="328">
        <v>42370</v>
      </c>
      <c r="B200" s="324" t="s">
        <v>1034</v>
      </c>
      <c r="C200" s="324">
        <v>13697</v>
      </c>
      <c r="D200" s="324">
        <v>36144</v>
      </c>
      <c r="E200" s="324">
        <v>10878</v>
      </c>
      <c r="F200" s="324">
        <v>6168</v>
      </c>
      <c r="G200" s="324">
        <v>30857</v>
      </c>
      <c r="H200" s="324">
        <v>9001</v>
      </c>
      <c r="I200" s="324">
        <v>13453</v>
      </c>
      <c r="J200" s="324">
        <v>34598</v>
      </c>
      <c r="K200" s="324">
        <v>108579</v>
      </c>
      <c r="L200" s="324">
        <v>12853</v>
      </c>
      <c r="M200" s="324">
        <v>43191</v>
      </c>
      <c r="N200" s="324">
        <v>12980</v>
      </c>
      <c r="O200" s="324">
        <v>13571</v>
      </c>
      <c r="P200" s="326">
        <v>82734</v>
      </c>
      <c r="Q200" s="324">
        <v>62234</v>
      </c>
      <c r="R200" s="324">
        <v>30118</v>
      </c>
      <c r="S200" s="324">
        <v>11533</v>
      </c>
      <c r="T200" s="324">
        <v>10956</v>
      </c>
      <c r="U200" s="324">
        <v>61172</v>
      </c>
      <c r="V200" s="324">
        <v>12406</v>
      </c>
      <c r="W200" s="324">
        <v>28354</v>
      </c>
      <c r="X200" s="324">
        <v>20588</v>
      </c>
      <c r="Y200" s="324">
        <v>12983</v>
      </c>
      <c r="Z200" s="324">
        <v>20555</v>
      </c>
      <c r="AA200" s="324">
        <v>34204</v>
      </c>
      <c r="AB200" s="324">
        <v>34187</v>
      </c>
      <c r="AC200" s="324">
        <v>10636</v>
      </c>
      <c r="AD200" s="324">
        <v>31193</v>
      </c>
      <c r="AE200" s="324">
        <v>4402</v>
      </c>
      <c r="AF200" s="324">
        <v>42124</v>
      </c>
      <c r="AG200" s="324">
        <v>17286</v>
      </c>
      <c r="AH200" s="324">
        <v>10799</v>
      </c>
      <c r="AI200" s="324">
        <v>884434</v>
      </c>
      <c r="AJ200" s="324">
        <v>2016</v>
      </c>
      <c r="AK200" s="324" t="s">
        <v>629</v>
      </c>
    </row>
    <row r="201" spans="1:37" x14ac:dyDescent="0.2">
      <c r="A201" s="328">
        <v>42401</v>
      </c>
      <c r="B201" s="324" t="s">
        <v>947</v>
      </c>
      <c r="C201" s="324">
        <v>13800</v>
      </c>
      <c r="D201" s="324">
        <v>36366</v>
      </c>
      <c r="E201" s="324">
        <v>10934</v>
      </c>
      <c r="F201" s="324">
        <v>6163</v>
      </c>
      <c r="G201" s="324">
        <v>30940</v>
      </c>
      <c r="H201" s="324">
        <v>9038</v>
      </c>
      <c r="I201" s="324">
        <v>13456</v>
      </c>
      <c r="J201" s="324">
        <v>34788</v>
      </c>
      <c r="K201" s="324">
        <v>108646</v>
      </c>
      <c r="L201" s="324">
        <v>12923</v>
      </c>
      <c r="M201" s="324">
        <v>43389</v>
      </c>
      <c r="N201" s="324">
        <v>13038</v>
      </c>
      <c r="O201" s="324">
        <v>13657</v>
      </c>
      <c r="P201" s="326">
        <v>83079</v>
      </c>
      <c r="Q201" s="324">
        <v>62618</v>
      </c>
      <c r="R201" s="324">
        <v>30270</v>
      </c>
      <c r="S201" s="324">
        <v>11532</v>
      </c>
      <c r="T201" s="324">
        <v>10978</v>
      </c>
      <c r="U201" s="324">
        <v>61347</v>
      </c>
      <c r="V201" s="324">
        <v>12457</v>
      </c>
      <c r="W201" s="324">
        <v>28517</v>
      </c>
      <c r="X201" s="324">
        <v>20724</v>
      </c>
      <c r="Y201" s="324">
        <v>13078</v>
      </c>
      <c r="Z201" s="324">
        <v>20606</v>
      </c>
      <c r="AA201" s="324">
        <v>34424</v>
      </c>
      <c r="AB201" s="324">
        <v>34347</v>
      </c>
      <c r="AC201" s="324">
        <v>10643</v>
      </c>
      <c r="AD201" s="324">
        <v>31296</v>
      </c>
      <c r="AE201" s="324">
        <v>4419</v>
      </c>
      <c r="AF201" s="324">
        <v>42300</v>
      </c>
      <c r="AG201" s="324">
        <v>17362</v>
      </c>
      <c r="AH201" s="324">
        <v>10840</v>
      </c>
      <c r="AI201" s="324">
        <v>887975</v>
      </c>
      <c r="AK201" s="324" t="s">
        <v>630</v>
      </c>
    </row>
    <row r="202" spans="1:37" x14ac:dyDescent="0.2">
      <c r="A202" s="328">
        <v>42430</v>
      </c>
      <c r="B202" s="324" t="s">
        <v>948</v>
      </c>
      <c r="C202" s="324">
        <v>13853</v>
      </c>
      <c r="D202" s="324">
        <v>36478</v>
      </c>
      <c r="E202" s="324">
        <v>11004</v>
      </c>
      <c r="F202" s="324">
        <v>6154</v>
      </c>
      <c r="G202" s="324">
        <v>31082</v>
      </c>
      <c r="H202" s="324">
        <v>9071</v>
      </c>
      <c r="I202" s="324">
        <v>13550</v>
      </c>
      <c r="J202" s="324">
        <v>34896</v>
      </c>
      <c r="K202" s="324">
        <v>108836</v>
      </c>
      <c r="L202" s="324">
        <v>12948</v>
      </c>
      <c r="M202" s="324">
        <v>43630</v>
      </c>
      <c r="N202" s="324">
        <v>13049</v>
      </c>
      <c r="O202" s="324">
        <v>13696</v>
      </c>
      <c r="P202" s="326">
        <v>83290</v>
      </c>
      <c r="Q202" s="324">
        <v>62784</v>
      </c>
      <c r="R202" s="324">
        <v>30411</v>
      </c>
      <c r="S202" s="324">
        <v>11580</v>
      </c>
      <c r="T202" s="324">
        <v>11023</v>
      </c>
      <c r="U202" s="324">
        <v>61404</v>
      </c>
      <c r="V202" s="324">
        <v>12586</v>
      </c>
      <c r="W202" s="324">
        <v>28545</v>
      </c>
      <c r="X202" s="324">
        <v>20886</v>
      </c>
      <c r="Y202" s="324">
        <v>13172</v>
      </c>
      <c r="Z202" s="324">
        <v>20685</v>
      </c>
      <c r="AA202" s="324">
        <v>34677</v>
      </c>
      <c r="AB202" s="324">
        <v>34499</v>
      </c>
      <c r="AC202" s="324">
        <v>10666</v>
      </c>
      <c r="AD202" s="324">
        <v>31423</v>
      </c>
      <c r="AE202" s="324">
        <v>4430</v>
      </c>
      <c r="AF202" s="324">
        <v>42396</v>
      </c>
      <c r="AG202" s="324">
        <v>17465</v>
      </c>
      <c r="AH202" s="324">
        <v>10878</v>
      </c>
      <c r="AI202" s="324">
        <v>891047</v>
      </c>
      <c r="AK202" s="324" t="s">
        <v>586</v>
      </c>
    </row>
    <row r="203" spans="1:37" x14ac:dyDescent="0.2">
      <c r="A203" s="328">
        <v>42461</v>
      </c>
      <c r="B203" s="324" t="s">
        <v>949</v>
      </c>
      <c r="C203" s="324">
        <v>13984</v>
      </c>
      <c r="D203" s="324">
        <v>36516</v>
      </c>
      <c r="E203" s="324">
        <v>11113</v>
      </c>
      <c r="F203" s="324">
        <v>6137</v>
      </c>
      <c r="G203" s="324">
        <v>31295</v>
      </c>
      <c r="H203" s="324">
        <v>9066</v>
      </c>
      <c r="I203" s="324">
        <v>13578</v>
      </c>
      <c r="J203" s="324">
        <v>35163</v>
      </c>
      <c r="K203" s="324">
        <v>108990</v>
      </c>
      <c r="L203" s="324">
        <v>12994</v>
      </c>
      <c r="M203" s="324">
        <v>43926</v>
      </c>
      <c r="N203" s="324">
        <v>13069</v>
      </c>
      <c r="O203" s="324">
        <v>13755</v>
      </c>
      <c r="P203" s="326">
        <v>83635</v>
      </c>
      <c r="Q203" s="324">
        <v>62930</v>
      </c>
      <c r="R203" s="324">
        <v>30619</v>
      </c>
      <c r="S203" s="324">
        <v>11605</v>
      </c>
      <c r="T203" s="324">
        <v>11039</v>
      </c>
      <c r="U203" s="324">
        <v>61680</v>
      </c>
      <c r="V203" s="324">
        <v>12696</v>
      </c>
      <c r="W203" s="324">
        <v>28753</v>
      </c>
      <c r="X203" s="324">
        <v>21006</v>
      </c>
      <c r="Y203" s="324">
        <v>13261</v>
      </c>
      <c r="Z203" s="324">
        <v>20751</v>
      </c>
      <c r="AA203" s="324">
        <v>34894</v>
      </c>
      <c r="AB203" s="324">
        <v>34657</v>
      </c>
      <c r="AC203" s="324">
        <v>10715</v>
      </c>
      <c r="AD203" s="324">
        <v>31572</v>
      </c>
      <c r="AE203" s="324">
        <v>4466</v>
      </c>
      <c r="AF203" s="324">
        <v>42543</v>
      </c>
      <c r="AG203" s="324">
        <v>17543</v>
      </c>
      <c r="AH203" s="324">
        <v>10953</v>
      </c>
      <c r="AI203" s="324">
        <v>894904</v>
      </c>
      <c r="AK203" s="324" t="s">
        <v>626</v>
      </c>
    </row>
    <row r="204" spans="1:37" x14ac:dyDescent="0.2">
      <c r="A204" s="328">
        <v>42491</v>
      </c>
      <c r="B204" s="324" t="s">
        <v>950</v>
      </c>
      <c r="C204" s="324">
        <v>13986</v>
      </c>
      <c r="D204" s="324">
        <v>36730</v>
      </c>
      <c r="E204" s="324">
        <v>11165</v>
      </c>
      <c r="F204" s="324">
        <v>6167</v>
      </c>
      <c r="G204" s="324">
        <v>31389</v>
      </c>
      <c r="H204" s="324">
        <v>9115</v>
      </c>
      <c r="I204" s="324">
        <v>13598</v>
      </c>
      <c r="J204" s="324">
        <v>35402</v>
      </c>
      <c r="K204" s="324">
        <v>109453</v>
      </c>
      <c r="L204" s="324">
        <v>13064</v>
      </c>
      <c r="M204" s="324">
        <v>44169</v>
      </c>
      <c r="N204" s="324">
        <v>13121</v>
      </c>
      <c r="O204" s="324">
        <v>13807</v>
      </c>
      <c r="P204" s="326">
        <v>84001</v>
      </c>
      <c r="Q204" s="324">
        <v>63161</v>
      </c>
      <c r="R204" s="324">
        <v>30758</v>
      </c>
      <c r="S204" s="324">
        <v>11630</v>
      </c>
      <c r="T204" s="324">
        <v>11126</v>
      </c>
      <c r="U204" s="324">
        <v>61897</v>
      </c>
      <c r="V204" s="324">
        <v>12725</v>
      </c>
      <c r="W204" s="324">
        <v>29010</v>
      </c>
      <c r="X204" s="324">
        <v>21049</v>
      </c>
      <c r="Y204" s="324">
        <v>13345</v>
      </c>
      <c r="Z204" s="324">
        <v>20819</v>
      </c>
      <c r="AA204" s="324">
        <v>34958</v>
      </c>
      <c r="AB204" s="324">
        <v>34717</v>
      </c>
      <c r="AC204" s="324">
        <v>10727</v>
      </c>
      <c r="AD204" s="324">
        <v>31723</v>
      </c>
      <c r="AE204" s="324">
        <v>4497</v>
      </c>
      <c r="AF204" s="324">
        <v>42603</v>
      </c>
      <c r="AG204" s="324">
        <v>17611</v>
      </c>
      <c r="AH204" s="324">
        <v>10987</v>
      </c>
      <c r="AI204" s="324">
        <v>898510</v>
      </c>
      <c r="AK204" s="324" t="s">
        <v>628</v>
      </c>
    </row>
    <row r="205" spans="1:37" x14ac:dyDescent="0.2">
      <c r="A205" s="328">
        <v>42522</v>
      </c>
      <c r="B205" s="324" t="s">
        <v>951</v>
      </c>
      <c r="C205" s="324">
        <v>14108</v>
      </c>
      <c r="D205" s="324">
        <v>37016</v>
      </c>
      <c r="E205" s="324">
        <v>11254</v>
      </c>
      <c r="F205" s="324">
        <v>6196</v>
      </c>
      <c r="G205" s="324">
        <v>31587</v>
      </c>
      <c r="H205" s="324">
        <v>9177</v>
      </c>
      <c r="I205" s="324">
        <v>13677</v>
      </c>
      <c r="J205" s="324">
        <v>35653</v>
      </c>
      <c r="K205" s="324">
        <v>109813</v>
      </c>
      <c r="L205" s="324">
        <v>13096</v>
      </c>
      <c r="M205" s="324">
        <v>44419</v>
      </c>
      <c r="N205" s="324">
        <v>13207</v>
      </c>
      <c r="O205" s="324">
        <v>13920</v>
      </c>
      <c r="P205" s="326">
        <v>84379</v>
      </c>
      <c r="Q205" s="324">
        <v>63635</v>
      </c>
      <c r="R205" s="324">
        <v>30977</v>
      </c>
      <c r="S205" s="324">
        <v>11652</v>
      </c>
      <c r="T205" s="324">
        <v>11191</v>
      </c>
      <c r="U205" s="324">
        <v>62164</v>
      </c>
      <c r="V205" s="324">
        <v>12777</v>
      </c>
      <c r="W205" s="324">
        <v>29316</v>
      </c>
      <c r="X205" s="324">
        <v>21248</v>
      </c>
      <c r="Y205" s="324">
        <v>13404</v>
      </c>
      <c r="Z205" s="324">
        <v>20903</v>
      </c>
      <c r="AA205" s="324">
        <v>35254</v>
      </c>
      <c r="AB205" s="324">
        <v>34917</v>
      </c>
      <c r="AC205" s="324">
        <v>10742</v>
      </c>
      <c r="AD205" s="324">
        <v>31836</v>
      </c>
      <c r="AE205" s="324">
        <v>4535</v>
      </c>
      <c r="AF205" s="324">
        <v>42737</v>
      </c>
      <c r="AG205" s="324">
        <v>17719</v>
      </c>
      <c r="AH205" s="324">
        <v>11035</v>
      </c>
      <c r="AI205" s="324">
        <v>903544</v>
      </c>
      <c r="AK205" s="324" t="s">
        <v>631</v>
      </c>
    </row>
    <row r="206" spans="1:37" x14ac:dyDescent="0.2">
      <c r="A206" s="328">
        <v>42552</v>
      </c>
      <c r="B206" s="324" t="s">
        <v>952</v>
      </c>
      <c r="C206" s="324">
        <v>14158</v>
      </c>
      <c r="D206" s="324">
        <v>36977</v>
      </c>
      <c r="E206" s="324">
        <v>11312</v>
      </c>
      <c r="F206" s="324">
        <v>6165</v>
      </c>
      <c r="G206" s="324">
        <v>31590</v>
      </c>
      <c r="H206" s="324">
        <v>9181</v>
      </c>
      <c r="I206" s="324">
        <v>13656</v>
      </c>
      <c r="J206" s="324">
        <v>35743</v>
      </c>
      <c r="K206" s="324">
        <v>110005</v>
      </c>
      <c r="L206" s="324">
        <v>13118</v>
      </c>
      <c r="M206" s="324">
        <v>44545</v>
      </c>
      <c r="N206" s="324">
        <v>13210</v>
      </c>
      <c r="O206" s="324">
        <v>13990</v>
      </c>
      <c r="P206" s="326">
        <v>84559</v>
      </c>
      <c r="Q206" s="324">
        <v>63854</v>
      </c>
      <c r="R206" s="324">
        <v>31077</v>
      </c>
      <c r="S206" s="324">
        <v>11681</v>
      </c>
      <c r="T206" s="324">
        <v>11190</v>
      </c>
      <c r="U206" s="324">
        <v>62217</v>
      </c>
      <c r="V206" s="324">
        <v>12802</v>
      </c>
      <c r="W206" s="324">
        <v>29420</v>
      </c>
      <c r="X206" s="324">
        <v>21366</v>
      </c>
      <c r="Y206" s="324">
        <v>13488</v>
      </c>
      <c r="Z206" s="324">
        <v>20979</v>
      </c>
      <c r="AA206" s="324">
        <v>35409</v>
      </c>
      <c r="AB206" s="324">
        <v>35050</v>
      </c>
      <c r="AC206" s="324">
        <v>10732</v>
      </c>
      <c r="AD206" s="324">
        <v>31881</v>
      </c>
      <c r="AE206" s="324">
        <v>4574</v>
      </c>
      <c r="AF206" s="324">
        <v>42733</v>
      </c>
      <c r="AG206" s="324">
        <v>17787</v>
      </c>
      <c r="AH206" s="324">
        <v>11026</v>
      </c>
      <c r="AI206" s="324">
        <v>905475</v>
      </c>
      <c r="AK206" s="324" t="s">
        <v>632</v>
      </c>
    </row>
    <row r="207" spans="1:37" x14ac:dyDescent="0.2">
      <c r="A207" s="328">
        <v>42583</v>
      </c>
      <c r="B207" s="324" t="s">
        <v>953</v>
      </c>
      <c r="C207" s="324">
        <v>14255</v>
      </c>
      <c r="D207" s="324">
        <v>37258</v>
      </c>
      <c r="E207" s="324">
        <v>11337</v>
      </c>
      <c r="F207" s="324">
        <v>6149</v>
      </c>
      <c r="G207" s="324">
        <v>31733</v>
      </c>
      <c r="H207" s="324">
        <v>9225</v>
      </c>
      <c r="I207" s="324">
        <v>13734</v>
      </c>
      <c r="J207" s="324">
        <v>35935</v>
      </c>
      <c r="K207" s="324">
        <v>110431</v>
      </c>
      <c r="L207" s="324">
        <v>13099</v>
      </c>
      <c r="M207" s="324">
        <v>44712</v>
      </c>
      <c r="N207" s="324">
        <v>13295</v>
      </c>
      <c r="O207" s="324">
        <v>14067</v>
      </c>
      <c r="P207" s="326">
        <v>85024</v>
      </c>
      <c r="Q207" s="324">
        <v>64313</v>
      </c>
      <c r="R207" s="324">
        <v>31169</v>
      </c>
      <c r="S207" s="324">
        <v>11676</v>
      </c>
      <c r="T207" s="324">
        <v>11214</v>
      </c>
      <c r="U207" s="324">
        <v>62423</v>
      </c>
      <c r="V207" s="324">
        <v>12826</v>
      </c>
      <c r="W207" s="324">
        <v>29629</v>
      </c>
      <c r="X207" s="324">
        <v>21509</v>
      </c>
      <c r="Y207" s="324">
        <v>13593</v>
      </c>
      <c r="Z207" s="324">
        <v>21074</v>
      </c>
      <c r="AA207" s="324">
        <v>35625</v>
      </c>
      <c r="AB207" s="324">
        <v>35150</v>
      </c>
      <c r="AC207" s="324">
        <v>10792</v>
      </c>
      <c r="AD207" s="324">
        <v>32002</v>
      </c>
      <c r="AE207" s="324">
        <v>4643</v>
      </c>
      <c r="AF207" s="324">
        <v>42877</v>
      </c>
      <c r="AG207" s="324">
        <v>17872</v>
      </c>
      <c r="AH207" s="324">
        <v>11108</v>
      </c>
      <c r="AI207" s="324">
        <v>909749</v>
      </c>
      <c r="AK207" s="324" t="s">
        <v>633</v>
      </c>
    </row>
    <row r="208" spans="1:37" x14ac:dyDescent="0.2">
      <c r="A208" s="328">
        <v>42614</v>
      </c>
      <c r="B208" s="324" t="s">
        <v>954</v>
      </c>
      <c r="C208" s="324">
        <v>14301</v>
      </c>
      <c r="D208" s="324">
        <v>37092</v>
      </c>
      <c r="E208" s="324">
        <v>11375</v>
      </c>
      <c r="F208" s="324">
        <v>6158</v>
      </c>
      <c r="G208" s="324">
        <v>31824</v>
      </c>
      <c r="H208" s="324">
        <v>9249</v>
      </c>
      <c r="I208" s="324">
        <v>13761</v>
      </c>
      <c r="J208" s="324">
        <v>36135</v>
      </c>
      <c r="K208" s="324">
        <v>110672</v>
      </c>
      <c r="L208" s="324">
        <v>13173</v>
      </c>
      <c r="M208" s="324">
        <v>44935</v>
      </c>
      <c r="N208" s="324">
        <v>13274</v>
      </c>
      <c r="O208" s="324">
        <v>14172</v>
      </c>
      <c r="P208" s="326">
        <v>85363</v>
      </c>
      <c r="Q208" s="324">
        <v>64628</v>
      </c>
      <c r="R208" s="324">
        <v>31338</v>
      </c>
      <c r="S208" s="324">
        <v>11675</v>
      </c>
      <c r="T208" s="324">
        <v>11230</v>
      </c>
      <c r="U208" s="324">
        <v>62638</v>
      </c>
      <c r="V208" s="324">
        <v>12870</v>
      </c>
      <c r="W208" s="324">
        <v>29859</v>
      </c>
      <c r="X208" s="324">
        <v>21582</v>
      </c>
      <c r="Y208" s="324">
        <v>13683</v>
      </c>
      <c r="Z208" s="324">
        <v>21114</v>
      </c>
      <c r="AA208" s="324">
        <v>35692</v>
      </c>
      <c r="AB208" s="324">
        <v>35173</v>
      </c>
      <c r="AC208" s="324">
        <v>10827</v>
      </c>
      <c r="AD208" s="324">
        <v>32019</v>
      </c>
      <c r="AE208" s="324">
        <v>4664</v>
      </c>
      <c r="AF208" s="324">
        <v>42830</v>
      </c>
      <c r="AG208" s="324">
        <v>17908</v>
      </c>
      <c r="AH208" s="324">
        <v>11114</v>
      </c>
      <c r="AI208" s="324">
        <v>912328</v>
      </c>
      <c r="AK208" s="324" t="s">
        <v>634</v>
      </c>
    </row>
    <row r="209" spans="1:37" x14ac:dyDescent="0.2">
      <c r="A209" s="328">
        <v>42644</v>
      </c>
      <c r="B209" s="324" t="s">
        <v>955</v>
      </c>
      <c r="C209" s="324">
        <v>14365</v>
      </c>
      <c r="D209" s="324">
        <v>37303</v>
      </c>
      <c r="E209" s="324">
        <v>11432</v>
      </c>
      <c r="F209" s="324">
        <v>6143</v>
      </c>
      <c r="G209" s="324">
        <v>31970</v>
      </c>
      <c r="H209" s="324">
        <v>9322</v>
      </c>
      <c r="I209" s="324">
        <v>13859</v>
      </c>
      <c r="J209" s="324">
        <v>36266</v>
      </c>
      <c r="K209" s="324">
        <v>111014</v>
      </c>
      <c r="L209" s="324">
        <v>13245</v>
      </c>
      <c r="M209" s="324">
        <v>45184</v>
      </c>
      <c r="N209" s="324">
        <v>13317</v>
      </c>
      <c r="O209" s="324">
        <v>14227</v>
      </c>
      <c r="P209" s="326">
        <v>85743</v>
      </c>
      <c r="Q209" s="324">
        <v>64858</v>
      </c>
      <c r="R209" s="324">
        <v>31628</v>
      </c>
      <c r="S209" s="324">
        <v>11726</v>
      </c>
      <c r="T209" s="324">
        <v>11328</v>
      </c>
      <c r="U209" s="324">
        <v>63027</v>
      </c>
      <c r="V209" s="324">
        <v>12899</v>
      </c>
      <c r="W209" s="324">
        <v>30058</v>
      </c>
      <c r="X209" s="324">
        <v>21786</v>
      </c>
      <c r="Y209" s="324">
        <v>13748</v>
      </c>
      <c r="Z209" s="324">
        <v>21173</v>
      </c>
      <c r="AA209" s="324">
        <v>35932</v>
      </c>
      <c r="AB209" s="324">
        <v>35291</v>
      </c>
      <c r="AC209" s="324">
        <v>10864</v>
      </c>
      <c r="AD209" s="324">
        <v>32066</v>
      </c>
      <c r="AE209" s="324">
        <v>4687</v>
      </c>
      <c r="AF209" s="324">
        <v>42938</v>
      </c>
      <c r="AG209" s="324">
        <v>17927</v>
      </c>
      <c r="AH209" s="324">
        <v>11149</v>
      </c>
      <c r="AI209" s="324">
        <v>916475</v>
      </c>
      <c r="AK209" s="324" t="s">
        <v>635</v>
      </c>
    </row>
    <row r="210" spans="1:37" x14ac:dyDescent="0.2">
      <c r="A210" s="328">
        <v>42675</v>
      </c>
      <c r="B210" s="324" t="s">
        <v>956</v>
      </c>
      <c r="C210" s="324">
        <v>14418</v>
      </c>
      <c r="D210" s="324">
        <v>37387</v>
      </c>
      <c r="E210" s="324">
        <v>11496</v>
      </c>
      <c r="F210" s="324">
        <v>6147</v>
      </c>
      <c r="G210" s="324">
        <v>32065</v>
      </c>
      <c r="H210" s="324">
        <v>9334</v>
      </c>
      <c r="I210" s="324">
        <v>13805</v>
      </c>
      <c r="J210" s="324">
        <v>36369</v>
      </c>
      <c r="K210" s="324">
        <v>111271</v>
      </c>
      <c r="L210" s="324">
        <v>13298</v>
      </c>
      <c r="M210" s="324">
        <v>45320</v>
      </c>
      <c r="N210" s="324">
        <v>13354</v>
      </c>
      <c r="O210" s="324">
        <v>14268</v>
      </c>
      <c r="P210" s="326">
        <v>86078</v>
      </c>
      <c r="Q210" s="324">
        <v>65005</v>
      </c>
      <c r="R210" s="324">
        <v>31798</v>
      </c>
      <c r="S210" s="324">
        <v>11737</v>
      </c>
      <c r="T210" s="324">
        <v>11363</v>
      </c>
      <c r="U210" s="324">
        <v>63162</v>
      </c>
      <c r="V210" s="324">
        <v>12982</v>
      </c>
      <c r="W210" s="324">
        <v>30119</v>
      </c>
      <c r="X210" s="324">
        <v>21887</v>
      </c>
      <c r="Y210" s="324">
        <v>13805</v>
      </c>
      <c r="Z210" s="324">
        <v>21203</v>
      </c>
      <c r="AA210" s="324">
        <v>36118</v>
      </c>
      <c r="AB210" s="324">
        <v>35334</v>
      </c>
      <c r="AC210" s="324">
        <v>10753</v>
      </c>
      <c r="AD210" s="324">
        <v>32122</v>
      </c>
      <c r="AE210" s="324">
        <v>4700</v>
      </c>
      <c r="AF210" s="324">
        <v>42811</v>
      </c>
      <c r="AG210" s="324">
        <v>17922</v>
      </c>
      <c r="AH210" s="324">
        <v>11222</v>
      </c>
      <c r="AI210" s="324">
        <v>918653</v>
      </c>
      <c r="AK210" s="324" t="s">
        <v>636</v>
      </c>
    </row>
    <row r="211" spans="1:37" x14ac:dyDescent="0.2">
      <c r="A211" s="328">
        <v>42705</v>
      </c>
      <c r="B211" s="324" t="s">
        <v>957</v>
      </c>
      <c r="C211" s="324">
        <v>14407</v>
      </c>
      <c r="D211" s="324">
        <v>37463</v>
      </c>
      <c r="E211" s="324">
        <v>11472</v>
      </c>
      <c r="F211" s="324">
        <v>6076</v>
      </c>
      <c r="G211" s="324">
        <v>31987</v>
      </c>
      <c r="H211" s="324">
        <v>9348</v>
      </c>
      <c r="I211" s="324">
        <v>13754</v>
      </c>
      <c r="J211" s="324">
        <v>36344</v>
      </c>
      <c r="K211" s="324">
        <v>111126</v>
      </c>
      <c r="L211" s="324">
        <v>13274</v>
      </c>
      <c r="M211" s="324">
        <v>45368</v>
      </c>
      <c r="N211" s="324">
        <v>13317</v>
      </c>
      <c r="O211" s="324">
        <v>14271</v>
      </c>
      <c r="P211" s="326">
        <v>86097</v>
      </c>
      <c r="Q211" s="324">
        <v>64861</v>
      </c>
      <c r="R211" s="324">
        <v>31814</v>
      </c>
      <c r="S211" s="324">
        <v>11727</v>
      </c>
      <c r="T211" s="324">
        <v>11368</v>
      </c>
      <c r="U211" s="324">
        <v>63130</v>
      </c>
      <c r="V211" s="324">
        <v>12961</v>
      </c>
      <c r="W211" s="324">
        <v>30161</v>
      </c>
      <c r="X211" s="324">
        <v>21884</v>
      </c>
      <c r="Y211" s="324">
        <v>13747</v>
      </c>
      <c r="Z211" s="324">
        <v>21132</v>
      </c>
      <c r="AA211" s="324">
        <v>36118</v>
      </c>
      <c r="AB211" s="324">
        <v>35301</v>
      </c>
      <c r="AC211" s="324">
        <v>10691</v>
      </c>
      <c r="AD211" s="324">
        <v>32093</v>
      </c>
      <c r="AE211" s="324">
        <v>4700</v>
      </c>
      <c r="AF211" s="324">
        <v>42607</v>
      </c>
      <c r="AG211" s="324">
        <v>17837</v>
      </c>
      <c r="AH211" s="324">
        <v>11244</v>
      </c>
      <c r="AI211" s="324">
        <v>917680</v>
      </c>
      <c r="AK211" s="324" t="s">
        <v>637</v>
      </c>
    </row>
    <row r="212" spans="1:37" x14ac:dyDescent="0.2">
      <c r="A212" s="328">
        <v>42736</v>
      </c>
      <c r="B212" s="324" t="s">
        <v>1035</v>
      </c>
      <c r="C212" s="324">
        <v>14405</v>
      </c>
      <c r="D212" s="324">
        <v>37456</v>
      </c>
      <c r="E212" s="324">
        <v>11498</v>
      </c>
      <c r="F212" s="324">
        <v>6038</v>
      </c>
      <c r="G212" s="324">
        <v>31916</v>
      </c>
      <c r="H212" s="324">
        <v>9346</v>
      </c>
      <c r="I212" s="324">
        <v>13670</v>
      </c>
      <c r="J212" s="324">
        <v>36355</v>
      </c>
      <c r="K212" s="324">
        <v>111040</v>
      </c>
      <c r="L212" s="324">
        <v>13296</v>
      </c>
      <c r="M212" s="324">
        <v>45270</v>
      </c>
      <c r="N212" s="324">
        <v>13222</v>
      </c>
      <c r="O212" s="324">
        <v>14243</v>
      </c>
      <c r="P212" s="326">
        <v>86101</v>
      </c>
      <c r="Q212" s="324">
        <v>64854</v>
      </c>
      <c r="R212" s="324">
        <v>31804</v>
      </c>
      <c r="S212" s="324">
        <v>11689</v>
      </c>
      <c r="T212" s="324">
        <v>11331</v>
      </c>
      <c r="U212" s="324">
        <v>63082</v>
      </c>
      <c r="V212" s="324">
        <v>12887</v>
      </c>
      <c r="W212" s="324">
        <v>30149</v>
      </c>
      <c r="X212" s="324">
        <v>21970</v>
      </c>
      <c r="Y212" s="324">
        <v>13789</v>
      </c>
      <c r="Z212" s="324">
        <v>21213</v>
      </c>
      <c r="AA212" s="324">
        <v>36129</v>
      </c>
      <c r="AB212" s="324">
        <v>35315</v>
      </c>
      <c r="AC212" s="324">
        <v>10578</v>
      </c>
      <c r="AD212" s="324">
        <v>32015</v>
      </c>
      <c r="AE212" s="324">
        <v>4661</v>
      </c>
      <c r="AF212" s="324">
        <v>42414</v>
      </c>
      <c r="AG212" s="324">
        <v>17874</v>
      </c>
      <c r="AH212" s="324">
        <v>11195</v>
      </c>
      <c r="AI212" s="324">
        <v>916805</v>
      </c>
      <c r="AJ212" s="324">
        <v>2017</v>
      </c>
      <c r="AK212" s="324" t="s">
        <v>629</v>
      </c>
    </row>
    <row r="213" spans="1:37" x14ac:dyDescent="0.2">
      <c r="A213" s="328">
        <v>42767</v>
      </c>
      <c r="B213" s="324" t="s">
        <v>958</v>
      </c>
      <c r="C213" s="324">
        <v>14500</v>
      </c>
      <c r="D213" s="324">
        <v>37495</v>
      </c>
      <c r="E213" s="324">
        <v>11559</v>
      </c>
      <c r="F213" s="324">
        <v>6024</v>
      </c>
      <c r="G213" s="324">
        <v>32109</v>
      </c>
      <c r="H213" s="324">
        <v>9406</v>
      </c>
      <c r="I213" s="324">
        <v>13700</v>
      </c>
      <c r="J213" s="324">
        <v>36520</v>
      </c>
      <c r="K213" s="324">
        <v>111246</v>
      </c>
      <c r="L213" s="324">
        <v>13324</v>
      </c>
      <c r="M213" s="324">
        <v>45456</v>
      </c>
      <c r="N213" s="324">
        <v>13295</v>
      </c>
      <c r="O213" s="324">
        <v>14296</v>
      </c>
      <c r="P213" s="326">
        <v>86609</v>
      </c>
      <c r="Q213" s="324">
        <v>65138</v>
      </c>
      <c r="R213" s="324">
        <v>32030</v>
      </c>
      <c r="S213" s="324">
        <v>11750</v>
      </c>
      <c r="T213" s="324">
        <v>11380</v>
      </c>
      <c r="U213" s="324">
        <v>63208</v>
      </c>
      <c r="V213" s="324">
        <v>12877</v>
      </c>
      <c r="W213" s="324">
        <v>30271</v>
      </c>
      <c r="X213" s="324">
        <v>22125</v>
      </c>
      <c r="Y213" s="324">
        <v>13889</v>
      </c>
      <c r="Z213" s="324">
        <v>21313</v>
      </c>
      <c r="AA213" s="324">
        <v>36296</v>
      </c>
      <c r="AB213" s="324">
        <v>35412</v>
      </c>
      <c r="AC213" s="324">
        <v>10551</v>
      </c>
      <c r="AD213" s="324">
        <v>32162</v>
      </c>
      <c r="AE213" s="324">
        <v>4681</v>
      </c>
      <c r="AF213" s="324">
        <v>42480</v>
      </c>
      <c r="AG213" s="324">
        <v>17979</v>
      </c>
      <c r="AH213" s="324">
        <v>11228</v>
      </c>
      <c r="AI213" s="324">
        <v>920309</v>
      </c>
      <c r="AK213" s="324" t="s">
        <v>630</v>
      </c>
    </row>
    <row r="214" spans="1:37" x14ac:dyDescent="0.2">
      <c r="A214" s="328">
        <v>42795</v>
      </c>
      <c r="B214" s="324" t="s">
        <v>959</v>
      </c>
      <c r="C214" s="324">
        <v>14596</v>
      </c>
      <c r="D214" s="324">
        <v>37844</v>
      </c>
      <c r="E214" s="324">
        <v>11608</v>
      </c>
      <c r="F214" s="324">
        <v>6063</v>
      </c>
      <c r="G214" s="324">
        <v>32289</v>
      </c>
      <c r="H214" s="324">
        <v>9479</v>
      </c>
      <c r="I214" s="324">
        <v>13795</v>
      </c>
      <c r="J214" s="324">
        <v>36768</v>
      </c>
      <c r="K214" s="324">
        <v>111517</v>
      </c>
      <c r="L214" s="324">
        <v>13367</v>
      </c>
      <c r="M214" s="324">
        <v>45769</v>
      </c>
      <c r="N214" s="324">
        <v>13368</v>
      </c>
      <c r="O214" s="324">
        <v>14348</v>
      </c>
      <c r="P214" s="326">
        <v>87244</v>
      </c>
      <c r="Q214" s="324">
        <v>65449</v>
      </c>
      <c r="R214" s="324">
        <v>32247</v>
      </c>
      <c r="S214" s="324">
        <v>11788</v>
      </c>
      <c r="T214" s="324">
        <v>11415</v>
      </c>
      <c r="U214" s="324">
        <v>63472</v>
      </c>
      <c r="V214" s="324">
        <v>12903</v>
      </c>
      <c r="W214" s="324">
        <v>30381</v>
      </c>
      <c r="X214" s="324">
        <v>22300</v>
      </c>
      <c r="Y214" s="324">
        <v>14056</v>
      </c>
      <c r="Z214" s="324">
        <v>21404</v>
      </c>
      <c r="AA214" s="324">
        <v>36492</v>
      </c>
      <c r="AB214" s="324">
        <v>35544</v>
      </c>
      <c r="AC214" s="324">
        <v>10589</v>
      </c>
      <c r="AD214" s="324">
        <v>32273</v>
      </c>
      <c r="AE214" s="324">
        <v>4683</v>
      </c>
      <c r="AF214" s="324">
        <v>42540</v>
      </c>
      <c r="AG214" s="324">
        <v>18047</v>
      </c>
      <c r="AH214" s="324">
        <v>11319</v>
      </c>
      <c r="AI214" s="324">
        <v>924957</v>
      </c>
      <c r="AK214" s="324" t="s">
        <v>586</v>
      </c>
    </row>
    <row r="215" spans="1:37" x14ac:dyDescent="0.2">
      <c r="A215" s="328">
        <v>42826</v>
      </c>
      <c r="B215" s="324" t="s">
        <v>960</v>
      </c>
      <c r="C215" s="324">
        <v>14692</v>
      </c>
      <c r="D215" s="324">
        <v>38059</v>
      </c>
      <c r="E215" s="324">
        <v>11666</v>
      </c>
      <c r="F215" s="324">
        <v>6032</v>
      </c>
      <c r="G215" s="324">
        <v>32375</v>
      </c>
      <c r="H215" s="324">
        <v>9528</v>
      </c>
      <c r="I215" s="324">
        <v>13767</v>
      </c>
      <c r="J215" s="324">
        <v>36929</v>
      </c>
      <c r="K215" s="324">
        <v>111761</v>
      </c>
      <c r="L215" s="324">
        <v>13438</v>
      </c>
      <c r="M215" s="324">
        <v>45848</v>
      </c>
      <c r="N215" s="324">
        <v>13390</v>
      </c>
      <c r="O215" s="324">
        <v>14409</v>
      </c>
      <c r="P215" s="326">
        <v>87457</v>
      </c>
      <c r="Q215" s="324">
        <v>65572</v>
      </c>
      <c r="R215" s="324">
        <v>32411</v>
      </c>
      <c r="S215" s="324">
        <v>11814</v>
      </c>
      <c r="T215" s="324">
        <v>11480</v>
      </c>
      <c r="U215" s="324">
        <v>63593</v>
      </c>
      <c r="V215" s="324">
        <v>12927</v>
      </c>
      <c r="W215" s="324">
        <v>30537</v>
      </c>
      <c r="X215" s="324">
        <v>22355</v>
      </c>
      <c r="Y215" s="324">
        <v>14222</v>
      </c>
      <c r="Z215" s="324">
        <v>21412</v>
      </c>
      <c r="AA215" s="324">
        <v>36559</v>
      </c>
      <c r="AB215" s="324">
        <v>35691</v>
      </c>
      <c r="AC215" s="324">
        <v>10574</v>
      </c>
      <c r="AD215" s="324">
        <v>32377</v>
      </c>
      <c r="AE215" s="324">
        <v>4715</v>
      </c>
      <c r="AF215" s="324">
        <v>42653</v>
      </c>
      <c r="AG215" s="324">
        <v>18133</v>
      </c>
      <c r="AH215" s="324">
        <v>11346</v>
      </c>
      <c r="AI215" s="324">
        <v>927722</v>
      </c>
      <c r="AK215" s="324" t="s">
        <v>626</v>
      </c>
    </row>
    <row r="216" spans="1:37" x14ac:dyDescent="0.2">
      <c r="A216" s="328">
        <v>42856</v>
      </c>
      <c r="B216" s="324" t="s">
        <v>961</v>
      </c>
      <c r="C216" s="324">
        <v>14716</v>
      </c>
      <c r="D216" s="324">
        <v>38174</v>
      </c>
      <c r="E216" s="324">
        <v>11708</v>
      </c>
      <c r="F216" s="324">
        <v>6055</v>
      </c>
      <c r="G216" s="324">
        <v>32509</v>
      </c>
      <c r="H216" s="324">
        <v>9563</v>
      </c>
      <c r="I216" s="324">
        <v>13864</v>
      </c>
      <c r="J216" s="324">
        <v>37065</v>
      </c>
      <c r="K216" s="324">
        <v>112079</v>
      </c>
      <c r="L216" s="324">
        <v>13497</v>
      </c>
      <c r="M216" s="324">
        <v>46083</v>
      </c>
      <c r="N216" s="324">
        <v>13404</v>
      </c>
      <c r="O216" s="324">
        <v>14456</v>
      </c>
      <c r="P216" s="326">
        <v>87686</v>
      </c>
      <c r="Q216" s="324">
        <v>65951</v>
      </c>
      <c r="R216" s="324">
        <v>32555</v>
      </c>
      <c r="S216" s="324">
        <v>11817</v>
      </c>
      <c r="T216" s="324">
        <v>11531</v>
      </c>
      <c r="U216" s="324">
        <v>63798</v>
      </c>
      <c r="V216" s="324">
        <v>12934</v>
      </c>
      <c r="W216" s="324">
        <v>30614</v>
      </c>
      <c r="X216" s="324">
        <v>22526</v>
      </c>
      <c r="Y216" s="324">
        <v>14300</v>
      </c>
      <c r="Z216" s="324">
        <v>21485</v>
      </c>
      <c r="AA216" s="324">
        <v>36680</v>
      </c>
      <c r="AB216" s="324">
        <v>35763</v>
      </c>
      <c r="AC216" s="324">
        <v>10578</v>
      </c>
      <c r="AD216" s="324">
        <v>32468</v>
      </c>
      <c r="AE216" s="324">
        <v>4685</v>
      </c>
      <c r="AF216" s="324">
        <v>42706</v>
      </c>
      <c r="AG216" s="324">
        <v>18236</v>
      </c>
      <c r="AH216" s="324">
        <v>11371</v>
      </c>
      <c r="AI216" s="324">
        <v>930857</v>
      </c>
      <c r="AK216" s="324" t="s">
        <v>628</v>
      </c>
    </row>
    <row r="217" spans="1:37" x14ac:dyDescent="0.2">
      <c r="A217" s="328">
        <v>42887</v>
      </c>
      <c r="B217" s="324" t="s">
        <v>962</v>
      </c>
      <c r="C217" s="324">
        <v>14758</v>
      </c>
      <c r="D217" s="324">
        <v>38438</v>
      </c>
      <c r="E217" s="324">
        <v>11850</v>
      </c>
      <c r="F217" s="324">
        <v>6070</v>
      </c>
      <c r="G217" s="324">
        <v>32639</v>
      </c>
      <c r="H217" s="324">
        <v>9610</v>
      </c>
      <c r="I217" s="324">
        <v>13936</v>
      </c>
      <c r="J217" s="324">
        <v>37189</v>
      </c>
      <c r="K217" s="324">
        <v>112552</v>
      </c>
      <c r="L217" s="324">
        <v>13522</v>
      </c>
      <c r="M217" s="324">
        <v>46294</v>
      </c>
      <c r="N217" s="324">
        <v>13479</v>
      </c>
      <c r="O217" s="324">
        <v>14490</v>
      </c>
      <c r="P217" s="326">
        <v>88171</v>
      </c>
      <c r="Q217" s="324">
        <v>66319</v>
      </c>
      <c r="R217" s="324">
        <v>32854</v>
      </c>
      <c r="S217" s="324">
        <v>11863</v>
      </c>
      <c r="T217" s="324">
        <v>11566</v>
      </c>
      <c r="U217" s="324">
        <v>64038</v>
      </c>
      <c r="V217" s="324">
        <v>13003</v>
      </c>
      <c r="W217" s="324">
        <v>30818</v>
      </c>
      <c r="X217" s="324">
        <v>22752</v>
      </c>
      <c r="Y217" s="324">
        <v>14467</v>
      </c>
      <c r="Z217" s="324">
        <v>21570</v>
      </c>
      <c r="AA217" s="324">
        <v>36930</v>
      </c>
      <c r="AB217" s="324">
        <v>35945</v>
      </c>
      <c r="AC217" s="324">
        <v>10597</v>
      </c>
      <c r="AD217" s="324">
        <v>32638</v>
      </c>
      <c r="AE217" s="324">
        <v>4718</v>
      </c>
      <c r="AF217" s="324">
        <v>42836</v>
      </c>
      <c r="AG217" s="324">
        <v>18344</v>
      </c>
      <c r="AH217" s="324">
        <v>11399</v>
      </c>
      <c r="AI217" s="324">
        <v>935655</v>
      </c>
      <c r="AK217" s="324" t="s">
        <v>631</v>
      </c>
    </row>
    <row r="218" spans="1:37" x14ac:dyDescent="0.2">
      <c r="A218" s="328">
        <v>42917</v>
      </c>
      <c r="B218" s="324" t="s">
        <v>963</v>
      </c>
      <c r="C218" s="324">
        <v>14797</v>
      </c>
      <c r="D218" s="324">
        <v>38633</v>
      </c>
      <c r="E218" s="324">
        <v>11874</v>
      </c>
      <c r="F218" s="324">
        <v>6081</v>
      </c>
      <c r="G218" s="324">
        <v>32673</v>
      </c>
      <c r="H218" s="324">
        <v>9670</v>
      </c>
      <c r="I218" s="324">
        <v>13978</v>
      </c>
      <c r="J218" s="324">
        <v>37248</v>
      </c>
      <c r="K218" s="324">
        <v>112808</v>
      </c>
      <c r="L218" s="324">
        <v>13500</v>
      </c>
      <c r="M218" s="324">
        <v>46340</v>
      </c>
      <c r="N218" s="324">
        <v>13467</v>
      </c>
      <c r="O218" s="324">
        <v>14495</v>
      </c>
      <c r="P218" s="326">
        <v>88539</v>
      </c>
      <c r="Q218" s="324">
        <v>66652</v>
      </c>
      <c r="R218" s="324">
        <v>32974</v>
      </c>
      <c r="S218" s="324">
        <v>11926</v>
      </c>
      <c r="T218" s="324">
        <v>11601</v>
      </c>
      <c r="U218" s="324">
        <v>64194</v>
      </c>
      <c r="V218" s="324">
        <v>13088</v>
      </c>
      <c r="W218" s="324">
        <v>30919</v>
      </c>
      <c r="X218" s="324">
        <v>22872</v>
      </c>
      <c r="Y218" s="324">
        <v>14560</v>
      </c>
      <c r="Z218" s="324">
        <v>21608</v>
      </c>
      <c r="AA218" s="324">
        <v>37030</v>
      </c>
      <c r="AB218" s="324">
        <v>36002</v>
      </c>
      <c r="AC218" s="324">
        <v>10578</v>
      </c>
      <c r="AD218" s="324">
        <v>32713</v>
      </c>
      <c r="AE218" s="324">
        <v>4714</v>
      </c>
      <c r="AF218" s="324">
        <v>42758</v>
      </c>
      <c r="AG218" s="324">
        <v>18393</v>
      </c>
      <c r="AH218" s="324">
        <v>11441</v>
      </c>
      <c r="AI218" s="324">
        <v>938126</v>
      </c>
      <c r="AK218" s="324" t="s">
        <v>632</v>
      </c>
    </row>
    <row r="219" spans="1:37" x14ac:dyDescent="0.2">
      <c r="A219" s="328">
        <v>42948</v>
      </c>
      <c r="B219" s="324" t="s">
        <v>964</v>
      </c>
      <c r="C219" s="324">
        <v>14876</v>
      </c>
      <c r="D219" s="324">
        <v>38888</v>
      </c>
      <c r="E219" s="324">
        <v>11891</v>
      </c>
      <c r="F219" s="324">
        <v>6069</v>
      </c>
      <c r="G219" s="324">
        <v>32804</v>
      </c>
      <c r="H219" s="324">
        <v>9730</v>
      </c>
      <c r="I219" s="324">
        <v>14094</v>
      </c>
      <c r="J219" s="324">
        <v>37386</v>
      </c>
      <c r="K219" s="324">
        <v>113137</v>
      </c>
      <c r="L219" s="324">
        <v>13557</v>
      </c>
      <c r="M219" s="324">
        <v>46607</v>
      </c>
      <c r="N219" s="324">
        <v>13498</v>
      </c>
      <c r="O219" s="324">
        <v>14586</v>
      </c>
      <c r="P219" s="326">
        <v>89150</v>
      </c>
      <c r="Q219" s="324">
        <v>67044</v>
      </c>
      <c r="R219" s="324">
        <v>33132</v>
      </c>
      <c r="S219" s="324">
        <v>11962</v>
      </c>
      <c r="T219" s="324">
        <v>11695</v>
      </c>
      <c r="U219" s="324">
        <v>64531</v>
      </c>
      <c r="V219" s="324">
        <v>13154</v>
      </c>
      <c r="W219" s="324">
        <v>31054</v>
      </c>
      <c r="X219" s="324">
        <v>22997</v>
      </c>
      <c r="Y219" s="324">
        <v>14717</v>
      </c>
      <c r="Z219" s="324">
        <v>21640</v>
      </c>
      <c r="AA219" s="324">
        <v>37207</v>
      </c>
      <c r="AB219" s="324">
        <v>36097</v>
      </c>
      <c r="AC219" s="324">
        <v>10588</v>
      </c>
      <c r="AD219" s="324">
        <v>32782</v>
      </c>
      <c r="AE219" s="324">
        <v>4774</v>
      </c>
      <c r="AF219" s="324">
        <v>42903</v>
      </c>
      <c r="AG219" s="324">
        <v>18395</v>
      </c>
      <c r="AH219" s="324">
        <v>11517</v>
      </c>
      <c r="AI219" s="324">
        <v>942462</v>
      </c>
      <c r="AK219" s="324" t="s">
        <v>633</v>
      </c>
    </row>
    <row r="220" spans="1:37" x14ac:dyDescent="0.2">
      <c r="A220" s="328">
        <v>42979</v>
      </c>
      <c r="B220" s="324" t="s">
        <v>965</v>
      </c>
      <c r="C220" s="324">
        <v>14918</v>
      </c>
      <c r="D220" s="324">
        <v>39067</v>
      </c>
      <c r="E220" s="324">
        <v>11885</v>
      </c>
      <c r="F220" s="324">
        <v>6070</v>
      </c>
      <c r="G220" s="324">
        <v>32864</v>
      </c>
      <c r="H220" s="324">
        <v>9749</v>
      </c>
      <c r="I220" s="324">
        <v>14103</v>
      </c>
      <c r="J220" s="324">
        <v>37564</v>
      </c>
      <c r="K220" s="324">
        <v>113284</v>
      </c>
      <c r="L220" s="324">
        <v>13604</v>
      </c>
      <c r="M220" s="324">
        <v>46793</v>
      </c>
      <c r="N220" s="324">
        <v>13551</v>
      </c>
      <c r="O220" s="324">
        <v>14640</v>
      </c>
      <c r="P220" s="326">
        <v>89455</v>
      </c>
      <c r="Q220" s="324">
        <v>67272</v>
      </c>
      <c r="R220" s="324">
        <v>33277</v>
      </c>
      <c r="S220" s="324">
        <v>11982</v>
      </c>
      <c r="T220" s="324">
        <v>11734</v>
      </c>
      <c r="U220" s="324">
        <v>64652</v>
      </c>
      <c r="V220" s="324">
        <v>13130</v>
      </c>
      <c r="W220" s="324">
        <v>31121</v>
      </c>
      <c r="X220" s="324">
        <v>23091</v>
      </c>
      <c r="Y220" s="324">
        <v>14822</v>
      </c>
      <c r="Z220" s="324">
        <v>21681</v>
      </c>
      <c r="AA220" s="324">
        <v>37310</v>
      </c>
      <c r="AB220" s="324">
        <v>36140</v>
      </c>
      <c r="AC220" s="324">
        <v>10581</v>
      </c>
      <c r="AD220" s="324">
        <v>32902</v>
      </c>
      <c r="AE220" s="324">
        <v>4805</v>
      </c>
      <c r="AF220" s="324">
        <v>42941</v>
      </c>
      <c r="AG220" s="324">
        <v>18474</v>
      </c>
      <c r="AH220" s="324">
        <v>11516</v>
      </c>
      <c r="AI220" s="324">
        <v>944978</v>
      </c>
      <c r="AK220" s="324" t="s">
        <v>634</v>
      </c>
    </row>
    <row r="221" spans="1:37" x14ac:dyDescent="0.2">
      <c r="A221" s="328">
        <v>43009</v>
      </c>
      <c r="B221" s="324" t="s">
        <v>966</v>
      </c>
      <c r="C221" s="324">
        <v>15008</v>
      </c>
      <c r="D221" s="324">
        <v>39300</v>
      </c>
      <c r="E221" s="324">
        <v>11915</v>
      </c>
      <c r="F221" s="324">
        <v>6044</v>
      </c>
      <c r="G221" s="324">
        <v>32949</v>
      </c>
      <c r="H221" s="324">
        <v>9803</v>
      </c>
      <c r="I221" s="324">
        <v>14191</v>
      </c>
      <c r="J221" s="324">
        <v>37748</v>
      </c>
      <c r="K221" s="324">
        <v>113593</v>
      </c>
      <c r="L221" s="324">
        <v>13688</v>
      </c>
      <c r="M221" s="324">
        <v>47021</v>
      </c>
      <c r="N221" s="324">
        <v>13566</v>
      </c>
      <c r="O221" s="324">
        <v>14697</v>
      </c>
      <c r="P221" s="326">
        <v>89952</v>
      </c>
      <c r="Q221" s="324">
        <v>67658</v>
      </c>
      <c r="R221" s="324">
        <v>33539</v>
      </c>
      <c r="S221" s="324">
        <v>11959</v>
      </c>
      <c r="T221" s="324">
        <v>11749</v>
      </c>
      <c r="U221" s="324">
        <v>64941</v>
      </c>
      <c r="V221" s="324">
        <v>13195</v>
      </c>
      <c r="W221" s="324">
        <v>31290</v>
      </c>
      <c r="X221" s="324">
        <v>23213</v>
      </c>
      <c r="Y221" s="324">
        <v>14952</v>
      </c>
      <c r="Z221" s="324">
        <v>21735</v>
      </c>
      <c r="AA221" s="324">
        <v>37580</v>
      </c>
      <c r="AB221" s="324">
        <v>36303</v>
      </c>
      <c r="AC221" s="324">
        <v>10623</v>
      </c>
      <c r="AD221" s="324">
        <v>33063</v>
      </c>
      <c r="AE221" s="324">
        <v>4830</v>
      </c>
      <c r="AF221" s="324">
        <v>43017</v>
      </c>
      <c r="AG221" s="324">
        <v>18550</v>
      </c>
      <c r="AH221" s="324">
        <v>11585</v>
      </c>
      <c r="AI221" s="324">
        <v>949257</v>
      </c>
      <c r="AK221" s="324" t="s">
        <v>635</v>
      </c>
    </row>
    <row r="222" spans="1:37" x14ac:dyDescent="0.2">
      <c r="A222" s="328">
        <v>43040</v>
      </c>
      <c r="B222" s="324" t="s">
        <v>967</v>
      </c>
      <c r="C222" s="324">
        <v>15056</v>
      </c>
      <c r="D222" s="324">
        <v>39426</v>
      </c>
      <c r="E222" s="324">
        <v>11956</v>
      </c>
      <c r="F222" s="324">
        <v>6042</v>
      </c>
      <c r="G222" s="324">
        <v>32991</v>
      </c>
      <c r="H222" s="324">
        <v>9811</v>
      </c>
      <c r="I222" s="324">
        <v>14179</v>
      </c>
      <c r="J222" s="324">
        <v>37897</v>
      </c>
      <c r="K222" s="324">
        <v>113665</v>
      </c>
      <c r="L222" s="324">
        <v>13708</v>
      </c>
      <c r="M222" s="324">
        <v>47119</v>
      </c>
      <c r="N222" s="324">
        <v>13607</v>
      </c>
      <c r="O222" s="324">
        <v>14715</v>
      </c>
      <c r="P222" s="326">
        <v>90154</v>
      </c>
      <c r="Q222" s="324">
        <v>67967</v>
      </c>
      <c r="R222" s="324">
        <v>33605</v>
      </c>
      <c r="S222" s="324">
        <v>11978</v>
      </c>
      <c r="T222" s="324">
        <v>11758</v>
      </c>
      <c r="U222" s="324">
        <v>65120</v>
      </c>
      <c r="V222" s="324">
        <v>13241</v>
      </c>
      <c r="W222" s="324">
        <v>31368</v>
      </c>
      <c r="X222" s="324">
        <v>23357</v>
      </c>
      <c r="Y222" s="324">
        <v>15016</v>
      </c>
      <c r="Z222" s="324">
        <v>21873</v>
      </c>
      <c r="AA222" s="324">
        <v>37644</v>
      </c>
      <c r="AB222" s="324">
        <v>36443</v>
      </c>
      <c r="AC222" s="324">
        <v>10614</v>
      </c>
      <c r="AD222" s="324">
        <v>33125</v>
      </c>
      <c r="AE222" s="324">
        <v>4839</v>
      </c>
      <c r="AF222" s="324">
        <v>43065</v>
      </c>
      <c r="AG222" s="324">
        <v>18605</v>
      </c>
      <c r="AH222" s="324">
        <v>11617</v>
      </c>
      <c r="AI222" s="324">
        <v>951561</v>
      </c>
      <c r="AK222" s="324" t="s">
        <v>636</v>
      </c>
    </row>
    <row r="223" spans="1:37" x14ac:dyDescent="0.2">
      <c r="A223" s="328">
        <v>43070</v>
      </c>
      <c r="B223" s="324" t="s">
        <v>968</v>
      </c>
      <c r="C223" s="324">
        <v>15013</v>
      </c>
      <c r="D223" s="324">
        <v>39227</v>
      </c>
      <c r="E223" s="324">
        <v>11919</v>
      </c>
      <c r="F223" s="324">
        <v>6010</v>
      </c>
      <c r="G223" s="324">
        <v>32856</v>
      </c>
      <c r="H223" s="324">
        <v>9793</v>
      </c>
      <c r="I223" s="324">
        <v>14169</v>
      </c>
      <c r="J223" s="324">
        <v>37761</v>
      </c>
      <c r="K223" s="324">
        <v>113263</v>
      </c>
      <c r="L223" s="324">
        <v>13634</v>
      </c>
      <c r="M223" s="324">
        <v>46986</v>
      </c>
      <c r="N223" s="324">
        <v>13596</v>
      </c>
      <c r="O223" s="324">
        <v>14655</v>
      </c>
      <c r="P223" s="326">
        <v>90125</v>
      </c>
      <c r="Q223" s="324">
        <v>67926</v>
      </c>
      <c r="R223" s="324">
        <v>33657</v>
      </c>
      <c r="S223" s="324">
        <v>11957</v>
      </c>
      <c r="T223" s="324">
        <v>11722</v>
      </c>
      <c r="U223" s="324">
        <v>65063</v>
      </c>
      <c r="V223" s="324">
        <v>13180</v>
      </c>
      <c r="W223" s="324">
        <v>31322</v>
      </c>
      <c r="X223" s="324">
        <v>23295</v>
      </c>
      <c r="Y223" s="324">
        <v>15031</v>
      </c>
      <c r="Z223" s="324">
        <v>21793</v>
      </c>
      <c r="AA223" s="324">
        <v>37620</v>
      </c>
      <c r="AB223" s="324">
        <v>36359</v>
      </c>
      <c r="AC223" s="324">
        <v>10479</v>
      </c>
      <c r="AD223" s="324">
        <v>33114</v>
      </c>
      <c r="AE223" s="324">
        <v>4811</v>
      </c>
      <c r="AF223" s="324">
        <v>42947</v>
      </c>
      <c r="AG223" s="324">
        <v>18570</v>
      </c>
      <c r="AH223" s="324">
        <v>11558</v>
      </c>
      <c r="AI223" s="324">
        <v>949411</v>
      </c>
      <c r="AK223" s="324" t="s">
        <v>637</v>
      </c>
    </row>
    <row r="224" spans="1:37" x14ac:dyDescent="0.2">
      <c r="A224" s="328">
        <v>43101</v>
      </c>
      <c r="B224" s="324" t="s">
        <v>1036</v>
      </c>
      <c r="C224" s="324">
        <v>14989</v>
      </c>
      <c r="D224" s="324">
        <v>39295</v>
      </c>
      <c r="E224" s="324">
        <v>11941</v>
      </c>
      <c r="F224" s="324">
        <v>6015</v>
      </c>
      <c r="G224" s="324">
        <v>32843</v>
      </c>
      <c r="H224" s="324">
        <v>9799</v>
      </c>
      <c r="I224" s="324">
        <v>14127</v>
      </c>
      <c r="J224" s="324">
        <v>37798</v>
      </c>
      <c r="K224" s="324">
        <v>113306</v>
      </c>
      <c r="L224" s="324">
        <v>13630</v>
      </c>
      <c r="M224" s="324">
        <v>46963</v>
      </c>
      <c r="N224" s="324">
        <v>13566</v>
      </c>
      <c r="O224" s="324">
        <v>14647</v>
      </c>
      <c r="P224" s="326">
        <v>90113</v>
      </c>
      <c r="Q224" s="324">
        <v>67919</v>
      </c>
      <c r="R224" s="324">
        <v>33629</v>
      </c>
      <c r="S224" s="324">
        <v>11912</v>
      </c>
      <c r="T224" s="324">
        <v>11760</v>
      </c>
      <c r="U224" s="324">
        <v>65202</v>
      </c>
      <c r="V224" s="324">
        <v>13164</v>
      </c>
      <c r="W224" s="324">
        <v>31286</v>
      </c>
      <c r="X224" s="324">
        <v>23352</v>
      </c>
      <c r="Y224" s="324">
        <v>15062</v>
      </c>
      <c r="Z224" s="324">
        <v>21843</v>
      </c>
      <c r="AA224" s="324">
        <v>37572</v>
      </c>
      <c r="AB224" s="324">
        <v>36369</v>
      </c>
      <c r="AC224" s="324">
        <v>10445</v>
      </c>
      <c r="AD224" s="324">
        <v>33051</v>
      </c>
      <c r="AE224" s="324">
        <v>4803</v>
      </c>
      <c r="AF224" s="324">
        <v>42944</v>
      </c>
      <c r="AG224" s="324">
        <v>18566</v>
      </c>
      <c r="AH224" s="324">
        <v>11501</v>
      </c>
      <c r="AI224" s="324">
        <v>949412</v>
      </c>
      <c r="AJ224" s="324">
        <v>2018</v>
      </c>
      <c r="AK224" s="324" t="s">
        <v>629</v>
      </c>
    </row>
    <row r="225" spans="1:37" x14ac:dyDescent="0.2">
      <c r="A225" s="328">
        <v>43132</v>
      </c>
      <c r="B225" s="324" t="s">
        <v>969</v>
      </c>
      <c r="C225" s="324">
        <v>15062</v>
      </c>
      <c r="D225" s="324">
        <v>39301</v>
      </c>
      <c r="E225" s="324">
        <v>11980</v>
      </c>
      <c r="F225" s="324">
        <v>6038</v>
      </c>
      <c r="G225" s="324">
        <v>32980</v>
      </c>
      <c r="H225" s="324">
        <v>9861</v>
      </c>
      <c r="I225" s="324">
        <v>14180</v>
      </c>
      <c r="J225" s="324">
        <v>38033</v>
      </c>
      <c r="K225" s="324">
        <v>113642</v>
      </c>
      <c r="L225" s="324">
        <v>13643</v>
      </c>
      <c r="M225" s="324">
        <v>47132</v>
      </c>
      <c r="N225" s="324">
        <v>13667</v>
      </c>
      <c r="O225" s="324">
        <v>14691</v>
      </c>
      <c r="P225" s="326">
        <v>90583</v>
      </c>
      <c r="Q225" s="324">
        <v>68223</v>
      </c>
      <c r="R225" s="324">
        <v>33758</v>
      </c>
      <c r="S225" s="324">
        <v>11937</v>
      </c>
      <c r="T225" s="324">
        <v>11807</v>
      </c>
      <c r="U225" s="324">
        <v>65464</v>
      </c>
      <c r="V225" s="324">
        <v>13198</v>
      </c>
      <c r="W225" s="324">
        <v>31339</v>
      </c>
      <c r="X225" s="324">
        <v>23448</v>
      </c>
      <c r="Y225" s="324">
        <v>15181</v>
      </c>
      <c r="Z225" s="324">
        <v>21920</v>
      </c>
      <c r="AA225" s="324">
        <v>37807</v>
      </c>
      <c r="AB225" s="324">
        <v>36499</v>
      </c>
      <c r="AC225" s="324">
        <v>10474</v>
      </c>
      <c r="AD225" s="324">
        <v>33192</v>
      </c>
      <c r="AE225" s="324">
        <v>4818</v>
      </c>
      <c r="AF225" s="324">
        <v>43074</v>
      </c>
      <c r="AG225" s="324">
        <v>18662</v>
      </c>
      <c r="AH225" s="324">
        <v>11574</v>
      </c>
      <c r="AI225" s="324">
        <v>953168</v>
      </c>
      <c r="AK225" s="324" t="s">
        <v>630</v>
      </c>
    </row>
    <row r="226" spans="1:37" x14ac:dyDescent="0.2">
      <c r="A226" s="328">
        <v>43160</v>
      </c>
      <c r="B226" s="324" t="s">
        <v>970</v>
      </c>
      <c r="C226" s="324">
        <v>15169</v>
      </c>
      <c r="D226" s="324">
        <v>39549</v>
      </c>
      <c r="E226" s="324">
        <v>11992</v>
      </c>
      <c r="F226" s="324">
        <v>6021</v>
      </c>
      <c r="G226" s="324">
        <v>33064</v>
      </c>
      <c r="H226" s="324">
        <v>9905</v>
      </c>
      <c r="I226" s="324">
        <v>14196</v>
      </c>
      <c r="J226" s="324">
        <v>38249</v>
      </c>
      <c r="K226" s="324">
        <v>113854</v>
      </c>
      <c r="L226" s="324">
        <v>13709</v>
      </c>
      <c r="M226" s="324">
        <v>47239</v>
      </c>
      <c r="N226" s="324">
        <v>13686</v>
      </c>
      <c r="O226" s="324">
        <v>14719</v>
      </c>
      <c r="P226" s="326">
        <v>90934</v>
      </c>
      <c r="Q226" s="324">
        <v>68602</v>
      </c>
      <c r="R226" s="324">
        <v>33895</v>
      </c>
      <c r="S226" s="324">
        <v>11945</v>
      </c>
      <c r="T226" s="324">
        <v>11834</v>
      </c>
      <c r="U226" s="324">
        <v>65693</v>
      </c>
      <c r="V226" s="324">
        <v>13195</v>
      </c>
      <c r="W226" s="324">
        <v>31471</v>
      </c>
      <c r="X226" s="324">
        <v>23560</v>
      </c>
      <c r="Y226" s="324">
        <v>15330</v>
      </c>
      <c r="Z226" s="324">
        <v>22012</v>
      </c>
      <c r="AA226" s="324">
        <v>38023</v>
      </c>
      <c r="AB226" s="324">
        <v>36668</v>
      </c>
      <c r="AC226" s="324">
        <v>10497</v>
      </c>
      <c r="AD226" s="324">
        <v>33344</v>
      </c>
      <c r="AE226" s="324">
        <v>4809</v>
      </c>
      <c r="AF226" s="324">
        <v>43164</v>
      </c>
      <c r="AG226" s="324">
        <v>18722</v>
      </c>
      <c r="AH226" s="324">
        <v>11602</v>
      </c>
      <c r="AI226" s="324">
        <v>956652</v>
      </c>
      <c r="AK226" s="324" t="s">
        <v>586</v>
      </c>
    </row>
    <row r="227" spans="1:37" x14ac:dyDescent="0.2">
      <c r="A227" s="328">
        <v>43191</v>
      </c>
      <c r="B227" s="324" t="s">
        <v>971</v>
      </c>
      <c r="C227" s="324">
        <v>15271</v>
      </c>
      <c r="D227" s="324">
        <v>39806</v>
      </c>
      <c r="E227" s="324">
        <v>12105</v>
      </c>
      <c r="F227" s="324">
        <v>6038</v>
      </c>
      <c r="G227" s="324">
        <v>33260</v>
      </c>
      <c r="H227" s="324">
        <v>9921</v>
      </c>
      <c r="I227" s="324">
        <v>14290</v>
      </c>
      <c r="J227" s="324">
        <v>38452</v>
      </c>
      <c r="K227" s="324">
        <v>114196</v>
      </c>
      <c r="L227" s="324">
        <v>13806</v>
      </c>
      <c r="M227" s="324">
        <v>47430</v>
      </c>
      <c r="N227" s="324">
        <v>13759</v>
      </c>
      <c r="O227" s="324">
        <v>14783</v>
      </c>
      <c r="P227" s="326">
        <v>91410</v>
      </c>
      <c r="Q227" s="324">
        <v>69059</v>
      </c>
      <c r="R227" s="324">
        <v>34055</v>
      </c>
      <c r="S227" s="324">
        <v>11991</v>
      </c>
      <c r="T227" s="324">
        <v>11910</v>
      </c>
      <c r="U227" s="324">
        <v>65994</v>
      </c>
      <c r="V227" s="324">
        <v>13276</v>
      </c>
      <c r="W227" s="324">
        <v>31640</v>
      </c>
      <c r="X227" s="324">
        <v>23704</v>
      </c>
      <c r="Y227" s="324">
        <v>15471</v>
      </c>
      <c r="Z227" s="324">
        <v>22048</v>
      </c>
      <c r="AA227" s="324">
        <v>38253</v>
      </c>
      <c r="AB227" s="324">
        <v>36772</v>
      </c>
      <c r="AC227" s="324">
        <v>10552</v>
      </c>
      <c r="AD227" s="324">
        <v>33513</v>
      </c>
      <c r="AE227" s="324">
        <v>4833</v>
      </c>
      <c r="AF227" s="324">
        <v>43317</v>
      </c>
      <c r="AG227" s="324">
        <v>18832</v>
      </c>
      <c r="AH227" s="324">
        <v>11666</v>
      </c>
      <c r="AI227" s="324">
        <v>961413</v>
      </c>
      <c r="AK227" s="324" t="s">
        <v>626</v>
      </c>
    </row>
    <row r="228" spans="1:37" x14ac:dyDescent="0.2">
      <c r="A228" s="328">
        <v>43221</v>
      </c>
      <c r="B228" s="324" t="s">
        <v>972</v>
      </c>
      <c r="C228" s="324">
        <v>15280</v>
      </c>
      <c r="D228" s="324">
        <v>40002</v>
      </c>
      <c r="E228" s="324">
        <v>12160</v>
      </c>
      <c r="F228" s="324">
        <v>6056</v>
      </c>
      <c r="G228" s="324">
        <v>33266</v>
      </c>
      <c r="H228" s="324">
        <v>9959</v>
      </c>
      <c r="I228" s="324">
        <v>14323</v>
      </c>
      <c r="J228" s="324">
        <v>38522</v>
      </c>
      <c r="K228" s="324">
        <v>114431</v>
      </c>
      <c r="L228" s="324">
        <v>13865</v>
      </c>
      <c r="M228" s="324">
        <v>47463</v>
      </c>
      <c r="N228" s="324">
        <v>13779</v>
      </c>
      <c r="O228" s="324">
        <v>14794</v>
      </c>
      <c r="P228" s="326">
        <v>91600</v>
      </c>
      <c r="Q228" s="324">
        <v>69304</v>
      </c>
      <c r="R228" s="324">
        <v>34175</v>
      </c>
      <c r="S228" s="324">
        <v>12056</v>
      </c>
      <c r="T228" s="324">
        <v>11965</v>
      </c>
      <c r="U228" s="324">
        <v>66059</v>
      </c>
      <c r="V228" s="324">
        <v>13274</v>
      </c>
      <c r="W228" s="324">
        <v>31703</v>
      </c>
      <c r="X228" s="324">
        <v>23790</v>
      </c>
      <c r="Y228" s="324">
        <v>15534</v>
      </c>
      <c r="Z228" s="324">
        <v>22100</v>
      </c>
      <c r="AA228" s="324">
        <v>38285</v>
      </c>
      <c r="AB228" s="324">
        <v>36873</v>
      </c>
      <c r="AC228" s="324">
        <v>10530</v>
      </c>
      <c r="AD228" s="324">
        <v>33602</v>
      </c>
      <c r="AE228" s="324">
        <v>4847</v>
      </c>
      <c r="AF228" s="324">
        <v>43427</v>
      </c>
      <c r="AG228" s="324">
        <v>18859</v>
      </c>
      <c r="AH228" s="324">
        <v>11705</v>
      </c>
      <c r="AI228" s="324">
        <v>963588</v>
      </c>
      <c r="AK228" s="324" t="s">
        <v>628</v>
      </c>
    </row>
    <row r="229" spans="1:37" x14ac:dyDescent="0.2">
      <c r="A229" s="328">
        <v>43252</v>
      </c>
      <c r="B229" s="324" t="s">
        <v>973</v>
      </c>
      <c r="C229" s="324">
        <v>15333</v>
      </c>
      <c r="D229" s="324">
        <v>40189</v>
      </c>
      <c r="E229" s="324">
        <v>12188</v>
      </c>
      <c r="F229" s="324">
        <v>6078</v>
      </c>
      <c r="G229" s="324">
        <v>33407</v>
      </c>
      <c r="H229" s="324">
        <v>10047</v>
      </c>
      <c r="I229" s="324">
        <v>14314</v>
      </c>
      <c r="J229" s="324">
        <v>38741</v>
      </c>
      <c r="K229" s="324">
        <v>114506</v>
      </c>
      <c r="L229" s="324">
        <v>13878</v>
      </c>
      <c r="M229" s="324">
        <v>47735</v>
      </c>
      <c r="N229" s="324">
        <v>13853</v>
      </c>
      <c r="O229" s="324">
        <v>14842</v>
      </c>
      <c r="P229" s="326">
        <v>91964</v>
      </c>
      <c r="Q229" s="324">
        <v>69681</v>
      </c>
      <c r="R229" s="324">
        <v>34342</v>
      </c>
      <c r="S229" s="324">
        <v>12100</v>
      </c>
      <c r="T229" s="324">
        <v>12051</v>
      </c>
      <c r="U229" s="324">
        <v>66291</v>
      </c>
      <c r="V229" s="324">
        <v>13323</v>
      </c>
      <c r="W229" s="324">
        <v>31796</v>
      </c>
      <c r="X229" s="324">
        <v>23924</v>
      </c>
      <c r="Y229" s="324">
        <v>15642</v>
      </c>
      <c r="Z229" s="324">
        <v>22071</v>
      </c>
      <c r="AA229" s="324">
        <v>38541</v>
      </c>
      <c r="AB229" s="324">
        <v>37022</v>
      </c>
      <c r="AC229" s="324">
        <v>10533</v>
      </c>
      <c r="AD229" s="324">
        <v>33621</v>
      </c>
      <c r="AE229" s="324">
        <v>4898</v>
      </c>
      <c r="AF229" s="324">
        <v>43555</v>
      </c>
      <c r="AG229" s="324">
        <v>18871</v>
      </c>
      <c r="AH229" s="324">
        <v>11745</v>
      </c>
      <c r="AI229" s="324">
        <v>967082</v>
      </c>
      <c r="AK229" s="324" t="s">
        <v>631</v>
      </c>
    </row>
    <row r="230" spans="1:37" x14ac:dyDescent="0.2">
      <c r="A230" s="328">
        <v>43282</v>
      </c>
      <c r="B230" s="324" t="s">
        <v>974</v>
      </c>
      <c r="C230" s="324">
        <v>15388</v>
      </c>
      <c r="D230" s="324">
        <v>40289</v>
      </c>
      <c r="E230" s="324">
        <v>12225</v>
      </c>
      <c r="F230" s="324">
        <v>6086</v>
      </c>
      <c r="G230" s="324">
        <v>33520</v>
      </c>
      <c r="H230" s="324">
        <v>10081</v>
      </c>
      <c r="I230" s="324">
        <v>14400</v>
      </c>
      <c r="J230" s="324">
        <v>38792</v>
      </c>
      <c r="K230" s="324">
        <v>114708</v>
      </c>
      <c r="L230" s="324">
        <v>13881</v>
      </c>
      <c r="M230" s="324">
        <v>48035</v>
      </c>
      <c r="N230" s="324">
        <v>13933</v>
      </c>
      <c r="O230" s="324">
        <v>14917</v>
      </c>
      <c r="P230" s="326">
        <v>92282</v>
      </c>
      <c r="Q230" s="324">
        <v>69854</v>
      </c>
      <c r="R230" s="324">
        <v>34438</v>
      </c>
      <c r="S230" s="324">
        <v>12087</v>
      </c>
      <c r="T230" s="324">
        <v>12104</v>
      </c>
      <c r="U230" s="324">
        <v>66519</v>
      </c>
      <c r="V230" s="324">
        <v>13351</v>
      </c>
      <c r="W230" s="324">
        <v>31853</v>
      </c>
      <c r="X230" s="324">
        <v>24006</v>
      </c>
      <c r="Y230" s="324">
        <v>15805</v>
      </c>
      <c r="Z230" s="324">
        <v>22135</v>
      </c>
      <c r="AA230" s="324">
        <v>38621</v>
      </c>
      <c r="AB230" s="324">
        <v>37092</v>
      </c>
      <c r="AC230" s="324">
        <v>10488</v>
      </c>
      <c r="AD230" s="324">
        <v>33695</v>
      </c>
      <c r="AE230" s="324">
        <v>4933</v>
      </c>
      <c r="AF230" s="324">
        <v>43442</v>
      </c>
      <c r="AG230" s="324">
        <v>18977</v>
      </c>
      <c r="AH230" s="324">
        <v>11762</v>
      </c>
      <c r="AI230" s="324">
        <v>969699</v>
      </c>
      <c r="AK230" s="324" t="s">
        <v>632</v>
      </c>
    </row>
    <row r="231" spans="1:37" x14ac:dyDescent="0.2">
      <c r="A231" s="328">
        <v>43313</v>
      </c>
      <c r="B231" s="324" t="s">
        <v>975</v>
      </c>
      <c r="C231" s="324">
        <v>15520</v>
      </c>
      <c r="D231" s="324">
        <v>40527</v>
      </c>
      <c r="E231" s="324">
        <v>12238</v>
      </c>
      <c r="F231" s="324">
        <v>6093</v>
      </c>
      <c r="G231" s="324">
        <v>33688</v>
      </c>
      <c r="H231" s="324">
        <v>10149</v>
      </c>
      <c r="I231" s="324">
        <v>14385</v>
      </c>
      <c r="J231" s="324">
        <v>38896</v>
      </c>
      <c r="K231" s="324">
        <v>115210</v>
      </c>
      <c r="L231" s="324">
        <v>13959</v>
      </c>
      <c r="M231" s="324">
        <v>48178</v>
      </c>
      <c r="N231" s="324">
        <v>13903</v>
      </c>
      <c r="O231" s="324">
        <v>15041</v>
      </c>
      <c r="P231" s="326">
        <v>92804</v>
      </c>
      <c r="Q231" s="324">
        <v>70267</v>
      </c>
      <c r="R231" s="324">
        <v>34581</v>
      </c>
      <c r="S231" s="324">
        <v>12167</v>
      </c>
      <c r="T231" s="324">
        <v>12188</v>
      </c>
      <c r="U231" s="324">
        <v>66855</v>
      </c>
      <c r="V231" s="324">
        <v>13415</v>
      </c>
      <c r="W231" s="324">
        <v>32008</v>
      </c>
      <c r="X231" s="324">
        <v>24161</v>
      </c>
      <c r="Y231" s="324">
        <v>15941</v>
      </c>
      <c r="Z231" s="324">
        <v>22259</v>
      </c>
      <c r="AA231" s="324">
        <v>38762</v>
      </c>
      <c r="AB231" s="324">
        <v>37222</v>
      </c>
      <c r="AC231" s="324">
        <v>10523</v>
      </c>
      <c r="AD231" s="324">
        <v>33765</v>
      </c>
      <c r="AE231" s="324">
        <v>4959</v>
      </c>
      <c r="AF231" s="324">
        <v>43607</v>
      </c>
      <c r="AG231" s="324">
        <v>19116</v>
      </c>
      <c r="AH231" s="324">
        <v>11809</v>
      </c>
      <c r="AI231" s="324">
        <v>974196</v>
      </c>
      <c r="AK231" s="324" t="s">
        <v>633</v>
      </c>
    </row>
    <row r="232" spans="1:37" x14ac:dyDescent="0.2">
      <c r="A232" s="328">
        <v>43344</v>
      </c>
      <c r="B232" s="324" t="s">
        <v>976</v>
      </c>
      <c r="C232" s="324">
        <v>15601</v>
      </c>
      <c r="D232" s="324">
        <v>40698</v>
      </c>
      <c r="E232" s="324">
        <v>12287</v>
      </c>
      <c r="F232" s="324">
        <v>6101</v>
      </c>
      <c r="G232" s="324">
        <v>33751</v>
      </c>
      <c r="H232" s="324">
        <v>10159</v>
      </c>
      <c r="I232" s="324">
        <v>14278</v>
      </c>
      <c r="J232" s="324">
        <v>39032</v>
      </c>
      <c r="K232" s="324">
        <v>115404</v>
      </c>
      <c r="L232" s="324">
        <v>14001</v>
      </c>
      <c r="M232" s="324">
        <v>48338</v>
      </c>
      <c r="N232" s="324">
        <v>13878</v>
      </c>
      <c r="O232" s="324">
        <v>15126</v>
      </c>
      <c r="P232" s="326">
        <v>93058</v>
      </c>
      <c r="Q232" s="324">
        <v>70578</v>
      </c>
      <c r="R232" s="324">
        <v>34756</v>
      </c>
      <c r="S232" s="324">
        <v>12192</v>
      </c>
      <c r="T232" s="324">
        <v>12253</v>
      </c>
      <c r="U232" s="324">
        <v>66935</v>
      </c>
      <c r="V232" s="324">
        <v>13479</v>
      </c>
      <c r="W232" s="324">
        <v>32100</v>
      </c>
      <c r="X232" s="324">
        <v>24215</v>
      </c>
      <c r="Y232" s="324">
        <v>16002</v>
      </c>
      <c r="Z232" s="324">
        <v>22300</v>
      </c>
      <c r="AA232" s="324">
        <v>38998</v>
      </c>
      <c r="AB232" s="324">
        <v>37355</v>
      </c>
      <c r="AC232" s="324">
        <v>10545</v>
      </c>
      <c r="AD232" s="324">
        <v>33866</v>
      </c>
      <c r="AE232" s="324">
        <v>4995</v>
      </c>
      <c r="AF232" s="324">
        <v>43737</v>
      </c>
      <c r="AG232" s="324">
        <v>19182</v>
      </c>
      <c r="AH232" s="324">
        <v>11775</v>
      </c>
      <c r="AI232" s="324">
        <v>976975</v>
      </c>
      <c r="AK232" s="324" t="s">
        <v>634</v>
      </c>
    </row>
    <row r="233" spans="1:37" x14ac:dyDescent="0.2">
      <c r="A233" s="328">
        <v>43374</v>
      </c>
      <c r="B233" s="324" t="s">
        <v>977</v>
      </c>
      <c r="C233" s="324">
        <v>15674</v>
      </c>
      <c r="D233" s="324">
        <v>40913</v>
      </c>
      <c r="E233" s="324">
        <v>12370</v>
      </c>
      <c r="F233" s="324">
        <v>6120</v>
      </c>
      <c r="G233" s="324">
        <v>33831</v>
      </c>
      <c r="H233" s="324">
        <v>10164</v>
      </c>
      <c r="I233" s="324">
        <v>14339</v>
      </c>
      <c r="J233" s="324">
        <v>39182</v>
      </c>
      <c r="K233" s="324">
        <v>115787</v>
      </c>
      <c r="L233" s="324">
        <v>14116</v>
      </c>
      <c r="M233" s="324">
        <v>48529</v>
      </c>
      <c r="N233" s="324">
        <v>13920</v>
      </c>
      <c r="O233" s="324">
        <v>15252</v>
      </c>
      <c r="P233" s="326">
        <v>93466</v>
      </c>
      <c r="Q233" s="324">
        <v>70878</v>
      </c>
      <c r="R233" s="324">
        <v>34917</v>
      </c>
      <c r="S233" s="324">
        <v>12251</v>
      </c>
      <c r="T233" s="324">
        <v>12300</v>
      </c>
      <c r="U233" s="324">
        <v>67171</v>
      </c>
      <c r="V233" s="324">
        <v>13532</v>
      </c>
      <c r="W233" s="324">
        <v>32213</v>
      </c>
      <c r="X233" s="324">
        <v>24432</v>
      </c>
      <c r="Y233" s="324">
        <v>16181</v>
      </c>
      <c r="Z233" s="324">
        <v>22419</v>
      </c>
      <c r="AA233" s="324">
        <v>39019</v>
      </c>
      <c r="AB233" s="324">
        <v>37549</v>
      </c>
      <c r="AC233" s="324">
        <v>10530</v>
      </c>
      <c r="AD233" s="324">
        <v>34006</v>
      </c>
      <c r="AE233" s="324">
        <v>5032</v>
      </c>
      <c r="AF233" s="324">
        <v>43919</v>
      </c>
      <c r="AG233" s="324">
        <v>19279</v>
      </c>
      <c r="AH233" s="324">
        <v>11772</v>
      </c>
      <c r="AI233" s="324">
        <v>981063</v>
      </c>
      <c r="AK233" s="324" t="s">
        <v>635</v>
      </c>
    </row>
    <row r="234" spans="1:37" x14ac:dyDescent="0.2">
      <c r="A234" s="328">
        <v>43405</v>
      </c>
      <c r="B234" s="324" t="s">
        <v>978</v>
      </c>
      <c r="C234" s="324">
        <v>15741</v>
      </c>
      <c r="D234" s="324">
        <v>40585</v>
      </c>
      <c r="E234" s="324">
        <v>12323</v>
      </c>
      <c r="F234" s="324">
        <v>6047</v>
      </c>
      <c r="G234" s="324">
        <v>33872</v>
      </c>
      <c r="H234" s="324">
        <v>10182</v>
      </c>
      <c r="I234" s="324">
        <v>14300</v>
      </c>
      <c r="J234" s="324">
        <v>39193</v>
      </c>
      <c r="K234" s="324">
        <v>115702</v>
      </c>
      <c r="L234" s="324">
        <v>14112</v>
      </c>
      <c r="M234" s="324">
        <v>48470</v>
      </c>
      <c r="N234" s="324">
        <v>13932</v>
      </c>
      <c r="O234" s="324">
        <v>15275</v>
      </c>
      <c r="P234" s="326">
        <v>93590</v>
      </c>
      <c r="Q234" s="324">
        <v>70964</v>
      </c>
      <c r="R234" s="324">
        <v>34957</v>
      </c>
      <c r="S234" s="324">
        <v>12203</v>
      </c>
      <c r="T234" s="324">
        <v>12257</v>
      </c>
      <c r="U234" s="324">
        <v>67324</v>
      </c>
      <c r="V234" s="324">
        <v>13624</v>
      </c>
      <c r="W234" s="324">
        <v>32234</v>
      </c>
      <c r="X234" s="324">
        <v>24497</v>
      </c>
      <c r="Y234" s="324">
        <v>16205</v>
      </c>
      <c r="Z234" s="324">
        <v>22425</v>
      </c>
      <c r="AA234" s="324">
        <v>39126</v>
      </c>
      <c r="AB234" s="324">
        <v>37532</v>
      </c>
      <c r="AC234" s="324">
        <v>10507</v>
      </c>
      <c r="AD234" s="324">
        <v>34021</v>
      </c>
      <c r="AE234" s="324">
        <v>5010</v>
      </c>
      <c r="AF234" s="324">
        <v>43887</v>
      </c>
      <c r="AG234" s="324">
        <v>19312</v>
      </c>
      <c r="AH234" s="324">
        <v>11746</v>
      </c>
      <c r="AI234" s="324">
        <v>981155</v>
      </c>
      <c r="AK234" s="324" t="s">
        <v>636</v>
      </c>
    </row>
    <row r="235" spans="1:37" x14ac:dyDescent="0.2">
      <c r="A235" s="328">
        <v>43435</v>
      </c>
      <c r="B235" s="324" t="s">
        <v>979</v>
      </c>
      <c r="C235" s="324">
        <v>15705</v>
      </c>
      <c r="D235" s="324">
        <v>40352</v>
      </c>
      <c r="E235" s="324">
        <v>12235</v>
      </c>
      <c r="F235" s="324">
        <v>6016</v>
      </c>
      <c r="G235" s="324">
        <v>33808</v>
      </c>
      <c r="H235" s="324">
        <v>10175</v>
      </c>
      <c r="I235" s="324">
        <v>14238</v>
      </c>
      <c r="J235" s="324">
        <v>39080</v>
      </c>
      <c r="K235" s="324">
        <v>115460</v>
      </c>
      <c r="L235" s="324">
        <v>14074</v>
      </c>
      <c r="M235" s="324">
        <v>48338</v>
      </c>
      <c r="N235" s="324">
        <v>13793</v>
      </c>
      <c r="O235" s="324">
        <v>15233</v>
      </c>
      <c r="P235" s="326">
        <v>93370</v>
      </c>
      <c r="Q235" s="324">
        <v>70722</v>
      </c>
      <c r="R235" s="324">
        <v>34932</v>
      </c>
      <c r="S235" s="324">
        <v>12152</v>
      </c>
      <c r="T235" s="324">
        <v>12202</v>
      </c>
      <c r="U235" s="324">
        <v>67189</v>
      </c>
      <c r="V235" s="324">
        <v>13562</v>
      </c>
      <c r="W235" s="324">
        <v>32165</v>
      </c>
      <c r="X235" s="324">
        <v>24451</v>
      </c>
      <c r="Y235" s="324">
        <v>16176</v>
      </c>
      <c r="Z235" s="324">
        <v>22356</v>
      </c>
      <c r="AA235" s="324">
        <v>39084</v>
      </c>
      <c r="AB235" s="324">
        <v>37479</v>
      </c>
      <c r="AC235" s="324">
        <v>10426</v>
      </c>
      <c r="AD235" s="324">
        <v>33907</v>
      </c>
      <c r="AE235" s="324">
        <v>4979</v>
      </c>
      <c r="AF235" s="324">
        <v>43672</v>
      </c>
      <c r="AG235" s="324">
        <v>19239</v>
      </c>
      <c r="AH235" s="324">
        <v>11707</v>
      </c>
      <c r="AI235" s="324">
        <v>978277</v>
      </c>
      <c r="AK235" s="324" t="s">
        <v>637</v>
      </c>
    </row>
    <row r="236" spans="1:37" x14ac:dyDescent="0.2">
      <c r="A236" s="328">
        <v>43466</v>
      </c>
      <c r="B236" s="324" t="s">
        <v>1037</v>
      </c>
      <c r="C236" s="324">
        <v>15665</v>
      </c>
      <c r="D236" s="324">
        <v>40391</v>
      </c>
      <c r="E236" s="324">
        <v>12229</v>
      </c>
      <c r="F236" s="324">
        <v>6006</v>
      </c>
      <c r="G236" s="324">
        <v>33847</v>
      </c>
      <c r="H236" s="324">
        <v>10182</v>
      </c>
      <c r="I236" s="324">
        <v>14165</v>
      </c>
      <c r="J236" s="324">
        <v>39099</v>
      </c>
      <c r="K236" s="324">
        <v>115375</v>
      </c>
      <c r="L236" s="324">
        <v>14040</v>
      </c>
      <c r="M236" s="324">
        <v>48141</v>
      </c>
      <c r="N236" s="324">
        <v>13735</v>
      </c>
      <c r="O236" s="324">
        <v>15264</v>
      </c>
      <c r="P236" s="326">
        <v>93414</v>
      </c>
      <c r="Q236" s="324">
        <v>70803</v>
      </c>
      <c r="R236" s="324">
        <v>34828</v>
      </c>
      <c r="S236" s="324">
        <v>12086</v>
      </c>
      <c r="T236" s="324">
        <v>12125</v>
      </c>
      <c r="U236" s="324">
        <v>67243</v>
      </c>
      <c r="V236" s="324">
        <v>13478</v>
      </c>
      <c r="W236" s="324">
        <v>32159</v>
      </c>
      <c r="X236" s="324">
        <v>24537</v>
      </c>
      <c r="Y236" s="324">
        <v>16193</v>
      </c>
      <c r="Z236" s="324">
        <v>22396</v>
      </c>
      <c r="AA236" s="324">
        <v>39045</v>
      </c>
      <c r="AB236" s="324">
        <v>37387</v>
      </c>
      <c r="AC236" s="324">
        <v>10426</v>
      </c>
      <c r="AD236" s="324">
        <v>33848</v>
      </c>
      <c r="AE236" s="324">
        <v>4988</v>
      </c>
      <c r="AF236" s="324">
        <v>43526</v>
      </c>
      <c r="AG236" s="324">
        <v>19250</v>
      </c>
      <c r="AH236" s="324">
        <v>11635</v>
      </c>
      <c r="AI236" s="324">
        <v>977506</v>
      </c>
      <c r="AJ236" s="324">
        <v>2019</v>
      </c>
      <c r="AK236" s="324" t="s">
        <v>629</v>
      </c>
    </row>
    <row r="237" spans="1:37" x14ac:dyDescent="0.2">
      <c r="A237" s="328">
        <v>43497</v>
      </c>
      <c r="B237" s="324" t="s">
        <v>980</v>
      </c>
      <c r="C237" s="324">
        <v>15777</v>
      </c>
      <c r="D237" s="324">
        <v>40660</v>
      </c>
      <c r="E237" s="324">
        <v>12283</v>
      </c>
      <c r="F237" s="324">
        <v>6018</v>
      </c>
      <c r="G237" s="324">
        <v>33990</v>
      </c>
      <c r="H237" s="324">
        <v>10196</v>
      </c>
      <c r="I237" s="324">
        <v>14169</v>
      </c>
      <c r="J237" s="324">
        <v>39235</v>
      </c>
      <c r="K237" s="324">
        <v>115712</v>
      </c>
      <c r="L237" s="324">
        <v>14093</v>
      </c>
      <c r="M237" s="324">
        <v>48232</v>
      </c>
      <c r="N237" s="324">
        <v>13706</v>
      </c>
      <c r="O237" s="324">
        <v>15336</v>
      </c>
      <c r="P237" s="326">
        <v>93942</v>
      </c>
      <c r="Q237" s="324">
        <v>71118</v>
      </c>
      <c r="R237" s="324">
        <v>35000</v>
      </c>
      <c r="S237" s="324">
        <v>12114</v>
      </c>
      <c r="T237" s="324">
        <v>12185</v>
      </c>
      <c r="U237" s="324">
        <v>67562</v>
      </c>
      <c r="V237" s="324">
        <v>13522</v>
      </c>
      <c r="W237" s="324">
        <v>32249</v>
      </c>
      <c r="X237" s="324">
        <v>24693</v>
      </c>
      <c r="Y237" s="324">
        <v>16214</v>
      </c>
      <c r="Z237" s="324">
        <v>22458</v>
      </c>
      <c r="AA237" s="324">
        <v>39158</v>
      </c>
      <c r="AB237" s="324">
        <v>37431</v>
      </c>
      <c r="AC237" s="324">
        <v>10453</v>
      </c>
      <c r="AD237" s="324">
        <v>33901</v>
      </c>
      <c r="AE237" s="324">
        <v>5011</v>
      </c>
      <c r="AF237" s="324">
        <v>43587</v>
      </c>
      <c r="AG237" s="324">
        <v>19394</v>
      </c>
      <c r="AH237" s="324">
        <v>11692</v>
      </c>
      <c r="AI237" s="324">
        <v>981091</v>
      </c>
      <c r="AK237" s="324" t="s">
        <v>630</v>
      </c>
    </row>
    <row r="238" spans="1:37" x14ac:dyDescent="0.2">
      <c r="A238" s="328">
        <v>43525</v>
      </c>
      <c r="B238" s="324" t="s">
        <v>981</v>
      </c>
      <c r="C238" s="324">
        <v>15868</v>
      </c>
      <c r="D238" s="324">
        <v>40748</v>
      </c>
      <c r="E238" s="324">
        <v>12360</v>
      </c>
      <c r="F238" s="324">
        <v>6014</v>
      </c>
      <c r="G238" s="324">
        <v>34143</v>
      </c>
      <c r="H238" s="324">
        <v>10259</v>
      </c>
      <c r="I238" s="324">
        <v>14186</v>
      </c>
      <c r="J238" s="324">
        <v>39317</v>
      </c>
      <c r="K238" s="324">
        <v>115720</v>
      </c>
      <c r="L238" s="324">
        <v>14139</v>
      </c>
      <c r="M238" s="324">
        <v>48308</v>
      </c>
      <c r="N238" s="324">
        <v>13696</v>
      </c>
      <c r="O238" s="324">
        <v>15312</v>
      </c>
      <c r="P238" s="326">
        <v>94228</v>
      </c>
      <c r="Q238" s="324">
        <v>71332</v>
      </c>
      <c r="R238" s="324">
        <v>35093</v>
      </c>
      <c r="S238" s="324">
        <v>12122</v>
      </c>
      <c r="T238" s="324">
        <v>12267</v>
      </c>
      <c r="U238" s="324">
        <v>67620</v>
      </c>
      <c r="V238" s="324">
        <v>13538</v>
      </c>
      <c r="W238" s="324">
        <v>32301</v>
      </c>
      <c r="X238" s="324">
        <v>24712</v>
      </c>
      <c r="Y238" s="324">
        <v>16273</v>
      </c>
      <c r="Z238" s="324">
        <v>22489</v>
      </c>
      <c r="AA238" s="324">
        <v>39334</v>
      </c>
      <c r="AB238" s="324">
        <v>37547</v>
      </c>
      <c r="AC238" s="324">
        <v>10426</v>
      </c>
      <c r="AD238" s="324">
        <v>33789</v>
      </c>
      <c r="AE238" s="324">
        <v>5017</v>
      </c>
      <c r="AF238" s="324">
        <v>43590</v>
      </c>
      <c r="AG238" s="324">
        <v>19419</v>
      </c>
      <c r="AH238" s="324">
        <v>11733</v>
      </c>
      <c r="AI238" s="324">
        <v>982900</v>
      </c>
      <c r="AK238" s="324" t="s">
        <v>586</v>
      </c>
    </row>
    <row r="239" spans="1:37" x14ac:dyDescent="0.2">
      <c r="A239" s="328">
        <v>43556</v>
      </c>
      <c r="B239" s="324" t="s">
        <v>982</v>
      </c>
      <c r="C239" s="324">
        <v>15960</v>
      </c>
      <c r="D239" s="324">
        <v>41011</v>
      </c>
      <c r="E239" s="324">
        <v>12418</v>
      </c>
      <c r="F239" s="324">
        <v>6033</v>
      </c>
      <c r="G239" s="324">
        <v>34198</v>
      </c>
      <c r="H239" s="324">
        <v>10283</v>
      </c>
      <c r="I239" s="324">
        <v>14229</v>
      </c>
      <c r="J239" s="324">
        <v>39398</v>
      </c>
      <c r="K239" s="324">
        <v>115867</v>
      </c>
      <c r="L239" s="324">
        <v>14151</v>
      </c>
      <c r="M239" s="324">
        <v>48492</v>
      </c>
      <c r="N239" s="324">
        <v>13786</v>
      </c>
      <c r="O239" s="324">
        <v>15379</v>
      </c>
      <c r="P239" s="326">
        <v>94774</v>
      </c>
      <c r="Q239" s="324">
        <v>71485</v>
      </c>
      <c r="R239" s="324">
        <v>35213</v>
      </c>
      <c r="S239" s="324">
        <v>12151</v>
      </c>
      <c r="T239" s="324">
        <v>12328</v>
      </c>
      <c r="U239" s="324">
        <v>67905</v>
      </c>
      <c r="V239" s="324">
        <v>13607</v>
      </c>
      <c r="W239" s="324">
        <v>32435</v>
      </c>
      <c r="X239" s="324">
        <v>24830</v>
      </c>
      <c r="Y239" s="324">
        <v>16441</v>
      </c>
      <c r="Z239" s="324">
        <v>22556</v>
      </c>
      <c r="AA239" s="324">
        <v>39515</v>
      </c>
      <c r="AB239" s="324">
        <v>37712</v>
      </c>
      <c r="AC239" s="324">
        <v>10488</v>
      </c>
      <c r="AD239" s="324">
        <v>33806</v>
      </c>
      <c r="AE239" s="324">
        <v>5042</v>
      </c>
      <c r="AF239" s="324">
        <v>43679</v>
      </c>
      <c r="AG239" s="324">
        <v>19524</v>
      </c>
      <c r="AH239" s="324">
        <v>11786</v>
      </c>
      <c r="AI239" s="324">
        <v>986482</v>
      </c>
      <c r="AK239" s="324" t="s">
        <v>626</v>
      </c>
    </row>
    <row r="240" spans="1:37" x14ac:dyDescent="0.2">
      <c r="A240" s="328">
        <v>43586</v>
      </c>
      <c r="B240" s="324" t="s">
        <v>983</v>
      </c>
      <c r="C240" s="324">
        <v>15903</v>
      </c>
      <c r="D240" s="324">
        <v>41082</v>
      </c>
      <c r="E240" s="324">
        <v>12464</v>
      </c>
      <c r="F240" s="324">
        <v>6033</v>
      </c>
      <c r="G240" s="324">
        <v>34250</v>
      </c>
      <c r="H240" s="324">
        <v>10278</v>
      </c>
      <c r="I240" s="324">
        <v>14256</v>
      </c>
      <c r="J240" s="324">
        <v>39458</v>
      </c>
      <c r="K240" s="324">
        <v>116050</v>
      </c>
      <c r="L240" s="324">
        <v>14184</v>
      </c>
      <c r="M240" s="324">
        <v>48593</v>
      </c>
      <c r="N240" s="324">
        <v>13878</v>
      </c>
      <c r="O240" s="324">
        <v>15359</v>
      </c>
      <c r="P240" s="326">
        <v>95184</v>
      </c>
      <c r="Q240" s="324">
        <v>71695</v>
      </c>
      <c r="R240" s="324">
        <v>35284</v>
      </c>
      <c r="S240" s="324">
        <v>12179</v>
      </c>
      <c r="T240" s="324">
        <v>12313</v>
      </c>
      <c r="U240" s="324">
        <v>68060</v>
      </c>
      <c r="V240" s="324">
        <v>13647</v>
      </c>
      <c r="W240" s="324">
        <v>32543</v>
      </c>
      <c r="X240" s="324">
        <v>24845</v>
      </c>
      <c r="Y240" s="324">
        <v>16538</v>
      </c>
      <c r="Z240" s="324">
        <v>22503</v>
      </c>
      <c r="AA240" s="324">
        <v>39586</v>
      </c>
      <c r="AB240" s="324">
        <v>37840</v>
      </c>
      <c r="AC240" s="324">
        <v>10483</v>
      </c>
      <c r="AD240" s="324">
        <v>33945</v>
      </c>
      <c r="AE240" s="324">
        <v>5066</v>
      </c>
      <c r="AF240" s="324">
        <v>43632</v>
      </c>
      <c r="AG240" s="324">
        <v>19553</v>
      </c>
      <c r="AH240" s="324">
        <v>11804</v>
      </c>
      <c r="AI240" s="324">
        <v>988488</v>
      </c>
      <c r="AK240" s="324" t="s">
        <v>628</v>
      </c>
    </row>
    <row r="241" spans="1:37" x14ac:dyDescent="0.2">
      <c r="A241" s="328">
        <v>43617</v>
      </c>
      <c r="B241" s="324" t="s">
        <v>984</v>
      </c>
      <c r="C241" s="324">
        <v>15927</v>
      </c>
      <c r="D241" s="324">
        <v>40988</v>
      </c>
      <c r="E241" s="324">
        <v>12528</v>
      </c>
      <c r="F241" s="324">
        <v>6015</v>
      </c>
      <c r="G241" s="324">
        <v>34338</v>
      </c>
      <c r="H241" s="324">
        <v>10353</v>
      </c>
      <c r="I241" s="324">
        <v>14329</v>
      </c>
      <c r="J241" s="324">
        <v>39509</v>
      </c>
      <c r="K241" s="324">
        <v>116159</v>
      </c>
      <c r="L241" s="324">
        <v>14178</v>
      </c>
      <c r="M241" s="324">
        <v>48733</v>
      </c>
      <c r="N241" s="324">
        <v>13913</v>
      </c>
      <c r="O241" s="324">
        <v>15409</v>
      </c>
      <c r="P241" s="326">
        <v>95497</v>
      </c>
      <c r="Q241" s="324">
        <v>71868</v>
      </c>
      <c r="R241" s="324">
        <v>35453</v>
      </c>
      <c r="S241" s="324">
        <v>12206</v>
      </c>
      <c r="T241" s="324">
        <v>12429</v>
      </c>
      <c r="U241" s="324">
        <v>68241</v>
      </c>
      <c r="V241" s="324">
        <v>13754</v>
      </c>
      <c r="W241" s="324">
        <v>32670</v>
      </c>
      <c r="X241" s="324">
        <v>24970</v>
      </c>
      <c r="Y241" s="324">
        <v>16651</v>
      </c>
      <c r="Z241" s="324">
        <v>22644</v>
      </c>
      <c r="AA241" s="324">
        <v>39813</v>
      </c>
      <c r="AB241" s="324">
        <v>38003</v>
      </c>
      <c r="AC241" s="324">
        <v>10485</v>
      </c>
      <c r="AD241" s="324">
        <v>33949</v>
      </c>
      <c r="AE241" s="324">
        <v>5082</v>
      </c>
      <c r="AF241" s="324">
        <v>43749</v>
      </c>
      <c r="AG241" s="324">
        <v>19589</v>
      </c>
      <c r="AH241" s="324">
        <v>11854</v>
      </c>
      <c r="AI241" s="324">
        <v>991286</v>
      </c>
      <c r="AK241" s="324" t="s">
        <v>631</v>
      </c>
    </row>
    <row r="242" spans="1:37" x14ac:dyDescent="0.2">
      <c r="A242" s="328">
        <v>43647</v>
      </c>
      <c r="B242" s="324" t="s">
        <v>985</v>
      </c>
      <c r="C242" s="324">
        <v>15950</v>
      </c>
      <c r="D242" s="324">
        <v>41186</v>
      </c>
      <c r="E242" s="324">
        <v>12562</v>
      </c>
      <c r="F242" s="324">
        <v>6019</v>
      </c>
      <c r="G242" s="324">
        <v>34392</v>
      </c>
      <c r="H242" s="324">
        <v>10407</v>
      </c>
      <c r="I242" s="324">
        <v>14364</v>
      </c>
      <c r="J242" s="324">
        <v>39529</v>
      </c>
      <c r="K242" s="324">
        <v>116459</v>
      </c>
      <c r="L242" s="324">
        <v>14140</v>
      </c>
      <c r="M242" s="324">
        <v>48802</v>
      </c>
      <c r="N242" s="324">
        <v>13904</v>
      </c>
      <c r="O242" s="324">
        <v>15465</v>
      </c>
      <c r="P242" s="326">
        <v>95833</v>
      </c>
      <c r="Q242" s="324">
        <v>71961</v>
      </c>
      <c r="R242" s="324">
        <v>35614</v>
      </c>
      <c r="S242" s="324">
        <v>12191</v>
      </c>
      <c r="T242" s="324">
        <v>12480</v>
      </c>
      <c r="U242" s="324">
        <v>68407</v>
      </c>
      <c r="V242" s="324">
        <v>13807</v>
      </c>
      <c r="W242" s="324">
        <v>32850</v>
      </c>
      <c r="X242" s="324">
        <v>25042</v>
      </c>
      <c r="Y242" s="324">
        <v>16758</v>
      </c>
      <c r="Z242" s="324">
        <v>22758</v>
      </c>
      <c r="AA242" s="324">
        <v>39854</v>
      </c>
      <c r="AB242" s="324">
        <v>38161</v>
      </c>
      <c r="AC242" s="324">
        <v>10479</v>
      </c>
      <c r="AD242" s="324">
        <v>33993</v>
      </c>
      <c r="AE242" s="324">
        <v>5111</v>
      </c>
      <c r="AF242" s="324">
        <v>43770</v>
      </c>
      <c r="AG242" s="324">
        <v>19689</v>
      </c>
      <c r="AH242" s="324">
        <v>11843</v>
      </c>
      <c r="AI242" s="324">
        <v>993780</v>
      </c>
      <c r="AK242" s="324" t="s">
        <v>632</v>
      </c>
    </row>
    <row r="243" spans="1:37" x14ac:dyDescent="0.2">
      <c r="A243" s="328">
        <v>43678</v>
      </c>
      <c r="B243" s="324" t="s">
        <v>986</v>
      </c>
      <c r="C243" s="324">
        <v>15950</v>
      </c>
      <c r="D243" s="324">
        <v>41192</v>
      </c>
      <c r="E243" s="324">
        <v>12610</v>
      </c>
      <c r="F243" s="324">
        <v>6014</v>
      </c>
      <c r="G243" s="324">
        <v>34488</v>
      </c>
      <c r="H243" s="324">
        <v>10429</v>
      </c>
      <c r="I243" s="324">
        <v>14376</v>
      </c>
      <c r="J243" s="324">
        <v>39565</v>
      </c>
      <c r="K243" s="324">
        <v>116824</v>
      </c>
      <c r="L243" s="324">
        <v>14156</v>
      </c>
      <c r="M243" s="324">
        <v>48894</v>
      </c>
      <c r="N243" s="324">
        <v>13900</v>
      </c>
      <c r="O243" s="324">
        <v>15504</v>
      </c>
      <c r="P243" s="326">
        <v>96210</v>
      </c>
      <c r="Q243" s="324">
        <v>72134</v>
      </c>
      <c r="R243" s="324">
        <v>35764</v>
      </c>
      <c r="S243" s="324">
        <v>12241</v>
      </c>
      <c r="T243" s="324">
        <v>12580</v>
      </c>
      <c r="U243" s="324">
        <v>68437</v>
      </c>
      <c r="V243" s="324">
        <v>13865</v>
      </c>
      <c r="W243" s="324">
        <v>33063</v>
      </c>
      <c r="X243" s="324">
        <v>25281</v>
      </c>
      <c r="Y243" s="324">
        <v>16836</v>
      </c>
      <c r="Z243" s="324">
        <v>22787</v>
      </c>
      <c r="AA243" s="324">
        <v>39995</v>
      </c>
      <c r="AB243" s="324">
        <v>38173</v>
      </c>
      <c r="AC243" s="324">
        <v>10533</v>
      </c>
      <c r="AD243" s="324">
        <v>34070</v>
      </c>
      <c r="AE243" s="324">
        <v>5187</v>
      </c>
      <c r="AF243" s="324">
        <v>43827</v>
      </c>
      <c r="AG243" s="324">
        <v>19687</v>
      </c>
      <c r="AH243" s="324">
        <v>11847</v>
      </c>
      <c r="AI243" s="324">
        <v>996419</v>
      </c>
      <c r="AK243" s="324" t="s">
        <v>633</v>
      </c>
    </row>
    <row r="244" spans="1:37" x14ac:dyDescent="0.2">
      <c r="A244" s="328">
        <v>43709</v>
      </c>
      <c r="B244" s="324" t="s">
        <v>987</v>
      </c>
      <c r="C244" s="324">
        <v>16005</v>
      </c>
      <c r="D244" s="324">
        <v>41068</v>
      </c>
      <c r="E244" s="324">
        <v>12643</v>
      </c>
      <c r="F244" s="324">
        <v>6028</v>
      </c>
      <c r="G244" s="324">
        <v>34522</v>
      </c>
      <c r="H244" s="324">
        <v>10436</v>
      </c>
      <c r="I244" s="324">
        <v>14386</v>
      </c>
      <c r="J244" s="324">
        <v>39637</v>
      </c>
      <c r="K244" s="324">
        <v>117073</v>
      </c>
      <c r="L244" s="324">
        <v>14172</v>
      </c>
      <c r="M244" s="324">
        <v>48828</v>
      </c>
      <c r="N244" s="324">
        <v>13927</v>
      </c>
      <c r="O244" s="324">
        <v>15575</v>
      </c>
      <c r="P244" s="326">
        <v>96528</v>
      </c>
      <c r="Q244" s="324">
        <v>72194</v>
      </c>
      <c r="R244" s="324">
        <v>35800</v>
      </c>
      <c r="S244" s="324">
        <v>12228</v>
      </c>
      <c r="T244" s="324">
        <v>12608</v>
      </c>
      <c r="U244" s="324">
        <v>68560</v>
      </c>
      <c r="V244" s="324">
        <v>13942</v>
      </c>
      <c r="W244" s="324">
        <v>33169</v>
      </c>
      <c r="X244" s="324">
        <v>25493</v>
      </c>
      <c r="Y244" s="324">
        <v>16922</v>
      </c>
      <c r="Z244" s="324">
        <v>22892</v>
      </c>
      <c r="AA244" s="324">
        <v>40116</v>
      </c>
      <c r="AB244" s="324">
        <v>38221</v>
      </c>
      <c r="AC244" s="324">
        <v>10575</v>
      </c>
      <c r="AD244" s="324">
        <v>34007</v>
      </c>
      <c r="AE244" s="324">
        <v>5211</v>
      </c>
      <c r="AF244" s="324">
        <v>43918</v>
      </c>
      <c r="AG244" s="324">
        <v>19679</v>
      </c>
      <c r="AH244" s="324">
        <v>11895</v>
      </c>
      <c r="AI244" s="324">
        <v>998258</v>
      </c>
      <c r="AK244" s="324" t="s">
        <v>634</v>
      </c>
    </row>
    <row r="245" spans="1:37" x14ac:dyDescent="0.2">
      <c r="A245" s="328">
        <v>43739</v>
      </c>
      <c r="B245" s="324" t="s">
        <v>988</v>
      </c>
      <c r="C245" s="324">
        <v>16131</v>
      </c>
      <c r="D245" s="324">
        <v>41325</v>
      </c>
      <c r="E245" s="324">
        <v>12738</v>
      </c>
      <c r="F245" s="324">
        <v>6033</v>
      </c>
      <c r="G245" s="324">
        <v>34546</v>
      </c>
      <c r="H245" s="324">
        <v>10502</v>
      </c>
      <c r="I245" s="324">
        <v>14494</v>
      </c>
      <c r="J245" s="324">
        <v>39746</v>
      </c>
      <c r="K245" s="324">
        <v>117496</v>
      </c>
      <c r="L245" s="324">
        <v>14274</v>
      </c>
      <c r="M245" s="324">
        <v>48907</v>
      </c>
      <c r="N245" s="324">
        <v>14008</v>
      </c>
      <c r="O245" s="324">
        <v>15705</v>
      </c>
      <c r="P245" s="326">
        <v>97149</v>
      </c>
      <c r="Q245" s="324">
        <v>72544</v>
      </c>
      <c r="R245" s="324">
        <v>35996</v>
      </c>
      <c r="S245" s="324">
        <v>12275</v>
      </c>
      <c r="T245" s="324">
        <v>12745</v>
      </c>
      <c r="U245" s="324">
        <v>68863</v>
      </c>
      <c r="V245" s="324">
        <v>14024</v>
      </c>
      <c r="W245" s="324">
        <v>33387</v>
      </c>
      <c r="X245" s="324">
        <v>25639</v>
      </c>
      <c r="Y245" s="324">
        <v>17047</v>
      </c>
      <c r="Z245" s="324">
        <v>22995</v>
      </c>
      <c r="AA245" s="324">
        <v>40420</v>
      </c>
      <c r="AB245" s="324">
        <v>38273</v>
      </c>
      <c r="AC245" s="324">
        <v>10663</v>
      </c>
      <c r="AD245" s="324">
        <v>34147</v>
      </c>
      <c r="AE245" s="324">
        <v>5231</v>
      </c>
      <c r="AF245" s="324">
        <v>44002</v>
      </c>
      <c r="AG245" s="324">
        <v>19757</v>
      </c>
      <c r="AH245" s="324">
        <v>11984</v>
      </c>
      <c r="AI245" s="324">
        <v>1003046</v>
      </c>
      <c r="AK245" s="324" t="s">
        <v>635</v>
      </c>
    </row>
    <row r="246" spans="1:37" x14ac:dyDescent="0.2">
      <c r="A246" s="328">
        <v>43770</v>
      </c>
      <c r="B246" s="324" t="s">
        <v>989</v>
      </c>
      <c r="C246" s="324">
        <v>16145</v>
      </c>
      <c r="D246" s="324">
        <v>41485</v>
      </c>
      <c r="E246" s="324">
        <v>12794</v>
      </c>
      <c r="F246" s="324">
        <v>5976</v>
      </c>
      <c r="G246" s="324">
        <v>34496</v>
      </c>
      <c r="H246" s="324">
        <v>10503</v>
      </c>
      <c r="I246" s="324">
        <v>14454</v>
      </c>
      <c r="J246" s="324">
        <v>39790</v>
      </c>
      <c r="K246" s="324">
        <v>117624</v>
      </c>
      <c r="L246" s="324">
        <v>14267</v>
      </c>
      <c r="M246" s="324">
        <v>48774</v>
      </c>
      <c r="N246" s="324">
        <v>13999</v>
      </c>
      <c r="O246" s="324">
        <v>15726</v>
      </c>
      <c r="P246" s="326">
        <v>97410</v>
      </c>
      <c r="Q246" s="324">
        <v>72679</v>
      </c>
      <c r="R246" s="324">
        <v>36102</v>
      </c>
      <c r="S246" s="324">
        <v>12269</v>
      </c>
      <c r="T246" s="324">
        <v>12782</v>
      </c>
      <c r="U246" s="324">
        <v>68997</v>
      </c>
      <c r="V246" s="324">
        <v>14129</v>
      </c>
      <c r="W246" s="324">
        <v>33456</v>
      </c>
      <c r="X246" s="324">
        <v>25679</v>
      </c>
      <c r="Y246" s="324">
        <v>17068</v>
      </c>
      <c r="Z246" s="324">
        <v>23005</v>
      </c>
      <c r="AA246" s="324">
        <v>40518</v>
      </c>
      <c r="AB246" s="324">
        <v>38090</v>
      </c>
      <c r="AC246" s="324">
        <v>10655</v>
      </c>
      <c r="AD246" s="324">
        <v>34165</v>
      </c>
      <c r="AE246" s="324">
        <v>5260</v>
      </c>
      <c r="AF246" s="324">
        <v>44036</v>
      </c>
      <c r="AG246" s="324">
        <v>19786</v>
      </c>
      <c r="AH246" s="324">
        <v>11980</v>
      </c>
      <c r="AI246" s="324">
        <v>1004099</v>
      </c>
      <c r="AK246" s="324" t="s">
        <v>636</v>
      </c>
    </row>
    <row r="247" spans="1:37" x14ac:dyDescent="0.2">
      <c r="A247" s="328">
        <v>43800</v>
      </c>
      <c r="B247" s="324" t="s">
        <v>990</v>
      </c>
      <c r="C247" s="324">
        <v>16102</v>
      </c>
      <c r="D247" s="324">
        <v>41193</v>
      </c>
      <c r="E247" s="324">
        <v>12718</v>
      </c>
      <c r="F247" s="324">
        <v>5954</v>
      </c>
      <c r="G247" s="324">
        <v>34423</v>
      </c>
      <c r="H247" s="324">
        <v>10523</v>
      </c>
      <c r="I247" s="324">
        <v>14418</v>
      </c>
      <c r="J247" s="324">
        <v>39728</v>
      </c>
      <c r="K247" s="324">
        <v>117463</v>
      </c>
      <c r="L247" s="324">
        <v>14178</v>
      </c>
      <c r="M247" s="324">
        <v>48574</v>
      </c>
      <c r="N247" s="324">
        <v>13934</v>
      </c>
      <c r="O247" s="324">
        <v>15696</v>
      </c>
      <c r="P247" s="326">
        <v>97390</v>
      </c>
      <c r="Q247" s="324">
        <v>72401</v>
      </c>
      <c r="R247" s="324">
        <v>36095</v>
      </c>
      <c r="S247" s="324">
        <v>12216</v>
      </c>
      <c r="T247" s="324">
        <v>12743</v>
      </c>
      <c r="U247" s="324">
        <v>68877</v>
      </c>
      <c r="V247" s="324">
        <v>14034</v>
      </c>
      <c r="W247" s="324">
        <v>33355</v>
      </c>
      <c r="X247" s="324">
        <v>25663</v>
      </c>
      <c r="Y247" s="324">
        <v>17059</v>
      </c>
      <c r="Z247" s="324">
        <v>23003</v>
      </c>
      <c r="AA247" s="324">
        <v>40500</v>
      </c>
      <c r="AB247" s="324">
        <v>38042</v>
      </c>
      <c r="AC247" s="324">
        <v>10607</v>
      </c>
      <c r="AD247" s="324">
        <v>34140</v>
      </c>
      <c r="AE247" s="324">
        <v>5232</v>
      </c>
      <c r="AF247" s="324">
        <v>43793</v>
      </c>
      <c r="AG247" s="324">
        <v>19819</v>
      </c>
      <c r="AH247" s="324">
        <v>11920</v>
      </c>
      <c r="AI247" s="324">
        <v>1001793</v>
      </c>
      <c r="AK247" s="324" t="s">
        <v>637</v>
      </c>
    </row>
    <row r="248" spans="1:37" x14ac:dyDescent="0.2">
      <c r="A248" s="328">
        <v>43831</v>
      </c>
      <c r="B248" s="324" t="s">
        <v>1038</v>
      </c>
      <c r="C248" s="324">
        <v>16089</v>
      </c>
      <c r="D248" s="324">
        <v>41127</v>
      </c>
      <c r="E248" s="324">
        <v>12690</v>
      </c>
      <c r="F248" s="324">
        <v>5939</v>
      </c>
      <c r="G248" s="324">
        <v>34387</v>
      </c>
      <c r="H248" s="324">
        <v>10544</v>
      </c>
      <c r="I248" s="324">
        <v>14286</v>
      </c>
      <c r="J248" s="324">
        <v>39731</v>
      </c>
      <c r="K248" s="324">
        <v>117736</v>
      </c>
      <c r="L248" s="324">
        <v>14182</v>
      </c>
      <c r="M248" s="324">
        <v>48487</v>
      </c>
      <c r="N248" s="324">
        <v>13823</v>
      </c>
      <c r="O248" s="324">
        <v>15637</v>
      </c>
      <c r="P248" s="326">
        <v>97293</v>
      </c>
      <c r="Q248" s="324">
        <v>72242</v>
      </c>
      <c r="R248" s="324">
        <v>36056</v>
      </c>
      <c r="S248" s="324">
        <v>12182</v>
      </c>
      <c r="T248" s="324">
        <v>12755</v>
      </c>
      <c r="U248" s="324">
        <v>69003</v>
      </c>
      <c r="V248" s="324">
        <v>13933</v>
      </c>
      <c r="W248" s="324">
        <v>33247</v>
      </c>
      <c r="X248" s="324">
        <v>25744</v>
      </c>
      <c r="Y248" s="324">
        <v>17124</v>
      </c>
      <c r="Z248" s="324">
        <v>22980</v>
      </c>
      <c r="AA248" s="324">
        <v>40522</v>
      </c>
      <c r="AB248" s="324">
        <v>37863</v>
      </c>
      <c r="AC248" s="324">
        <v>10537</v>
      </c>
      <c r="AD248" s="324">
        <v>34148</v>
      </c>
      <c r="AE248" s="324">
        <v>5207</v>
      </c>
      <c r="AF248" s="324">
        <v>43661</v>
      </c>
      <c r="AG248" s="324">
        <v>19862</v>
      </c>
      <c r="AH248" s="324">
        <v>11878</v>
      </c>
      <c r="AI248" s="324">
        <v>1000895</v>
      </c>
      <c r="AJ248" s="324">
        <v>2020</v>
      </c>
      <c r="AK248" s="324" t="s">
        <v>629</v>
      </c>
    </row>
    <row r="249" spans="1:37" x14ac:dyDescent="0.2">
      <c r="A249" s="328">
        <v>43862</v>
      </c>
      <c r="B249" s="324" t="s">
        <v>991</v>
      </c>
      <c r="C249" s="324">
        <v>16120</v>
      </c>
      <c r="D249" s="324">
        <v>41311</v>
      </c>
      <c r="E249" s="324">
        <v>12777</v>
      </c>
      <c r="F249" s="324">
        <v>5954</v>
      </c>
      <c r="G249" s="324">
        <v>34477</v>
      </c>
      <c r="H249" s="324">
        <v>10661</v>
      </c>
      <c r="I249" s="324">
        <v>14305</v>
      </c>
      <c r="J249" s="324">
        <v>39935</v>
      </c>
      <c r="K249" s="324">
        <v>118417</v>
      </c>
      <c r="L249" s="324">
        <v>14275</v>
      </c>
      <c r="M249" s="324">
        <v>48624</v>
      </c>
      <c r="N249" s="324">
        <v>13860</v>
      </c>
      <c r="O249" s="324">
        <v>15747</v>
      </c>
      <c r="P249" s="326">
        <v>97837</v>
      </c>
      <c r="Q249" s="324">
        <v>72451</v>
      </c>
      <c r="R249" s="324">
        <v>36186</v>
      </c>
      <c r="S249" s="324">
        <v>12266</v>
      </c>
      <c r="T249" s="324">
        <v>12822</v>
      </c>
      <c r="U249" s="324">
        <v>69140</v>
      </c>
      <c r="V249" s="324">
        <v>13991</v>
      </c>
      <c r="W249" s="324">
        <v>33422</v>
      </c>
      <c r="X249" s="324">
        <v>25945</v>
      </c>
      <c r="Y249" s="324">
        <v>17259</v>
      </c>
      <c r="Z249" s="324">
        <v>23086</v>
      </c>
      <c r="AA249" s="324">
        <v>40696</v>
      </c>
      <c r="AB249" s="324">
        <v>38010</v>
      </c>
      <c r="AC249" s="324">
        <v>10591</v>
      </c>
      <c r="AD249" s="324">
        <v>34305</v>
      </c>
      <c r="AE249" s="324">
        <v>5240</v>
      </c>
      <c r="AF249" s="324">
        <v>43818</v>
      </c>
      <c r="AG249" s="324">
        <v>19885</v>
      </c>
      <c r="AH249" s="324">
        <v>11934</v>
      </c>
      <c r="AI249" s="324">
        <v>1005347</v>
      </c>
      <c r="AK249" s="324" t="s">
        <v>630</v>
      </c>
    </row>
    <row r="250" spans="1:37" x14ac:dyDescent="0.2">
      <c r="A250" s="328">
        <v>43891</v>
      </c>
      <c r="B250" s="324" t="s">
        <v>992</v>
      </c>
      <c r="C250" s="324">
        <v>16126</v>
      </c>
      <c r="D250" s="324">
        <v>41472</v>
      </c>
      <c r="E250" s="324">
        <v>12773</v>
      </c>
      <c r="F250" s="324">
        <v>5961</v>
      </c>
      <c r="G250" s="324">
        <v>34492</v>
      </c>
      <c r="H250" s="324">
        <v>10719</v>
      </c>
      <c r="I250" s="324">
        <v>14304</v>
      </c>
      <c r="J250" s="324">
        <v>40033</v>
      </c>
      <c r="K250" s="324">
        <v>118835</v>
      </c>
      <c r="L250" s="324">
        <v>14320</v>
      </c>
      <c r="M250" s="324">
        <v>48599</v>
      </c>
      <c r="N250" s="324">
        <v>13895</v>
      </c>
      <c r="O250" s="324">
        <v>15743</v>
      </c>
      <c r="P250" s="326">
        <v>98367</v>
      </c>
      <c r="Q250" s="324">
        <v>72590</v>
      </c>
      <c r="R250" s="324">
        <v>36257</v>
      </c>
      <c r="S250" s="324">
        <v>12306</v>
      </c>
      <c r="T250" s="324">
        <v>12828</v>
      </c>
      <c r="U250" s="324">
        <v>69395</v>
      </c>
      <c r="V250" s="324">
        <v>14001</v>
      </c>
      <c r="W250" s="324">
        <v>33470</v>
      </c>
      <c r="X250" s="324">
        <v>26071</v>
      </c>
      <c r="Y250" s="324">
        <v>17267</v>
      </c>
      <c r="Z250" s="324">
        <v>23094</v>
      </c>
      <c r="AA250" s="324">
        <v>40775</v>
      </c>
      <c r="AB250" s="324">
        <v>38045</v>
      </c>
      <c r="AC250" s="324">
        <v>10643</v>
      </c>
      <c r="AD250" s="324">
        <v>34279</v>
      </c>
      <c r="AE250" s="324">
        <v>5234</v>
      </c>
      <c r="AF250" s="324">
        <v>43925</v>
      </c>
      <c r="AG250" s="324">
        <v>20001</v>
      </c>
      <c r="AH250" s="324">
        <v>11931</v>
      </c>
      <c r="AI250" s="324">
        <v>1007751</v>
      </c>
      <c r="AK250" s="324" t="s">
        <v>586</v>
      </c>
    </row>
    <row r="251" spans="1:37" x14ac:dyDescent="0.2">
      <c r="A251" s="328">
        <v>43922</v>
      </c>
      <c r="B251" s="324" t="s">
        <v>993</v>
      </c>
      <c r="C251" s="324">
        <v>16028</v>
      </c>
      <c r="D251" s="324">
        <v>41132</v>
      </c>
      <c r="E251" s="324">
        <v>12587</v>
      </c>
      <c r="F251" s="324">
        <v>5935</v>
      </c>
      <c r="G251" s="324">
        <v>34298</v>
      </c>
      <c r="H251" s="324">
        <v>10679</v>
      </c>
      <c r="I251" s="324">
        <v>14277</v>
      </c>
      <c r="J251" s="324">
        <v>39876</v>
      </c>
      <c r="K251" s="324">
        <v>118394</v>
      </c>
      <c r="L251" s="324">
        <v>14245</v>
      </c>
      <c r="M251" s="324">
        <v>48197</v>
      </c>
      <c r="N251" s="324">
        <v>13832</v>
      </c>
      <c r="O251" s="324">
        <v>15591</v>
      </c>
      <c r="P251" s="326">
        <v>97741</v>
      </c>
      <c r="Q251" s="324">
        <v>72249</v>
      </c>
      <c r="R251" s="324">
        <v>36156</v>
      </c>
      <c r="S251" s="324">
        <v>12188</v>
      </c>
      <c r="T251" s="324">
        <v>12691</v>
      </c>
      <c r="U251" s="324">
        <v>68958</v>
      </c>
      <c r="V251" s="324">
        <v>13877</v>
      </c>
      <c r="W251" s="324">
        <v>33120</v>
      </c>
      <c r="X251" s="324">
        <v>25834</v>
      </c>
      <c r="Y251" s="324">
        <v>16843</v>
      </c>
      <c r="Z251" s="324">
        <v>22951</v>
      </c>
      <c r="AA251" s="324">
        <v>40504</v>
      </c>
      <c r="AB251" s="324">
        <v>37854</v>
      </c>
      <c r="AC251" s="324">
        <v>10625</v>
      </c>
      <c r="AD251" s="324">
        <v>34120</v>
      </c>
      <c r="AE251" s="324">
        <v>5191</v>
      </c>
      <c r="AF251" s="324">
        <v>43542</v>
      </c>
      <c r="AG251" s="324">
        <v>19728</v>
      </c>
      <c r="AH251" s="324">
        <v>11819</v>
      </c>
      <c r="AI251" s="324">
        <v>1001062</v>
      </c>
      <c r="AK251" s="324" t="s">
        <v>626</v>
      </c>
    </row>
    <row r="252" spans="1:37" x14ac:dyDescent="0.2">
      <c r="A252" s="328">
        <v>43952</v>
      </c>
      <c r="B252" s="324" t="s">
        <v>994</v>
      </c>
      <c r="C252" s="324">
        <v>15950</v>
      </c>
      <c r="D252" s="324">
        <v>40992</v>
      </c>
      <c r="E252" s="324">
        <v>12493</v>
      </c>
      <c r="F252" s="324">
        <v>5908</v>
      </c>
      <c r="G252" s="324">
        <v>34180</v>
      </c>
      <c r="H252" s="324">
        <v>10634</v>
      </c>
      <c r="I252" s="324">
        <v>14285</v>
      </c>
      <c r="J252" s="324">
        <v>39760</v>
      </c>
      <c r="K252" s="324">
        <v>118016</v>
      </c>
      <c r="L252" s="324">
        <v>14218</v>
      </c>
      <c r="M252" s="324">
        <v>47920</v>
      </c>
      <c r="N252" s="324">
        <v>13760</v>
      </c>
      <c r="O252" s="324">
        <v>15513</v>
      </c>
      <c r="P252" s="326">
        <v>97536</v>
      </c>
      <c r="Q252" s="324">
        <v>72175</v>
      </c>
      <c r="R252" s="324">
        <v>36027</v>
      </c>
      <c r="S252" s="324">
        <v>12119</v>
      </c>
      <c r="T252" s="324">
        <v>12615</v>
      </c>
      <c r="U252" s="324">
        <v>68981</v>
      </c>
      <c r="V252" s="324">
        <v>13822</v>
      </c>
      <c r="W252" s="324">
        <v>32994</v>
      </c>
      <c r="X252" s="324">
        <v>25776</v>
      </c>
      <c r="Y252" s="324">
        <v>16719</v>
      </c>
      <c r="Z252" s="324">
        <v>22888</v>
      </c>
      <c r="AA252" s="324">
        <v>40280</v>
      </c>
      <c r="AB252" s="324">
        <v>37753</v>
      </c>
      <c r="AC252" s="324">
        <v>10590</v>
      </c>
      <c r="AD252" s="324">
        <v>34110</v>
      </c>
      <c r="AE252" s="324">
        <v>5188</v>
      </c>
      <c r="AF252" s="324">
        <v>43256</v>
      </c>
      <c r="AG252" s="324">
        <v>19586</v>
      </c>
      <c r="AH252" s="324">
        <v>11723</v>
      </c>
      <c r="AI252" s="324">
        <v>997767</v>
      </c>
      <c r="AK252" s="324" t="s">
        <v>628</v>
      </c>
    </row>
    <row r="253" spans="1:37" x14ac:dyDescent="0.2">
      <c r="A253" s="328">
        <v>43983</v>
      </c>
      <c r="B253" s="324" t="s">
        <v>995</v>
      </c>
      <c r="C253" s="324">
        <v>15986</v>
      </c>
      <c r="D253" s="324">
        <v>40999</v>
      </c>
      <c r="E253" s="324">
        <v>12605</v>
      </c>
      <c r="F253" s="324">
        <v>5920</v>
      </c>
      <c r="G253" s="324">
        <v>34259</v>
      </c>
      <c r="H253" s="324">
        <v>10700</v>
      </c>
      <c r="I253" s="324">
        <v>14346</v>
      </c>
      <c r="J253" s="324">
        <v>39807</v>
      </c>
      <c r="K253" s="324">
        <v>118336</v>
      </c>
      <c r="L253" s="324">
        <v>14261</v>
      </c>
      <c r="M253" s="324">
        <v>47903</v>
      </c>
      <c r="N253" s="324">
        <v>13810</v>
      </c>
      <c r="O253" s="324">
        <v>15545</v>
      </c>
      <c r="P253" s="326">
        <v>97749</v>
      </c>
      <c r="Q253" s="324">
        <v>72635</v>
      </c>
      <c r="R253" s="324">
        <v>36064</v>
      </c>
      <c r="S253" s="324">
        <v>12115</v>
      </c>
      <c r="T253" s="324">
        <v>12629</v>
      </c>
      <c r="U253" s="324">
        <v>69441</v>
      </c>
      <c r="V253" s="324">
        <v>13831</v>
      </c>
      <c r="W253" s="324">
        <v>33065</v>
      </c>
      <c r="X253" s="324">
        <v>25903</v>
      </c>
      <c r="Y253" s="324">
        <v>16859</v>
      </c>
      <c r="Z253" s="324">
        <v>22922</v>
      </c>
      <c r="AA253" s="324">
        <v>40317</v>
      </c>
      <c r="AB253" s="324">
        <v>37774</v>
      </c>
      <c r="AC253" s="324">
        <v>10633</v>
      </c>
      <c r="AD253" s="324">
        <v>34210</v>
      </c>
      <c r="AE253" s="324">
        <v>5192</v>
      </c>
      <c r="AF253" s="324">
        <v>43353</v>
      </c>
      <c r="AG253" s="324">
        <v>19684</v>
      </c>
      <c r="AH253" s="324">
        <v>11737</v>
      </c>
      <c r="AI253" s="324">
        <v>1000590</v>
      </c>
      <c r="AK253" s="324" t="s">
        <v>631</v>
      </c>
    </row>
    <row r="254" spans="1:37" x14ac:dyDescent="0.2">
      <c r="A254" s="328">
        <v>44013</v>
      </c>
      <c r="B254" s="324" t="s">
        <v>996</v>
      </c>
      <c r="C254" s="324">
        <v>15996</v>
      </c>
      <c r="D254" s="324">
        <v>40992</v>
      </c>
      <c r="E254" s="324">
        <v>12656</v>
      </c>
      <c r="F254" s="324">
        <v>5902</v>
      </c>
      <c r="G254" s="324">
        <v>34269</v>
      </c>
      <c r="H254" s="324">
        <v>10715</v>
      </c>
      <c r="I254" s="324">
        <v>14390</v>
      </c>
      <c r="J254" s="324">
        <v>39778</v>
      </c>
      <c r="K254" s="324">
        <v>118631</v>
      </c>
      <c r="L254" s="324">
        <v>14232</v>
      </c>
      <c r="M254" s="324">
        <v>47892</v>
      </c>
      <c r="N254" s="324">
        <v>13791</v>
      </c>
      <c r="O254" s="324">
        <v>15502</v>
      </c>
      <c r="P254" s="326">
        <v>97738</v>
      </c>
      <c r="Q254" s="324">
        <v>72768</v>
      </c>
      <c r="R254" s="324">
        <v>36086</v>
      </c>
      <c r="S254" s="324">
        <v>12108</v>
      </c>
      <c r="T254" s="324">
        <v>12620</v>
      </c>
      <c r="U254" s="324">
        <v>69665</v>
      </c>
      <c r="V254" s="324">
        <v>13863</v>
      </c>
      <c r="W254" s="324">
        <v>33048</v>
      </c>
      <c r="X254" s="324">
        <v>25996</v>
      </c>
      <c r="Y254" s="324">
        <v>16883</v>
      </c>
      <c r="Z254" s="324">
        <v>23013</v>
      </c>
      <c r="AA254" s="324">
        <v>40410</v>
      </c>
      <c r="AB254" s="324">
        <v>37690</v>
      </c>
      <c r="AC254" s="324">
        <v>10637</v>
      </c>
      <c r="AD254" s="324">
        <v>34091</v>
      </c>
      <c r="AE254" s="324">
        <v>5146</v>
      </c>
      <c r="AF254" s="324">
        <v>43389</v>
      </c>
      <c r="AG254" s="324">
        <v>19697</v>
      </c>
      <c r="AH254" s="324">
        <v>11721</v>
      </c>
      <c r="AI254" s="324">
        <v>1001315</v>
      </c>
      <c r="AK254" s="324" t="s">
        <v>632</v>
      </c>
    </row>
    <row r="255" spans="1:37" x14ac:dyDescent="0.2">
      <c r="A255" s="328">
        <v>44044</v>
      </c>
      <c r="B255" s="324" t="s">
        <v>997</v>
      </c>
      <c r="C255" s="324">
        <v>16023</v>
      </c>
      <c r="D255" s="324">
        <v>41084</v>
      </c>
      <c r="E255" s="324">
        <v>12692</v>
      </c>
      <c r="F255" s="324">
        <v>5861</v>
      </c>
      <c r="G255" s="324">
        <v>34182</v>
      </c>
      <c r="H255" s="324">
        <v>10722</v>
      </c>
      <c r="I255" s="324">
        <v>14389</v>
      </c>
      <c r="J255" s="324">
        <v>39803</v>
      </c>
      <c r="K255" s="324">
        <v>118642</v>
      </c>
      <c r="L255" s="324">
        <v>14272</v>
      </c>
      <c r="M255" s="324">
        <v>47904</v>
      </c>
      <c r="N255" s="324">
        <v>13836</v>
      </c>
      <c r="O255" s="324">
        <v>15498</v>
      </c>
      <c r="P255" s="326">
        <v>98006</v>
      </c>
      <c r="Q255" s="324">
        <v>72959</v>
      </c>
      <c r="R255" s="324">
        <v>36098</v>
      </c>
      <c r="S255" s="324">
        <v>12084</v>
      </c>
      <c r="T255" s="324">
        <v>12697</v>
      </c>
      <c r="U255" s="324">
        <v>69910</v>
      </c>
      <c r="V255" s="324">
        <v>13840</v>
      </c>
      <c r="W255" s="324">
        <v>33173</v>
      </c>
      <c r="X255" s="324">
        <v>25985</v>
      </c>
      <c r="Y255" s="324">
        <v>16918</v>
      </c>
      <c r="Z255" s="324">
        <v>22998</v>
      </c>
      <c r="AA255" s="324">
        <v>40467</v>
      </c>
      <c r="AB255" s="324">
        <v>37661</v>
      </c>
      <c r="AC255" s="324">
        <v>10669</v>
      </c>
      <c r="AD255" s="324">
        <v>34046</v>
      </c>
      <c r="AE255" s="324">
        <v>5133</v>
      </c>
      <c r="AF255" s="324">
        <v>43352</v>
      </c>
      <c r="AG255" s="324">
        <v>19711</v>
      </c>
      <c r="AH255" s="324">
        <v>11727</v>
      </c>
      <c r="AI255" s="324">
        <v>1002342</v>
      </c>
      <c r="AK255" s="324" t="s">
        <v>633</v>
      </c>
    </row>
    <row r="256" spans="1:37" x14ac:dyDescent="0.2">
      <c r="A256" s="328">
        <v>44075</v>
      </c>
      <c r="B256" s="324" t="s">
        <v>998</v>
      </c>
      <c r="C256" s="324">
        <v>16036</v>
      </c>
      <c r="D256" s="324">
        <v>41066</v>
      </c>
      <c r="E256" s="324">
        <v>12692</v>
      </c>
      <c r="F256" s="324">
        <v>5831</v>
      </c>
      <c r="G256" s="324">
        <v>34161</v>
      </c>
      <c r="H256" s="324">
        <v>10723</v>
      </c>
      <c r="I256" s="324">
        <v>14396</v>
      </c>
      <c r="J256" s="324">
        <v>39785</v>
      </c>
      <c r="K256" s="324">
        <v>118439</v>
      </c>
      <c r="L256" s="324">
        <v>14278</v>
      </c>
      <c r="M256" s="324">
        <v>47804</v>
      </c>
      <c r="N256" s="324">
        <v>13802</v>
      </c>
      <c r="O256" s="324">
        <v>15506</v>
      </c>
      <c r="P256" s="326">
        <v>98038</v>
      </c>
      <c r="Q256" s="324">
        <v>73041</v>
      </c>
      <c r="R256" s="324">
        <v>36127</v>
      </c>
      <c r="S256" s="324">
        <v>12014</v>
      </c>
      <c r="T256" s="324">
        <v>12700</v>
      </c>
      <c r="U256" s="324">
        <v>69980</v>
      </c>
      <c r="V256" s="324">
        <v>13813</v>
      </c>
      <c r="W256" s="324">
        <v>33217</v>
      </c>
      <c r="X256" s="324">
        <v>26000</v>
      </c>
      <c r="Y256" s="324">
        <v>16762</v>
      </c>
      <c r="Z256" s="324">
        <v>22966</v>
      </c>
      <c r="AA256" s="324">
        <v>40419</v>
      </c>
      <c r="AB256" s="324">
        <v>37616</v>
      </c>
      <c r="AC256" s="324">
        <v>10737</v>
      </c>
      <c r="AD256" s="324">
        <v>34006</v>
      </c>
      <c r="AE256" s="324">
        <v>5123</v>
      </c>
      <c r="AF256" s="324">
        <v>43261</v>
      </c>
      <c r="AG256" s="324">
        <v>19639</v>
      </c>
      <c r="AH256" s="324">
        <v>11714</v>
      </c>
      <c r="AI256" s="324">
        <v>1001692</v>
      </c>
      <c r="AK256" s="324" t="s">
        <v>634</v>
      </c>
    </row>
    <row r="257" spans="1:37" x14ac:dyDescent="0.2">
      <c r="A257" s="328">
        <v>44105</v>
      </c>
      <c r="B257" s="324" t="s">
        <v>999</v>
      </c>
      <c r="C257" s="324">
        <v>16033</v>
      </c>
      <c r="D257" s="324">
        <v>41170</v>
      </c>
      <c r="E257" s="324">
        <v>12766</v>
      </c>
      <c r="F257" s="324">
        <v>5811</v>
      </c>
      <c r="G257" s="324">
        <v>34166</v>
      </c>
      <c r="H257" s="324">
        <v>10739</v>
      </c>
      <c r="I257" s="324">
        <v>14431</v>
      </c>
      <c r="J257" s="324">
        <v>39922</v>
      </c>
      <c r="K257" s="324">
        <v>118395</v>
      </c>
      <c r="L257" s="324">
        <v>14371</v>
      </c>
      <c r="M257" s="324">
        <v>47896</v>
      </c>
      <c r="N257" s="324">
        <v>13797</v>
      </c>
      <c r="O257" s="324">
        <v>15513</v>
      </c>
      <c r="P257" s="326">
        <v>98224</v>
      </c>
      <c r="Q257" s="324">
        <v>73167</v>
      </c>
      <c r="R257" s="324">
        <v>36185</v>
      </c>
      <c r="S257" s="324">
        <v>12079</v>
      </c>
      <c r="T257" s="324">
        <v>12779</v>
      </c>
      <c r="U257" s="324">
        <v>69964</v>
      </c>
      <c r="V257" s="324">
        <v>13883</v>
      </c>
      <c r="W257" s="324">
        <v>33276</v>
      </c>
      <c r="X257" s="324">
        <v>26045</v>
      </c>
      <c r="Y257" s="324">
        <v>16759</v>
      </c>
      <c r="Z257" s="324">
        <v>22906</v>
      </c>
      <c r="AA257" s="324">
        <v>40481</v>
      </c>
      <c r="AB257" s="324">
        <v>37625</v>
      </c>
      <c r="AC257" s="324">
        <v>10822</v>
      </c>
      <c r="AD257" s="324">
        <v>34021</v>
      </c>
      <c r="AE257" s="324">
        <v>5190</v>
      </c>
      <c r="AF257" s="324">
        <v>43224</v>
      </c>
      <c r="AG257" s="324">
        <v>19492</v>
      </c>
      <c r="AH257" s="324">
        <v>11768</v>
      </c>
      <c r="AI257" s="324">
        <v>1002900</v>
      </c>
      <c r="AK257" s="324" t="s">
        <v>635</v>
      </c>
    </row>
    <row r="258" spans="1:37" x14ac:dyDescent="0.2">
      <c r="A258" s="328">
        <v>44136</v>
      </c>
      <c r="B258" s="324" t="s">
        <v>1000</v>
      </c>
      <c r="C258" s="324">
        <v>16063</v>
      </c>
      <c r="D258" s="324">
        <v>41307</v>
      </c>
      <c r="E258" s="324">
        <v>12798</v>
      </c>
      <c r="F258" s="324">
        <v>5803</v>
      </c>
      <c r="G258" s="324">
        <v>34138</v>
      </c>
      <c r="H258" s="324">
        <v>10766</v>
      </c>
      <c r="I258" s="324">
        <v>14403</v>
      </c>
      <c r="J258" s="324">
        <v>39839</v>
      </c>
      <c r="K258" s="324">
        <v>118382</v>
      </c>
      <c r="L258" s="324">
        <v>14365</v>
      </c>
      <c r="M258" s="324">
        <v>47933</v>
      </c>
      <c r="N258" s="324">
        <v>13757</v>
      </c>
      <c r="O258" s="324">
        <v>15526</v>
      </c>
      <c r="P258" s="326">
        <v>98316</v>
      </c>
      <c r="Q258" s="324">
        <v>73185</v>
      </c>
      <c r="R258" s="324">
        <v>36262</v>
      </c>
      <c r="S258" s="324">
        <v>12097</v>
      </c>
      <c r="T258" s="324">
        <v>12792</v>
      </c>
      <c r="U258" s="324">
        <v>69980</v>
      </c>
      <c r="V258" s="324">
        <v>13903</v>
      </c>
      <c r="W258" s="324">
        <v>33314</v>
      </c>
      <c r="X258" s="324">
        <v>26110</v>
      </c>
      <c r="Y258" s="324">
        <v>16716</v>
      </c>
      <c r="Z258" s="324">
        <v>22858</v>
      </c>
      <c r="AA258" s="324">
        <v>40582</v>
      </c>
      <c r="AB258" s="324">
        <v>37597</v>
      </c>
      <c r="AC258" s="324">
        <v>10814</v>
      </c>
      <c r="AD258" s="324">
        <v>33968</v>
      </c>
      <c r="AE258" s="324">
        <v>5194</v>
      </c>
      <c r="AF258" s="324">
        <v>43183</v>
      </c>
      <c r="AG258" s="324">
        <v>19514</v>
      </c>
      <c r="AH258" s="324">
        <v>11796</v>
      </c>
      <c r="AI258" s="324">
        <v>1003261</v>
      </c>
      <c r="AK258" s="324" t="s">
        <v>636</v>
      </c>
    </row>
    <row r="259" spans="1:37" x14ac:dyDescent="0.2">
      <c r="A259" s="328">
        <v>44166</v>
      </c>
      <c r="B259" s="324" t="s">
        <v>1001</v>
      </c>
      <c r="C259" s="324">
        <v>16017</v>
      </c>
      <c r="D259" s="324">
        <v>41338</v>
      </c>
      <c r="E259" s="324">
        <v>12767</v>
      </c>
      <c r="F259" s="324">
        <v>5807</v>
      </c>
      <c r="G259" s="324">
        <v>34021</v>
      </c>
      <c r="H259" s="324">
        <v>10753</v>
      </c>
      <c r="I259" s="324">
        <v>14324</v>
      </c>
      <c r="J259" s="324">
        <v>39670</v>
      </c>
      <c r="K259" s="324">
        <v>118117</v>
      </c>
      <c r="L259" s="324">
        <v>14267</v>
      </c>
      <c r="M259" s="324">
        <v>47776</v>
      </c>
      <c r="N259" s="324">
        <v>13652</v>
      </c>
      <c r="O259" s="324">
        <v>15458</v>
      </c>
      <c r="P259" s="326">
        <v>98067</v>
      </c>
      <c r="Q259" s="324">
        <v>72960</v>
      </c>
      <c r="R259" s="324">
        <v>36276</v>
      </c>
      <c r="S259" s="324">
        <v>12099</v>
      </c>
      <c r="T259" s="324">
        <v>12766</v>
      </c>
      <c r="U259" s="324">
        <v>69698</v>
      </c>
      <c r="V259" s="324">
        <v>13897</v>
      </c>
      <c r="W259" s="324">
        <v>33169</v>
      </c>
      <c r="X259" s="324">
        <v>26076</v>
      </c>
      <c r="Y259" s="324">
        <v>16569</v>
      </c>
      <c r="Z259" s="324">
        <v>22803</v>
      </c>
      <c r="AA259" s="324">
        <v>40632</v>
      </c>
      <c r="AB259" s="324">
        <v>37552</v>
      </c>
      <c r="AC259" s="324">
        <v>10735</v>
      </c>
      <c r="AD259" s="324">
        <v>33799</v>
      </c>
      <c r="AE259" s="324">
        <v>5146</v>
      </c>
      <c r="AF259" s="324">
        <v>43019</v>
      </c>
      <c r="AG259" s="324">
        <v>19413</v>
      </c>
      <c r="AH259" s="324">
        <v>11771</v>
      </c>
      <c r="AI259" s="324">
        <v>1000414</v>
      </c>
      <c r="AK259" s="324" t="s">
        <v>637</v>
      </c>
    </row>
    <row r="260" spans="1:37" x14ac:dyDescent="0.2">
      <c r="A260" s="328">
        <v>44197</v>
      </c>
      <c r="B260" s="324" t="s">
        <v>1039</v>
      </c>
      <c r="C260" s="324">
        <v>16040</v>
      </c>
      <c r="D260" s="324">
        <v>41313</v>
      </c>
      <c r="E260" s="324">
        <v>12811</v>
      </c>
      <c r="F260" s="324">
        <v>5775</v>
      </c>
      <c r="G260" s="324">
        <v>33975</v>
      </c>
      <c r="H260" s="324">
        <v>10722</v>
      </c>
      <c r="I260" s="324">
        <v>14276</v>
      </c>
      <c r="J260" s="324">
        <v>39677</v>
      </c>
      <c r="K260" s="324">
        <v>117796</v>
      </c>
      <c r="L260" s="324">
        <v>14279</v>
      </c>
      <c r="M260" s="324">
        <v>47633</v>
      </c>
      <c r="N260" s="324">
        <v>13569</v>
      </c>
      <c r="O260" s="324">
        <v>15405</v>
      </c>
      <c r="P260" s="326">
        <v>98213</v>
      </c>
      <c r="Q260" s="324">
        <v>72785</v>
      </c>
      <c r="R260" s="324">
        <v>36158</v>
      </c>
      <c r="S260" s="324">
        <v>12098</v>
      </c>
      <c r="T260" s="324">
        <v>12782</v>
      </c>
      <c r="U260" s="324">
        <v>69706</v>
      </c>
      <c r="V260" s="324">
        <v>13814</v>
      </c>
      <c r="W260" s="324">
        <v>33009</v>
      </c>
      <c r="X260" s="324">
        <v>26010</v>
      </c>
      <c r="Y260" s="324">
        <v>16622</v>
      </c>
      <c r="Z260" s="324">
        <v>22812</v>
      </c>
      <c r="AA260" s="324">
        <v>40656</v>
      </c>
      <c r="AB260" s="324">
        <v>37470</v>
      </c>
      <c r="AC260" s="324">
        <v>10760</v>
      </c>
      <c r="AD260" s="324">
        <v>33797</v>
      </c>
      <c r="AE260" s="324">
        <v>5151</v>
      </c>
      <c r="AF260" s="324">
        <v>42890</v>
      </c>
      <c r="AG260" s="324">
        <v>19328</v>
      </c>
      <c r="AH260" s="324">
        <v>11710</v>
      </c>
      <c r="AI260" s="324">
        <v>999042</v>
      </c>
      <c r="AJ260" s="324">
        <v>2021</v>
      </c>
      <c r="AK260" s="324" t="s">
        <v>629</v>
      </c>
    </row>
    <row r="261" spans="1:37" x14ac:dyDescent="0.2">
      <c r="A261" s="328">
        <v>44228</v>
      </c>
      <c r="B261" s="324" t="s">
        <v>1002</v>
      </c>
      <c r="C261" s="324">
        <v>16087</v>
      </c>
      <c r="D261" s="324">
        <v>41481</v>
      </c>
      <c r="E261" s="324">
        <v>12903</v>
      </c>
      <c r="F261" s="324">
        <v>5814</v>
      </c>
      <c r="G261" s="324">
        <v>34085</v>
      </c>
      <c r="H261" s="324">
        <v>10744</v>
      </c>
      <c r="I261" s="324">
        <v>14327</v>
      </c>
      <c r="J261" s="324">
        <v>39752</v>
      </c>
      <c r="K261" s="324">
        <v>117824</v>
      </c>
      <c r="L261" s="324">
        <v>14342</v>
      </c>
      <c r="M261" s="324">
        <v>47646</v>
      </c>
      <c r="N261" s="324">
        <v>13526</v>
      </c>
      <c r="O261" s="324">
        <v>15439</v>
      </c>
      <c r="P261" s="326">
        <v>98474</v>
      </c>
      <c r="Q261" s="324">
        <v>72749</v>
      </c>
      <c r="R261" s="324">
        <v>36276</v>
      </c>
      <c r="S261" s="324">
        <v>12100</v>
      </c>
      <c r="T261" s="324">
        <v>12776</v>
      </c>
      <c r="U261" s="324">
        <v>69678</v>
      </c>
      <c r="V261" s="324">
        <v>13855</v>
      </c>
      <c r="W261" s="324">
        <v>33097</v>
      </c>
      <c r="X261" s="324">
        <v>26121</v>
      </c>
      <c r="Y261" s="324">
        <v>16718</v>
      </c>
      <c r="Z261" s="324">
        <v>22874</v>
      </c>
      <c r="AA261" s="324">
        <v>40759</v>
      </c>
      <c r="AB261" s="324">
        <v>37502</v>
      </c>
      <c r="AC261" s="324">
        <v>10864</v>
      </c>
      <c r="AD261" s="324">
        <v>33816</v>
      </c>
      <c r="AE261" s="324">
        <v>5166</v>
      </c>
      <c r="AF261" s="324">
        <v>42905</v>
      </c>
      <c r="AG261" s="324">
        <v>19440</v>
      </c>
      <c r="AH261" s="324">
        <v>11770</v>
      </c>
      <c r="AI261" s="324">
        <v>1000910</v>
      </c>
      <c r="AK261" s="324" t="s">
        <v>630</v>
      </c>
    </row>
    <row r="262" spans="1:37" x14ac:dyDescent="0.2">
      <c r="A262" s="328">
        <v>44256</v>
      </c>
      <c r="B262" s="324" t="s">
        <v>1003</v>
      </c>
      <c r="C262" s="324">
        <v>16126</v>
      </c>
      <c r="D262" s="324">
        <v>41658</v>
      </c>
      <c r="E262" s="324">
        <v>12933</v>
      </c>
      <c r="F262" s="324">
        <v>5831</v>
      </c>
      <c r="G262" s="324">
        <v>34104</v>
      </c>
      <c r="H262" s="324">
        <v>10794</v>
      </c>
      <c r="I262" s="324">
        <v>14373</v>
      </c>
      <c r="J262" s="324">
        <v>39950</v>
      </c>
      <c r="K262" s="324">
        <v>117841</v>
      </c>
      <c r="L262" s="324">
        <v>14316</v>
      </c>
      <c r="M262" s="324">
        <v>47663</v>
      </c>
      <c r="N262" s="324">
        <v>13558</v>
      </c>
      <c r="O262" s="324">
        <v>15440</v>
      </c>
      <c r="P262" s="326">
        <v>98700</v>
      </c>
      <c r="Q262" s="324">
        <v>72421</v>
      </c>
      <c r="R262" s="324">
        <v>36281</v>
      </c>
      <c r="S262" s="324">
        <v>12102</v>
      </c>
      <c r="T262" s="324">
        <v>12803</v>
      </c>
      <c r="U262" s="324">
        <v>69882</v>
      </c>
      <c r="V262" s="324">
        <v>13866</v>
      </c>
      <c r="W262" s="324">
        <v>33102</v>
      </c>
      <c r="X262" s="324">
        <v>26255</v>
      </c>
      <c r="Y262" s="324">
        <v>16865</v>
      </c>
      <c r="Z262" s="324">
        <v>22910</v>
      </c>
      <c r="AA262" s="324">
        <v>40970</v>
      </c>
      <c r="AB262" s="324">
        <v>37594</v>
      </c>
      <c r="AC262" s="324">
        <v>10952</v>
      </c>
      <c r="AD262" s="324">
        <v>33776</v>
      </c>
      <c r="AE262" s="324">
        <v>5187</v>
      </c>
      <c r="AF262" s="324">
        <v>42925</v>
      </c>
      <c r="AG262" s="324">
        <v>19565</v>
      </c>
      <c r="AH262" s="324">
        <v>11794</v>
      </c>
      <c r="AI262" s="324">
        <v>1002537</v>
      </c>
      <c r="AK262" s="324" t="s">
        <v>586</v>
      </c>
    </row>
    <row r="263" spans="1:37" x14ac:dyDescent="0.2">
      <c r="A263" s="328">
        <v>44287</v>
      </c>
      <c r="B263" s="324" t="s">
        <v>1004</v>
      </c>
      <c r="C263" s="324">
        <v>16189</v>
      </c>
      <c r="D263" s="324">
        <v>41850</v>
      </c>
      <c r="E263" s="324">
        <v>12988</v>
      </c>
      <c r="F263" s="324">
        <v>5860</v>
      </c>
      <c r="G263" s="324">
        <v>34235</v>
      </c>
      <c r="H263" s="324">
        <v>10897</v>
      </c>
      <c r="I263" s="324">
        <v>14418</v>
      </c>
      <c r="J263" s="324">
        <v>40094</v>
      </c>
      <c r="K263" s="324">
        <v>117816</v>
      </c>
      <c r="L263" s="324">
        <v>14313</v>
      </c>
      <c r="M263" s="324">
        <v>47685</v>
      </c>
      <c r="N263" s="324">
        <v>13535</v>
      </c>
      <c r="O263" s="324">
        <v>15508</v>
      </c>
      <c r="P263" s="326">
        <v>98877</v>
      </c>
      <c r="Q263" s="324">
        <v>72325</v>
      </c>
      <c r="R263" s="324">
        <v>36326</v>
      </c>
      <c r="S263" s="324">
        <v>12135</v>
      </c>
      <c r="T263" s="324">
        <v>12871</v>
      </c>
      <c r="U263" s="324">
        <v>69827</v>
      </c>
      <c r="V263" s="324">
        <v>13940</v>
      </c>
      <c r="W263" s="324">
        <v>33006</v>
      </c>
      <c r="X263" s="324">
        <v>26314</v>
      </c>
      <c r="Y263" s="324">
        <v>16958</v>
      </c>
      <c r="Z263" s="324">
        <v>22964</v>
      </c>
      <c r="AA263" s="324">
        <v>41101</v>
      </c>
      <c r="AB263" s="324">
        <v>37585</v>
      </c>
      <c r="AC263" s="324">
        <v>10935</v>
      </c>
      <c r="AD263" s="324">
        <v>33844</v>
      </c>
      <c r="AE263" s="324">
        <v>5236</v>
      </c>
      <c r="AF263" s="324">
        <v>43156</v>
      </c>
      <c r="AG263" s="324">
        <v>19630</v>
      </c>
      <c r="AH263" s="324">
        <v>11847</v>
      </c>
      <c r="AI263" s="324">
        <v>1004265</v>
      </c>
      <c r="AK263" s="324" t="s">
        <v>626</v>
      </c>
    </row>
    <row r="264" spans="1:37" x14ac:dyDescent="0.2">
      <c r="A264" s="328">
        <v>44317</v>
      </c>
      <c r="B264" s="324" t="s">
        <v>1005</v>
      </c>
      <c r="C264" s="324">
        <v>16211</v>
      </c>
      <c r="D264" s="324">
        <v>42065</v>
      </c>
      <c r="E264" s="324">
        <v>13024</v>
      </c>
      <c r="F264" s="324">
        <v>5894</v>
      </c>
      <c r="G264" s="324">
        <v>34327</v>
      </c>
      <c r="H264" s="324">
        <v>10925</v>
      </c>
      <c r="I264" s="324">
        <v>14366</v>
      </c>
      <c r="J264" s="324">
        <v>40230</v>
      </c>
      <c r="K264" s="324">
        <v>117947</v>
      </c>
      <c r="L264" s="324">
        <v>14323</v>
      </c>
      <c r="M264" s="324">
        <v>47805</v>
      </c>
      <c r="N264" s="324">
        <v>13561</v>
      </c>
      <c r="O264" s="324">
        <v>15535</v>
      </c>
      <c r="P264" s="326">
        <v>99245</v>
      </c>
      <c r="Q264" s="324">
        <v>72265</v>
      </c>
      <c r="R264" s="324">
        <v>36342</v>
      </c>
      <c r="S264" s="324">
        <v>12150</v>
      </c>
      <c r="T264" s="324">
        <v>12903</v>
      </c>
      <c r="U264" s="324">
        <v>70064</v>
      </c>
      <c r="V264" s="324">
        <v>13919</v>
      </c>
      <c r="W264" s="324">
        <v>32984</v>
      </c>
      <c r="X264" s="324">
        <v>26425</v>
      </c>
      <c r="Y264" s="324">
        <v>17142</v>
      </c>
      <c r="Z264" s="324">
        <v>22967</v>
      </c>
      <c r="AA264" s="324">
        <v>41236</v>
      </c>
      <c r="AB264" s="324">
        <v>37680</v>
      </c>
      <c r="AC264" s="324">
        <v>10939</v>
      </c>
      <c r="AD264" s="324">
        <v>33906</v>
      </c>
      <c r="AE264" s="324">
        <v>5215</v>
      </c>
      <c r="AF264" s="324">
        <v>43190</v>
      </c>
      <c r="AG264" s="324">
        <v>19720</v>
      </c>
      <c r="AH264" s="324">
        <v>11869</v>
      </c>
      <c r="AI264" s="324">
        <v>1006374</v>
      </c>
      <c r="AK264" s="324" t="s">
        <v>628</v>
      </c>
    </row>
    <row r="265" spans="1:37" x14ac:dyDescent="0.2">
      <c r="A265" s="328">
        <v>44348</v>
      </c>
      <c r="B265" s="324" t="s">
        <v>1006</v>
      </c>
      <c r="C265" s="324">
        <v>16255</v>
      </c>
      <c r="D265" s="324">
        <v>42355</v>
      </c>
      <c r="E265" s="324">
        <v>13133</v>
      </c>
      <c r="F265" s="324">
        <v>5921</v>
      </c>
      <c r="G265" s="324">
        <v>34490</v>
      </c>
      <c r="H265" s="324">
        <v>11020</v>
      </c>
      <c r="I265" s="324">
        <v>14447</v>
      </c>
      <c r="J265" s="324">
        <v>40523</v>
      </c>
      <c r="K265" s="324">
        <v>118428</v>
      </c>
      <c r="L265" s="324">
        <v>14356</v>
      </c>
      <c r="M265" s="324">
        <v>48063</v>
      </c>
      <c r="N265" s="324">
        <v>13554</v>
      </c>
      <c r="O265" s="324">
        <v>15549</v>
      </c>
      <c r="P265" s="326">
        <v>99679</v>
      </c>
      <c r="Q265" s="324">
        <v>72470</v>
      </c>
      <c r="R265" s="324">
        <v>36500</v>
      </c>
      <c r="S265" s="324">
        <v>12169</v>
      </c>
      <c r="T265" s="324">
        <v>13053</v>
      </c>
      <c r="U265" s="324">
        <v>70678</v>
      </c>
      <c r="V265" s="324">
        <v>14047</v>
      </c>
      <c r="W265" s="324">
        <v>33138</v>
      </c>
      <c r="X265" s="324">
        <v>26639</v>
      </c>
      <c r="Y265" s="324">
        <v>17389</v>
      </c>
      <c r="Z265" s="324">
        <v>23041</v>
      </c>
      <c r="AA265" s="324">
        <v>41559</v>
      </c>
      <c r="AB265" s="324">
        <v>38030</v>
      </c>
      <c r="AC265" s="324">
        <v>11015</v>
      </c>
      <c r="AD265" s="324">
        <v>34032</v>
      </c>
      <c r="AE265" s="324">
        <v>5252</v>
      </c>
      <c r="AF265" s="324">
        <v>43366</v>
      </c>
      <c r="AG265" s="324">
        <v>19904</v>
      </c>
      <c r="AH265" s="324">
        <v>11919</v>
      </c>
      <c r="AI265" s="324">
        <v>1011974</v>
      </c>
      <c r="AK265" s="324" t="s">
        <v>631</v>
      </c>
    </row>
    <row r="266" spans="1:37" x14ac:dyDescent="0.2">
      <c r="A266" s="328">
        <v>44378</v>
      </c>
      <c r="B266" s="324" t="s">
        <v>1007</v>
      </c>
      <c r="C266" s="324">
        <v>16473</v>
      </c>
      <c r="D266" s="324">
        <v>43092</v>
      </c>
      <c r="E266" s="324">
        <v>13392</v>
      </c>
      <c r="F266" s="324">
        <v>6066</v>
      </c>
      <c r="G266" s="324">
        <v>35062</v>
      </c>
      <c r="H266" s="324">
        <v>11173</v>
      </c>
      <c r="I266" s="324">
        <v>14671</v>
      </c>
      <c r="J266" s="324">
        <v>41096</v>
      </c>
      <c r="K266" s="324">
        <v>120984</v>
      </c>
      <c r="L266" s="324">
        <v>14515</v>
      </c>
      <c r="M266" s="324">
        <v>48679</v>
      </c>
      <c r="N266" s="324">
        <v>13680</v>
      </c>
      <c r="O266" s="324">
        <v>15750</v>
      </c>
      <c r="P266" s="326">
        <v>100963</v>
      </c>
      <c r="Q266" s="324">
        <v>74305</v>
      </c>
      <c r="R266" s="324">
        <v>36738</v>
      </c>
      <c r="S266" s="324">
        <v>12356</v>
      </c>
      <c r="T266" s="324">
        <v>13268</v>
      </c>
      <c r="U266" s="324">
        <v>72034</v>
      </c>
      <c r="V266" s="324">
        <v>14214</v>
      </c>
      <c r="W266" s="324">
        <v>33656</v>
      </c>
      <c r="X266" s="324">
        <v>27264</v>
      </c>
      <c r="Y266" s="324">
        <v>18033</v>
      </c>
      <c r="Z266" s="324">
        <v>23311</v>
      </c>
      <c r="AA266" s="324">
        <v>42178</v>
      </c>
      <c r="AB266" s="324">
        <v>38675</v>
      </c>
      <c r="AC266" s="324">
        <v>11282</v>
      </c>
      <c r="AD266" s="324">
        <v>34370</v>
      </c>
      <c r="AE266" s="324">
        <v>5322</v>
      </c>
      <c r="AF266" s="324">
        <v>43928</v>
      </c>
      <c r="AG266" s="324">
        <v>20210</v>
      </c>
      <c r="AH266" s="324">
        <v>12017</v>
      </c>
      <c r="AI266" s="324">
        <v>1028757</v>
      </c>
      <c r="AK266" s="324" t="s">
        <v>632</v>
      </c>
    </row>
    <row r="267" spans="1:37" x14ac:dyDescent="0.2">
      <c r="A267" s="328">
        <v>44409</v>
      </c>
      <c r="B267" s="324" t="s">
        <v>1008</v>
      </c>
      <c r="C267" s="324">
        <v>16597</v>
      </c>
      <c r="D267" s="324">
        <v>43604</v>
      </c>
      <c r="E267" s="324">
        <v>13503</v>
      </c>
      <c r="F267" s="324">
        <v>6139</v>
      </c>
      <c r="G267" s="324">
        <v>35290</v>
      </c>
      <c r="H267" s="324">
        <v>11279</v>
      </c>
      <c r="I267" s="324">
        <v>14683</v>
      </c>
      <c r="J267" s="324">
        <v>41443</v>
      </c>
      <c r="K267" s="324">
        <v>122640</v>
      </c>
      <c r="L267" s="324">
        <v>14584</v>
      </c>
      <c r="M267" s="324">
        <v>48978</v>
      </c>
      <c r="N267" s="324">
        <v>13765</v>
      </c>
      <c r="O267" s="324">
        <v>15814</v>
      </c>
      <c r="P267" s="326">
        <v>101796</v>
      </c>
      <c r="Q267" s="324">
        <v>75223</v>
      </c>
      <c r="R267" s="324">
        <v>36908</v>
      </c>
      <c r="S267" s="324">
        <v>12437</v>
      </c>
      <c r="T267" s="324">
        <v>13376</v>
      </c>
      <c r="U267" s="324">
        <v>73017</v>
      </c>
      <c r="V267" s="324">
        <v>14286</v>
      </c>
      <c r="W267" s="324">
        <v>33954</v>
      </c>
      <c r="X267" s="324">
        <v>27761</v>
      </c>
      <c r="Y267" s="324">
        <v>18458</v>
      </c>
      <c r="Z267" s="324">
        <v>23505</v>
      </c>
      <c r="AA267" s="324">
        <v>42434</v>
      </c>
      <c r="AB267" s="324">
        <v>38969</v>
      </c>
      <c r="AC267" s="324">
        <v>11358</v>
      </c>
      <c r="AD267" s="324">
        <v>34614</v>
      </c>
      <c r="AE267" s="324">
        <v>5343</v>
      </c>
      <c r="AF267" s="324">
        <v>44079</v>
      </c>
      <c r="AG267" s="324">
        <v>20382</v>
      </c>
      <c r="AH267" s="324">
        <v>12067</v>
      </c>
      <c r="AI267" s="324">
        <v>1038286</v>
      </c>
      <c r="AK267" s="324" t="s">
        <v>633</v>
      </c>
    </row>
    <row r="268" spans="1:37" x14ac:dyDescent="0.2">
      <c r="A268" s="328">
        <v>44440</v>
      </c>
      <c r="B268" s="324" t="s">
        <v>1009</v>
      </c>
      <c r="C268" s="324">
        <v>16724</v>
      </c>
      <c r="D268" s="324">
        <v>44193</v>
      </c>
      <c r="E268" s="324">
        <v>13662</v>
      </c>
      <c r="F268" s="324">
        <v>6206</v>
      </c>
      <c r="G268" s="324">
        <v>35420</v>
      </c>
      <c r="H268" s="324">
        <v>11339</v>
      </c>
      <c r="I268" s="324">
        <v>14778</v>
      </c>
      <c r="J268" s="324">
        <v>41777</v>
      </c>
      <c r="K268" s="324">
        <v>124086</v>
      </c>
      <c r="L268" s="324">
        <v>14612</v>
      </c>
      <c r="M268" s="324">
        <v>49169</v>
      </c>
      <c r="N268" s="324">
        <v>13745</v>
      </c>
      <c r="O268" s="324">
        <v>15889</v>
      </c>
      <c r="P268" s="326">
        <v>102475</v>
      </c>
      <c r="Q268" s="324">
        <v>76166</v>
      </c>
      <c r="R268" s="324">
        <v>37019</v>
      </c>
      <c r="S268" s="324">
        <v>12516</v>
      </c>
      <c r="T268" s="324">
        <v>13478</v>
      </c>
      <c r="U268" s="324">
        <v>74025</v>
      </c>
      <c r="V268" s="324">
        <v>14322</v>
      </c>
      <c r="W268" s="324">
        <v>34133</v>
      </c>
      <c r="X268" s="324">
        <v>28158</v>
      </c>
      <c r="Y268" s="324">
        <v>18704</v>
      </c>
      <c r="Z268" s="324">
        <v>23622</v>
      </c>
      <c r="AA268" s="324">
        <v>42665</v>
      </c>
      <c r="AB268" s="324">
        <v>39166</v>
      </c>
      <c r="AC268" s="324">
        <v>11405</v>
      </c>
      <c r="AD268" s="324">
        <v>34741</v>
      </c>
      <c r="AE268" s="324">
        <v>5367</v>
      </c>
      <c r="AF268" s="324">
        <v>44117</v>
      </c>
      <c r="AG268" s="324">
        <v>20574</v>
      </c>
      <c r="AH268" s="324">
        <v>12087</v>
      </c>
      <c r="AI268" s="324">
        <v>1046340</v>
      </c>
      <c r="AK268" s="324" t="s">
        <v>634</v>
      </c>
    </row>
    <row r="269" spans="1:37" x14ac:dyDescent="0.2">
      <c r="A269" s="328">
        <v>44470</v>
      </c>
      <c r="B269" s="324" t="s">
        <v>1010</v>
      </c>
      <c r="C269" s="324">
        <v>16788</v>
      </c>
      <c r="D269" s="324">
        <v>44527</v>
      </c>
      <c r="E269" s="324">
        <v>13905</v>
      </c>
      <c r="F269" s="324">
        <v>6208</v>
      </c>
      <c r="G269" s="324">
        <v>35640</v>
      </c>
      <c r="H269" s="324">
        <v>11417</v>
      </c>
      <c r="I269" s="324">
        <v>14805</v>
      </c>
      <c r="J269" s="324">
        <v>42026</v>
      </c>
      <c r="K269" s="324">
        <v>124614</v>
      </c>
      <c r="L269" s="324">
        <v>14658</v>
      </c>
      <c r="M269" s="324">
        <v>49324</v>
      </c>
      <c r="N269" s="324">
        <v>13754</v>
      </c>
      <c r="O269" s="324">
        <v>15993</v>
      </c>
      <c r="P269" s="326">
        <v>102866</v>
      </c>
      <c r="Q269" s="324">
        <v>76825</v>
      </c>
      <c r="R269" s="324">
        <v>37053</v>
      </c>
      <c r="S269" s="324">
        <v>12560</v>
      </c>
      <c r="T269" s="324">
        <v>13541</v>
      </c>
      <c r="U269" s="324">
        <v>74370</v>
      </c>
      <c r="V269" s="324">
        <v>14433</v>
      </c>
      <c r="W269" s="324">
        <v>34280</v>
      </c>
      <c r="X269" s="324">
        <v>28379</v>
      </c>
      <c r="Y269" s="324">
        <v>19036</v>
      </c>
      <c r="Z269" s="324">
        <v>23752</v>
      </c>
      <c r="AA269" s="324">
        <v>42810</v>
      </c>
      <c r="AB269" s="324">
        <v>39220</v>
      </c>
      <c r="AC269" s="324">
        <v>11457</v>
      </c>
      <c r="AD269" s="324">
        <v>34913</v>
      </c>
      <c r="AE269" s="324">
        <v>5403</v>
      </c>
      <c r="AF269" s="324">
        <v>44292</v>
      </c>
      <c r="AG269" s="324">
        <v>20660</v>
      </c>
      <c r="AH269" s="324">
        <v>12110</v>
      </c>
      <c r="AI269" s="324">
        <v>1051619</v>
      </c>
      <c r="AK269" s="324" t="s">
        <v>635</v>
      </c>
    </row>
    <row r="270" spans="1:37" x14ac:dyDescent="0.2">
      <c r="A270" s="328">
        <v>44501</v>
      </c>
      <c r="B270" s="324" t="s">
        <v>1011</v>
      </c>
      <c r="C270" s="324">
        <v>16770</v>
      </c>
      <c r="D270" s="324">
        <v>44564</v>
      </c>
      <c r="E270" s="324">
        <v>13977</v>
      </c>
      <c r="F270" s="324">
        <v>6232</v>
      </c>
      <c r="G270" s="324">
        <v>35712</v>
      </c>
      <c r="H270" s="324">
        <v>11421</v>
      </c>
      <c r="I270" s="324">
        <v>14864</v>
      </c>
      <c r="J270" s="324">
        <v>42209</v>
      </c>
      <c r="K270" s="324">
        <v>125176</v>
      </c>
      <c r="L270" s="324">
        <v>14686</v>
      </c>
      <c r="M270" s="324">
        <v>49490</v>
      </c>
      <c r="N270" s="324">
        <v>13739</v>
      </c>
      <c r="O270" s="324">
        <v>16050</v>
      </c>
      <c r="P270" s="326">
        <v>103172</v>
      </c>
      <c r="Q270" s="324">
        <v>77219</v>
      </c>
      <c r="R270" s="324">
        <v>37101</v>
      </c>
      <c r="S270" s="324">
        <v>12612</v>
      </c>
      <c r="T270" s="324">
        <v>13569</v>
      </c>
      <c r="U270" s="324">
        <v>74878</v>
      </c>
      <c r="V270" s="324">
        <v>14443</v>
      </c>
      <c r="W270" s="324">
        <v>34485</v>
      </c>
      <c r="X270" s="324">
        <v>28561</v>
      </c>
      <c r="Y270" s="324">
        <v>19219</v>
      </c>
      <c r="Z270" s="324">
        <v>23778</v>
      </c>
      <c r="AA270" s="324">
        <v>42879</v>
      </c>
      <c r="AB270" s="324">
        <v>39233</v>
      </c>
      <c r="AC270" s="324">
        <v>11461</v>
      </c>
      <c r="AD270" s="324">
        <v>34872</v>
      </c>
      <c r="AE270" s="324">
        <v>5453</v>
      </c>
      <c r="AF270" s="324">
        <v>44225</v>
      </c>
      <c r="AG270" s="324">
        <v>20780</v>
      </c>
      <c r="AH270" s="324">
        <v>12049</v>
      </c>
      <c r="AI270" s="324">
        <v>1054879</v>
      </c>
      <c r="AK270" s="324" t="s">
        <v>636</v>
      </c>
    </row>
    <row r="271" spans="1:37" x14ac:dyDescent="0.2">
      <c r="A271" s="328">
        <v>44531</v>
      </c>
      <c r="B271" s="324" t="s">
        <v>1012</v>
      </c>
      <c r="C271" s="324">
        <v>16746</v>
      </c>
      <c r="D271" s="324">
        <v>44540</v>
      </c>
      <c r="E271" s="324">
        <v>13964</v>
      </c>
      <c r="F271" s="324">
        <v>6254</v>
      </c>
      <c r="G271" s="324">
        <v>35642</v>
      </c>
      <c r="H271" s="324">
        <v>11397</v>
      </c>
      <c r="I271" s="324">
        <v>14789</v>
      </c>
      <c r="J271" s="324">
        <v>42167</v>
      </c>
      <c r="K271" s="324">
        <v>125199</v>
      </c>
      <c r="L271" s="324">
        <v>14609</v>
      </c>
      <c r="M271" s="324">
        <v>49358</v>
      </c>
      <c r="N271" s="324">
        <v>13674</v>
      </c>
      <c r="O271" s="324">
        <v>15980</v>
      </c>
      <c r="P271" s="326">
        <v>103251</v>
      </c>
      <c r="Q271" s="324">
        <v>77044</v>
      </c>
      <c r="R271" s="324">
        <v>37104</v>
      </c>
      <c r="S271" s="324">
        <v>12579</v>
      </c>
      <c r="T271" s="324">
        <v>13590</v>
      </c>
      <c r="U271" s="324">
        <v>74823</v>
      </c>
      <c r="V271" s="324">
        <v>14401</v>
      </c>
      <c r="W271" s="324">
        <v>34423</v>
      </c>
      <c r="X271" s="324">
        <v>28507</v>
      </c>
      <c r="Y271" s="324">
        <v>19275</v>
      </c>
      <c r="Z271" s="324">
        <v>23707</v>
      </c>
      <c r="AA271" s="324">
        <v>42868</v>
      </c>
      <c r="AB271" s="324">
        <v>39139</v>
      </c>
      <c r="AC271" s="324">
        <v>11432</v>
      </c>
      <c r="AD271" s="324">
        <v>34785</v>
      </c>
      <c r="AE271" s="324">
        <v>5466</v>
      </c>
      <c r="AF271" s="324">
        <v>44116</v>
      </c>
      <c r="AG271" s="324">
        <v>20773</v>
      </c>
      <c r="AH271" s="324">
        <v>12068</v>
      </c>
      <c r="AI271" s="324">
        <v>1053670</v>
      </c>
      <c r="AK271" s="324" t="s">
        <v>637</v>
      </c>
    </row>
    <row r="272" spans="1:37" x14ac:dyDescent="0.2">
      <c r="A272" s="328">
        <v>44562</v>
      </c>
      <c r="B272" s="324" t="s">
        <v>1040</v>
      </c>
      <c r="C272" s="324">
        <v>16734</v>
      </c>
      <c r="D272" s="324">
        <v>44593</v>
      </c>
      <c r="E272" s="324">
        <v>14006</v>
      </c>
      <c r="F272" s="324">
        <v>6295</v>
      </c>
      <c r="G272" s="324">
        <v>35582</v>
      </c>
      <c r="H272" s="324">
        <v>11363</v>
      </c>
      <c r="I272" s="324">
        <v>14753</v>
      </c>
      <c r="J272" s="324">
        <v>42125</v>
      </c>
      <c r="K272" s="324">
        <v>124898</v>
      </c>
      <c r="L272" s="324">
        <v>14605</v>
      </c>
      <c r="M272" s="324">
        <v>49238</v>
      </c>
      <c r="N272" s="324">
        <v>13586</v>
      </c>
      <c r="O272" s="324">
        <v>15961</v>
      </c>
      <c r="P272" s="326">
        <v>103200</v>
      </c>
      <c r="Q272" s="324">
        <v>77149</v>
      </c>
      <c r="R272" s="324">
        <v>36985</v>
      </c>
      <c r="S272" s="324">
        <v>12565</v>
      </c>
      <c r="T272" s="324">
        <v>13588</v>
      </c>
      <c r="U272" s="324">
        <v>74930</v>
      </c>
      <c r="V272" s="324">
        <v>14299</v>
      </c>
      <c r="W272" s="324">
        <v>34468</v>
      </c>
      <c r="X272" s="324">
        <v>28619</v>
      </c>
      <c r="Y272" s="324">
        <v>19462</v>
      </c>
      <c r="Z272" s="324">
        <v>23673</v>
      </c>
      <c r="AA272" s="324">
        <v>42858</v>
      </c>
      <c r="AB272" s="324">
        <v>39129</v>
      </c>
      <c r="AC272" s="324">
        <v>11428</v>
      </c>
      <c r="AD272" s="324">
        <v>34764</v>
      </c>
      <c r="AE272" s="324">
        <v>5449</v>
      </c>
      <c r="AF272" s="324">
        <v>43912</v>
      </c>
      <c r="AG272" s="324">
        <v>20863</v>
      </c>
      <c r="AH272" s="324">
        <v>12015</v>
      </c>
      <c r="AI272" s="324">
        <v>1053095</v>
      </c>
      <c r="AJ272" s="324">
        <v>2022</v>
      </c>
      <c r="AK272" s="324" t="s">
        <v>629</v>
      </c>
    </row>
    <row r="273" spans="1:37" x14ac:dyDescent="0.2">
      <c r="A273" s="328">
        <v>44593</v>
      </c>
      <c r="B273" s="324" t="s">
        <v>1041</v>
      </c>
      <c r="C273" s="324">
        <v>16759</v>
      </c>
      <c r="D273" s="324">
        <v>44231</v>
      </c>
      <c r="E273" s="324">
        <v>14112</v>
      </c>
      <c r="F273" s="324">
        <v>6311</v>
      </c>
      <c r="G273" s="324">
        <v>35733</v>
      </c>
      <c r="H273" s="324">
        <v>11379</v>
      </c>
      <c r="I273" s="324">
        <v>14730</v>
      </c>
      <c r="J273" s="324">
        <v>42291</v>
      </c>
      <c r="K273" s="324">
        <v>125331</v>
      </c>
      <c r="L273" s="324">
        <v>14634</v>
      </c>
      <c r="M273" s="324">
        <v>49257</v>
      </c>
      <c r="N273" s="324">
        <v>13648</v>
      </c>
      <c r="O273" s="324">
        <v>16003</v>
      </c>
      <c r="P273" s="326">
        <v>103626</v>
      </c>
      <c r="Q273" s="324">
        <v>77507</v>
      </c>
      <c r="R273" s="324">
        <v>37036</v>
      </c>
      <c r="S273" s="324">
        <v>12597</v>
      </c>
      <c r="T273" s="324">
        <v>13626</v>
      </c>
      <c r="U273" s="324">
        <v>75221</v>
      </c>
      <c r="V273" s="324">
        <v>14330</v>
      </c>
      <c r="W273" s="324">
        <v>34612</v>
      </c>
      <c r="X273" s="324">
        <v>28845</v>
      </c>
      <c r="Y273" s="324">
        <v>19640</v>
      </c>
      <c r="Z273" s="324">
        <v>23699</v>
      </c>
      <c r="AA273" s="324">
        <v>42995</v>
      </c>
      <c r="AB273" s="324">
        <v>39261</v>
      </c>
      <c r="AC273" s="324">
        <v>11468</v>
      </c>
      <c r="AD273" s="324">
        <v>34767</v>
      </c>
      <c r="AE273" s="324">
        <v>5457</v>
      </c>
      <c r="AF273" s="324">
        <v>44020</v>
      </c>
      <c r="AG273" s="324">
        <v>20892</v>
      </c>
      <c r="AH273" s="324">
        <v>12038</v>
      </c>
      <c r="AI273" s="324">
        <v>1056056</v>
      </c>
      <c r="AK273" s="324" t="s">
        <v>630</v>
      </c>
    </row>
    <row r="274" spans="1:37" x14ac:dyDescent="0.2">
      <c r="A274" s="328">
        <v>44621</v>
      </c>
      <c r="B274" s="324" t="s">
        <v>1049</v>
      </c>
      <c r="C274" s="324">
        <v>16740</v>
      </c>
      <c r="D274" s="324">
        <v>44201</v>
      </c>
      <c r="E274" s="324">
        <v>14186</v>
      </c>
      <c r="F274" s="324">
        <v>6282</v>
      </c>
      <c r="G274" s="324">
        <v>35841</v>
      </c>
      <c r="H274" s="324">
        <v>11440</v>
      </c>
      <c r="I274" s="324">
        <v>14736</v>
      </c>
      <c r="J274" s="324">
        <v>42340</v>
      </c>
      <c r="K274" s="324">
        <v>125741</v>
      </c>
      <c r="L274" s="324">
        <v>14679</v>
      </c>
      <c r="M274" s="324">
        <v>49366</v>
      </c>
      <c r="N274" s="324">
        <v>13642</v>
      </c>
      <c r="O274" s="324">
        <v>16042</v>
      </c>
      <c r="P274" s="326">
        <v>103976</v>
      </c>
      <c r="Q274" s="324">
        <v>77647</v>
      </c>
      <c r="R274" s="324">
        <v>37108</v>
      </c>
      <c r="S274" s="324">
        <v>12585</v>
      </c>
      <c r="T274" s="324">
        <v>13616</v>
      </c>
      <c r="U274" s="324">
        <v>75415</v>
      </c>
      <c r="V274" s="324">
        <v>14300</v>
      </c>
      <c r="W274" s="324">
        <v>34645</v>
      </c>
      <c r="X274" s="324">
        <v>28982</v>
      </c>
      <c r="Y274" s="324">
        <v>19364</v>
      </c>
      <c r="Z274" s="324">
        <v>23712</v>
      </c>
      <c r="AA274" s="324">
        <v>43021</v>
      </c>
      <c r="AB274" s="324">
        <v>39290</v>
      </c>
      <c r="AC274" s="324">
        <v>11534</v>
      </c>
      <c r="AD274" s="324">
        <v>34725</v>
      </c>
      <c r="AE274" s="324">
        <v>5461</v>
      </c>
      <c r="AF274" s="324">
        <v>44039</v>
      </c>
      <c r="AG274" s="324">
        <v>20914</v>
      </c>
      <c r="AH274" s="324">
        <v>12054</v>
      </c>
      <c r="AI274" s="324">
        <v>1057624</v>
      </c>
      <c r="AK274" s="324" t="s">
        <v>586</v>
      </c>
    </row>
    <row r="275" spans="1:37" x14ac:dyDescent="0.2">
      <c r="A275" s="328">
        <v>44652</v>
      </c>
      <c r="B275" s="324" t="s">
        <v>1096</v>
      </c>
      <c r="C275" s="324">
        <v>16760</v>
      </c>
      <c r="D275" s="324">
        <v>44407</v>
      </c>
      <c r="E275" s="324">
        <v>14264</v>
      </c>
      <c r="F275" s="324">
        <v>6282</v>
      </c>
      <c r="G275" s="324">
        <v>35845</v>
      </c>
      <c r="H275" s="324">
        <v>11491</v>
      </c>
      <c r="I275" s="324">
        <v>14749</v>
      </c>
      <c r="J275" s="324">
        <v>42392</v>
      </c>
      <c r="K275" s="324">
        <v>125850</v>
      </c>
      <c r="L275" s="324">
        <v>14691</v>
      </c>
      <c r="M275" s="324">
        <v>49438</v>
      </c>
      <c r="N275" s="324">
        <v>13607</v>
      </c>
      <c r="O275" s="324">
        <v>16045</v>
      </c>
      <c r="P275" s="326">
        <v>104232</v>
      </c>
      <c r="Q275" s="324">
        <v>77839</v>
      </c>
      <c r="R275" s="324">
        <v>37211</v>
      </c>
      <c r="S275" s="324">
        <v>12608</v>
      </c>
      <c r="T275" s="324">
        <v>13668</v>
      </c>
      <c r="U275" s="324">
        <v>75353</v>
      </c>
      <c r="V275" s="324">
        <v>14338</v>
      </c>
      <c r="W275" s="324">
        <v>34668</v>
      </c>
      <c r="X275" s="324">
        <v>28992</v>
      </c>
      <c r="Y275" s="324">
        <v>19607</v>
      </c>
      <c r="Z275" s="324">
        <v>23705</v>
      </c>
      <c r="AA275" s="324">
        <v>43033</v>
      </c>
      <c r="AB275" s="324">
        <v>39364</v>
      </c>
      <c r="AC275" s="324">
        <v>11534</v>
      </c>
      <c r="AD275" s="324">
        <v>34740</v>
      </c>
      <c r="AE275" s="324">
        <v>5453</v>
      </c>
      <c r="AF275" s="324">
        <v>44111</v>
      </c>
      <c r="AG275" s="324">
        <v>20936</v>
      </c>
      <c r="AH275" s="324">
        <v>12042</v>
      </c>
      <c r="AI275" s="324">
        <v>1059255</v>
      </c>
      <c r="AK275" s="324" t="s">
        <v>626</v>
      </c>
    </row>
    <row r="276" spans="1:37" x14ac:dyDescent="0.2">
      <c r="A276" s="328">
        <v>44682</v>
      </c>
      <c r="B276" s="324" t="s">
        <v>1106</v>
      </c>
      <c r="C276" s="324">
        <v>16722</v>
      </c>
      <c r="D276" s="324">
        <v>44535</v>
      </c>
      <c r="E276" s="324">
        <v>14393</v>
      </c>
      <c r="F276" s="324">
        <v>6293</v>
      </c>
      <c r="G276" s="324">
        <v>35895</v>
      </c>
      <c r="H276" s="324">
        <v>11536</v>
      </c>
      <c r="I276" s="324">
        <v>14760</v>
      </c>
      <c r="J276" s="324">
        <v>42400</v>
      </c>
      <c r="K276" s="324">
        <v>126268</v>
      </c>
      <c r="L276" s="324">
        <v>14671</v>
      </c>
      <c r="M276" s="324">
        <v>49554</v>
      </c>
      <c r="N276" s="324">
        <v>13625</v>
      </c>
      <c r="O276" s="324">
        <v>16095</v>
      </c>
      <c r="P276" s="326">
        <v>104578</v>
      </c>
      <c r="Q276" s="324">
        <v>77908</v>
      </c>
      <c r="R276" s="324">
        <v>37225</v>
      </c>
      <c r="S276" s="324">
        <v>12634</v>
      </c>
      <c r="T276" s="324">
        <v>13646</v>
      </c>
      <c r="U276" s="324">
        <v>75634</v>
      </c>
      <c r="V276" s="324">
        <v>14439</v>
      </c>
      <c r="W276" s="324">
        <v>34797</v>
      </c>
      <c r="X276" s="324">
        <v>29096</v>
      </c>
      <c r="Y276" s="324">
        <v>19835</v>
      </c>
      <c r="Z276" s="324">
        <v>23744</v>
      </c>
      <c r="AA276" s="324">
        <v>43163</v>
      </c>
      <c r="AB276" s="324">
        <v>38919</v>
      </c>
      <c r="AC276" s="324">
        <v>11596</v>
      </c>
      <c r="AD276" s="324">
        <v>34737</v>
      </c>
      <c r="AE276" s="324">
        <v>5455</v>
      </c>
      <c r="AF276" s="324">
        <v>44149</v>
      </c>
      <c r="AG276" s="324">
        <v>21129</v>
      </c>
      <c r="AH276" s="324">
        <v>12023</v>
      </c>
      <c r="AI276" s="324">
        <v>1061454</v>
      </c>
      <c r="AK276" s="324" t="s">
        <v>628</v>
      </c>
    </row>
    <row r="277" spans="1:37" x14ac:dyDescent="0.2">
      <c r="A277" s="328">
        <v>44713</v>
      </c>
      <c r="B277" s="324" t="s">
        <v>1116</v>
      </c>
      <c r="C277" s="324">
        <v>16756</v>
      </c>
      <c r="D277" s="324">
        <v>44751</v>
      </c>
      <c r="E277" s="324">
        <v>14487</v>
      </c>
      <c r="F277" s="324">
        <v>6332</v>
      </c>
      <c r="G277" s="324">
        <v>35828</v>
      </c>
      <c r="H277" s="324">
        <v>11541</v>
      </c>
      <c r="I277" s="324">
        <v>14830</v>
      </c>
      <c r="J277" s="324">
        <v>42452</v>
      </c>
      <c r="K277" s="324">
        <v>126545</v>
      </c>
      <c r="L277" s="324">
        <v>14676</v>
      </c>
      <c r="M277" s="324">
        <v>49689</v>
      </c>
      <c r="N277" s="324">
        <v>13679</v>
      </c>
      <c r="O277" s="324">
        <v>16178</v>
      </c>
      <c r="P277" s="326">
        <v>104918</v>
      </c>
      <c r="Q277" s="324">
        <v>78102</v>
      </c>
      <c r="R277" s="324">
        <v>37244</v>
      </c>
      <c r="S277" s="324">
        <v>12630</v>
      </c>
      <c r="T277" s="324">
        <v>13677</v>
      </c>
      <c r="U277" s="324">
        <v>75827</v>
      </c>
      <c r="V277" s="324">
        <v>14512</v>
      </c>
      <c r="W277" s="324">
        <v>34911</v>
      </c>
      <c r="X277" s="324">
        <v>29302</v>
      </c>
      <c r="Y277" s="324">
        <v>20108</v>
      </c>
      <c r="Z277" s="324">
        <v>23830</v>
      </c>
      <c r="AA277" s="324">
        <v>43261</v>
      </c>
      <c r="AB277" s="324">
        <v>39151</v>
      </c>
      <c r="AC277" s="324">
        <v>11633</v>
      </c>
      <c r="AD277" s="324">
        <v>34725</v>
      </c>
      <c r="AE277" s="324">
        <v>5467</v>
      </c>
      <c r="AF277" s="324">
        <v>44276</v>
      </c>
      <c r="AG277" s="324">
        <v>21273</v>
      </c>
      <c r="AH277" s="324">
        <v>12040</v>
      </c>
      <c r="AI277" s="324">
        <v>1064631</v>
      </c>
      <c r="AK277" s="324" t="s">
        <v>631</v>
      </c>
    </row>
    <row r="278" spans="1:37" x14ac:dyDescent="0.2">
      <c r="A278" s="328">
        <v>44743</v>
      </c>
      <c r="B278" s="324" t="s">
        <v>1127</v>
      </c>
      <c r="C278" s="324">
        <v>16757</v>
      </c>
      <c r="D278" s="324">
        <v>44387</v>
      </c>
      <c r="E278" s="324">
        <v>14512</v>
      </c>
      <c r="F278" s="324">
        <v>6365</v>
      </c>
      <c r="G278" s="324">
        <v>35784</v>
      </c>
      <c r="H278" s="324">
        <v>11563</v>
      </c>
      <c r="I278" s="324">
        <v>14813</v>
      </c>
      <c r="J278" s="324">
        <v>42398</v>
      </c>
      <c r="K278" s="324">
        <v>126772</v>
      </c>
      <c r="L278" s="324">
        <v>14641</v>
      </c>
      <c r="M278" s="324">
        <v>49725</v>
      </c>
      <c r="N278" s="324">
        <v>13710</v>
      </c>
      <c r="O278" s="324">
        <v>16207</v>
      </c>
      <c r="P278" s="326">
        <v>105078</v>
      </c>
      <c r="Q278" s="324">
        <v>78218</v>
      </c>
      <c r="R278" s="324">
        <v>37185</v>
      </c>
      <c r="S278" s="324">
        <v>12659</v>
      </c>
      <c r="T278" s="324">
        <v>13706</v>
      </c>
      <c r="U278" s="324">
        <v>75889</v>
      </c>
      <c r="V278" s="324">
        <v>14490</v>
      </c>
      <c r="W278" s="324">
        <v>34766</v>
      </c>
      <c r="X278" s="324">
        <v>29396</v>
      </c>
      <c r="Y278" s="324">
        <v>20179</v>
      </c>
      <c r="Z278" s="324">
        <v>23810</v>
      </c>
      <c r="AA278" s="324">
        <v>43273</v>
      </c>
      <c r="AB278" s="324">
        <v>39292</v>
      </c>
      <c r="AC278" s="324">
        <v>11626</v>
      </c>
      <c r="AD278" s="324">
        <v>34667</v>
      </c>
      <c r="AE278" s="324">
        <v>5462</v>
      </c>
      <c r="AF278" s="324">
        <v>44222</v>
      </c>
      <c r="AG278" s="324">
        <v>21204</v>
      </c>
      <c r="AH278" s="324">
        <v>12031</v>
      </c>
      <c r="AI278" s="324">
        <v>1064787</v>
      </c>
      <c r="AK278" s="324" t="s">
        <v>632</v>
      </c>
    </row>
    <row r="279" spans="1:37" x14ac:dyDescent="0.2">
      <c r="A279" s="328">
        <v>44774</v>
      </c>
      <c r="B279" s="324" t="s">
        <v>1141</v>
      </c>
      <c r="C279" s="324">
        <v>16755</v>
      </c>
      <c r="D279" s="324">
        <v>44462</v>
      </c>
      <c r="E279" s="324">
        <v>14588</v>
      </c>
      <c r="F279" s="324">
        <v>6404</v>
      </c>
      <c r="G279" s="324">
        <v>35816</v>
      </c>
      <c r="H279" s="324">
        <v>11625</v>
      </c>
      <c r="I279" s="324">
        <v>14835</v>
      </c>
      <c r="J279" s="324">
        <v>42383</v>
      </c>
      <c r="K279" s="324">
        <v>127108</v>
      </c>
      <c r="L279" s="324">
        <v>14655</v>
      </c>
      <c r="M279" s="324">
        <v>49801</v>
      </c>
      <c r="N279" s="324">
        <v>13775</v>
      </c>
      <c r="O279" s="324">
        <v>16259</v>
      </c>
      <c r="P279" s="326">
        <v>105454</v>
      </c>
      <c r="Q279" s="324">
        <v>78492</v>
      </c>
      <c r="R279" s="324">
        <v>37273</v>
      </c>
      <c r="S279" s="324">
        <v>12656</v>
      </c>
      <c r="T279" s="324">
        <v>13772</v>
      </c>
      <c r="U279" s="324">
        <v>76111</v>
      </c>
      <c r="V279" s="324">
        <v>14509</v>
      </c>
      <c r="W279" s="324">
        <v>34917</v>
      </c>
      <c r="X279" s="324">
        <v>29505</v>
      </c>
      <c r="Y279" s="324">
        <v>20311</v>
      </c>
      <c r="Z279" s="324">
        <v>23845</v>
      </c>
      <c r="AA279" s="324">
        <v>43393</v>
      </c>
      <c r="AB279" s="324">
        <v>39374</v>
      </c>
      <c r="AC279" s="324">
        <v>11695</v>
      </c>
      <c r="AD279" s="324">
        <v>34651</v>
      </c>
      <c r="AE279" s="324">
        <v>5519</v>
      </c>
      <c r="AF279" s="324">
        <v>44205</v>
      </c>
      <c r="AG279" s="324">
        <v>21309</v>
      </c>
      <c r="AH279" s="324">
        <v>12029</v>
      </c>
      <c r="AI279" s="324">
        <v>1067486</v>
      </c>
      <c r="AK279" s="324" t="s">
        <v>633</v>
      </c>
    </row>
    <row r="280" spans="1:37" x14ac:dyDescent="0.2">
      <c r="A280" s="328">
        <v>44805</v>
      </c>
      <c r="B280" s="324" t="s">
        <v>1150</v>
      </c>
      <c r="C280" s="324">
        <v>16722</v>
      </c>
      <c r="D280" s="324">
        <v>44544</v>
      </c>
      <c r="E280" s="324">
        <v>14593</v>
      </c>
      <c r="F280" s="324">
        <v>6411</v>
      </c>
      <c r="G280" s="324">
        <v>35742</v>
      </c>
      <c r="H280" s="324">
        <v>11600</v>
      </c>
      <c r="I280" s="324">
        <v>14805</v>
      </c>
      <c r="J280" s="324">
        <v>42282</v>
      </c>
      <c r="K280" s="324">
        <v>127017</v>
      </c>
      <c r="L280" s="324">
        <v>14574</v>
      </c>
      <c r="M280" s="324">
        <v>49745</v>
      </c>
      <c r="N280" s="324">
        <v>13770</v>
      </c>
      <c r="O280" s="324">
        <v>16307</v>
      </c>
      <c r="P280" s="326">
        <v>105603</v>
      </c>
      <c r="Q280" s="324">
        <v>78279</v>
      </c>
      <c r="R280" s="324">
        <v>37282</v>
      </c>
      <c r="S280" s="324">
        <v>12632</v>
      </c>
      <c r="T280" s="324">
        <v>13797</v>
      </c>
      <c r="U280" s="324">
        <v>76016</v>
      </c>
      <c r="V280" s="324">
        <v>14501</v>
      </c>
      <c r="W280" s="324">
        <v>34973</v>
      </c>
      <c r="X280" s="324">
        <v>29483</v>
      </c>
      <c r="Y280" s="324">
        <v>20426</v>
      </c>
      <c r="Z280" s="324">
        <v>23824</v>
      </c>
      <c r="AA280" s="324">
        <v>43396</v>
      </c>
      <c r="AB280" s="324">
        <v>39157</v>
      </c>
      <c r="AC280" s="324">
        <v>11727</v>
      </c>
      <c r="AD280" s="324">
        <v>34566</v>
      </c>
      <c r="AE280" s="324">
        <v>5505</v>
      </c>
      <c r="AF280" s="324">
        <v>44070</v>
      </c>
      <c r="AG280" s="324">
        <v>21305</v>
      </c>
      <c r="AH280" s="324">
        <v>11966</v>
      </c>
      <c r="AI280" s="324">
        <v>1066620</v>
      </c>
      <c r="AK280" s="324" t="s">
        <v>634</v>
      </c>
    </row>
    <row r="281" spans="1:37" x14ac:dyDescent="0.2">
      <c r="A281" s="328">
        <v>44835</v>
      </c>
      <c r="B281" s="324" t="s">
        <v>1152</v>
      </c>
      <c r="C281" s="324">
        <v>16710</v>
      </c>
      <c r="D281" s="324">
        <v>44714</v>
      </c>
      <c r="E281" s="324">
        <v>14700</v>
      </c>
      <c r="F281" s="324">
        <v>6457</v>
      </c>
      <c r="G281" s="324">
        <v>35793</v>
      </c>
      <c r="H281" s="324">
        <v>11643</v>
      </c>
      <c r="I281" s="324">
        <v>14834</v>
      </c>
      <c r="J281" s="324">
        <v>42399</v>
      </c>
      <c r="K281" s="324">
        <v>127138</v>
      </c>
      <c r="L281" s="324">
        <v>14584</v>
      </c>
      <c r="M281" s="324">
        <v>49706</v>
      </c>
      <c r="N281" s="324">
        <v>13802</v>
      </c>
      <c r="O281" s="324">
        <v>16312</v>
      </c>
      <c r="P281" s="326">
        <v>105902</v>
      </c>
      <c r="Q281" s="324">
        <v>78348</v>
      </c>
      <c r="R281" s="324">
        <v>37352</v>
      </c>
      <c r="S281" s="324">
        <v>12659</v>
      </c>
      <c r="T281" s="324">
        <v>13880</v>
      </c>
      <c r="U281" s="324">
        <v>76282</v>
      </c>
      <c r="V281" s="324">
        <v>14562</v>
      </c>
      <c r="W281" s="324">
        <v>35060</v>
      </c>
      <c r="X281" s="324">
        <v>29643</v>
      </c>
      <c r="Y281" s="324">
        <v>20596</v>
      </c>
      <c r="Z281" s="324">
        <v>23864</v>
      </c>
      <c r="AA281" s="324">
        <v>43482</v>
      </c>
      <c r="AB281" s="324">
        <v>39113</v>
      </c>
      <c r="AC281" s="324">
        <v>11792</v>
      </c>
      <c r="AD281" s="324">
        <v>34493</v>
      </c>
      <c r="AE281" s="324">
        <v>5536</v>
      </c>
      <c r="AF281" s="324">
        <v>44046</v>
      </c>
      <c r="AG281" s="324">
        <v>21431</v>
      </c>
      <c r="AH281" s="324">
        <v>11961</v>
      </c>
      <c r="AI281" s="324">
        <v>1068794</v>
      </c>
      <c r="AK281" s="324" t="s">
        <v>635</v>
      </c>
    </row>
    <row r="282" spans="1:37" x14ac:dyDescent="0.2">
      <c r="A282" s="328">
        <v>44866</v>
      </c>
      <c r="B282" s="324" t="s">
        <v>1171</v>
      </c>
      <c r="C282" s="324">
        <v>16698</v>
      </c>
      <c r="D282" s="324">
        <v>44819</v>
      </c>
      <c r="E282" s="324">
        <v>14786</v>
      </c>
      <c r="F282" s="324">
        <v>6443</v>
      </c>
      <c r="G282" s="324">
        <v>35796</v>
      </c>
      <c r="H282" s="324">
        <v>11674</v>
      </c>
      <c r="I282" s="324">
        <v>14861</v>
      </c>
      <c r="J282" s="324">
        <v>42371</v>
      </c>
      <c r="K282" s="324">
        <v>126815</v>
      </c>
      <c r="L282" s="324">
        <v>14583</v>
      </c>
      <c r="M282" s="324">
        <v>49740</v>
      </c>
      <c r="N282" s="324">
        <v>13820</v>
      </c>
      <c r="O282" s="324">
        <v>16318</v>
      </c>
      <c r="P282" s="326">
        <v>105908</v>
      </c>
      <c r="Q282" s="324">
        <v>78267</v>
      </c>
      <c r="R282" s="324">
        <v>37289</v>
      </c>
      <c r="S282" s="324">
        <v>12625</v>
      </c>
      <c r="T282" s="324">
        <v>13888</v>
      </c>
      <c r="U282" s="324">
        <v>76316</v>
      </c>
      <c r="V282" s="324">
        <v>14553</v>
      </c>
      <c r="W282" s="324">
        <v>35048</v>
      </c>
      <c r="X282" s="324">
        <v>29711</v>
      </c>
      <c r="Y282" s="324">
        <v>20780</v>
      </c>
      <c r="Z282" s="324">
        <v>23845</v>
      </c>
      <c r="AA282" s="324">
        <v>43476</v>
      </c>
      <c r="AB282" s="324">
        <v>39037</v>
      </c>
      <c r="AC282" s="324">
        <v>11795</v>
      </c>
      <c r="AD282" s="324">
        <v>34367</v>
      </c>
      <c r="AE282" s="324">
        <v>5590</v>
      </c>
      <c r="AF282" s="324">
        <v>43864</v>
      </c>
      <c r="AG282" s="324">
        <v>21446</v>
      </c>
      <c r="AH282" s="324">
        <v>11980</v>
      </c>
      <c r="AI282" s="324">
        <v>1068509</v>
      </c>
      <c r="AK282" s="324" t="s">
        <v>636</v>
      </c>
    </row>
    <row r="283" spans="1:37" x14ac:dyDescent="0.2">
      <c r="A283" s="328">
        <v>44896</v>
      </c>
      <c r="B283" s="324" t="s">
        <v>1204</v>
      </c>
      <c r="C283" s="324">
        <v>16707</v>
      </c>
      <c r="D283" s="324">
        <v>44653</v>
      </c>
      <c r="E283" s="324">
        <v>14759</v>
      </c>
      <c r="F283" s="324">
        <v>6418</v>
      </c>
      <c r="G283" s="324">
        <v>35695</v>
      </c>
      <c r="H283" s="324">
        <v>11673</v>
      </c>
      <c r="I283" s="324">
        <v>14786</v>
      </c>
      <c r="J283" s="324">
        <v>42300</v>
      </c>
      <c r="K283" s="324">
        <v>126560</v>
      </c>
      <c r="L283" s="324">
        <v>14532</v>
      </c>
      <c r="M283" s="324">
        <v>49507</v>
      </c>
      <c r="N283" s="324">
        <v>13719</v>
      </c>
      <c r="O283" s="324">
        <v>16245</v>
      </c>
      <c r="P283" s="326">
        <v>105675</v>
      </c>
      <c r="Q283" s="324">
        <v>78074</v>
      </c>
      <c r="R283" s="324">
        <v>37170</v>
      </c>
      <c r="S283" s="324">
        <v>12596</v>
      </c>
      <c r="T283" s="324">
        <v>13869</v>
      </c>
      <c r="U283" s="324">
        <v>76087</v>
      </c>
      <c r="V283" s="324">
        <v>14448</v>
      </c>
      <c r="W283" s="324">
        <v>35020</v>
      </c>
      <c r="X283" s="324">
        <v>29588</v>
      </c>
      <c r="Y283" s="324">
        <v>20714</v>
      </c>
      <c r="Z283" s="324">
        <v>23802</v>
      </c>
      <c r="AA283" s="324">
        <v>43507</v>
      </c>
      <c r="AB283" s="324">
        <v>39024</v>
      </c>
      <c r="AC283" s="324">
        <v>11763</v>
      </c>
      <c r="AD283" s="324">
        <v>34174</v>
      </c>
      <c r="AE283" s="324">
        <v>5549</v>
      </c>
      <c r="AF283" s="324">
        <v>43533</v>
      </c>
      <c r="AG283" s="324">
        <v>21443</v>
      </c>
      <c r="AH283" s="324">
        <v>11966</v>
      </c>
      <c r="AI283" s="324">
        <v>1065556</v>
      </c>
      <c r="AK283" s="324" t="s">
        <v>637</v>
      </c>
    </row>
    <row r="284" spans="1:37" x14ac:dyDescent="0.2">
      <c r="A284" s="328">
        <v>44927</v>
      </c>
      <c r="B284" s="324" t="s">
        <v>1228</v>
      </c>
      <c r="C284" s="324">
        <v>16656</v>
      </c>
      <c r="D284" s="324">
        <v>44615</v>
      </c>
      <c r="E284" s="324">
        <v>14772</v>
      </c>
      <c r="F284" s="324">
        <v>6369</v>
      </c>
      <c r="G284" s="324">
        <v>35642</v>
      </c>
      <c r="H284" s="324">
        <v>11607</v>
      </c>
      <c r="I284" s="324">
        <v>14747</v>
      </c>
      <c r="J284" s="324">
        <v>42172</v>
      </c>
      <c r="K284" s="324">
        <v>126345</v>
      </c>
      <c r="L284" s="324">
        <v>14500</v>
      </c>
      <c r="M284" s="324">
        <v>49458</v>
      </c>
      <c r="N284" s="324">
        <v>13594</v>
      </c>
      <c r="O284" s="324">
        <v>16200</v>
      </c>
      <c r="P284" s="326">
        <v>105609</v>
      </c>
      <c r="Q284" s="324">
        <v>77908</v>
      </c>
      <c r="R284" s="324">
        <v>36990</v>
      </c>
      <c r="S284" s="324">
        <v>12537</v>
      </c>
      <c r="T284" s="324">
        <v>13826</v>
      </c>
      <c r="U284" s="324">
        <v>76188</v>
      </c>
      <c r="V284" s="324">
        <v>14336</v>
      </c>
      <c r="W284" s="324">
        <v>34995</v>
      </c>
      <c r="X284" s="324">
        <v>29593</v>
      </c>
      <c r="Y284" s="324">
        <v>20683</v>
      </c>
      <c r="Z284" s="324">
        <v>23741</v>
      </c>
      <c r="AA284" s="324">
        <v>43394</v>
      </c>
      <c r="AB284" s="324">
        <v>38890</v>
      </c>
      <c r="AC284" s="324">
        <v>11759</v>
      </c>
      <c r="AD284" s="324">
        <v>34014</v>
      </c>
      <c r="AE284" s="324">
        <v>5498</v>
      </c>
      <c r="AF284" s="324">
        <v>43333</v>
      </c>
      <c r="AG284" s="324">
        <v>21515</v>
      </c>
      <c r="AH284" s="324">
        <v>11943</v>
      </c>
      <c r="AI284" s="324">
        <v>1063429</v>
      </c>
      <c r="AJ284" s="324">
        <v>2023</v>
      </c>
      <c r="AK284" s="324" t="s">
        <v>629</v>
      </c>
    </row>
    <row r="285" spans="1:37" x14ac:dyDescent="0.2">
      <c r="A285" s="328">
        <v>44958</v>
      </c>
      <c r="B285" s="324" t="s">
        <v>1249</v>
      </c>
      <c r="C285" s="324">
        <v>16687</v>
      </c>
      <c r="D285" s="324">
        <v>44283</v>
      </c>
      <c r="E285" s="324">
        <v>14823</v>
      </c>
      <c r="F285" s="324">
        <v>6385</v>
      </c>
      <c r="G285" s="324">
        <v>35736</v>
      </c>
      <c r="H285" s="324">
        <v>11658</v>
      </c>
      <c r="I285" s="324">
        <v>14828</v>
      </c>
      <c r="J285" s="324">
        <v>42372</v>
      </c>
      <c r="K285" s="324">
        <v>126731</v>
      </c>
      <c r="L285" s="324">
        <v>14538</v>
      </c>
      <c r="M285" s="324">
        <v>49590</v>
      </c>
      <c r="N285" s="324">
        <v>13616</v>
      </c>
      <c r="O285" s="324">
        <v>16263</v>
      </c>
      <c r="P285" s="326">
        <v>105971</v>
      </c>
      <c r="Q285" s="324">
        <v>78225</v>
      </c>
      <c r="R285" s="324">
        <v>37100</v>
      </c>
      <c r="S285" s="324">
        <v>12563</v>
      </c>
      <c r="T285" s="324">
        <v>13881</v>
      </c>
      <c r="U285" s="324">
        <v>76346</v>
      </c>
      <c r="V285" s="324">
        <v>14377</v>
      </c>
      <c r="W285" s="324">
        <v>35135</v>
      </c>
      <c r="X285" s="324">
        <v>29719</v>
      </c>
      <c r="Y285" s="324">
        <v>20787</v>
      </c>
      <c r="Z285" s="324">
        <v>23839</v>
      </c>
      <c r="AA285" s="324">
        <v>43552</v>
      </c>
      <c r="AB285" s="324">
        <v>38848</v>
      </c>
      <c r="AC285" s="324">
        <v>11778</v>
      </c>
      <c r="AD285" s="324">
        <v>34105</v>
      </c>
      <c r="AE285" s="324">
        <v>5530</v>
      </c>
      <c r="AF285" s="324">
        <v>43400</v>
      </c>
      <c r="AG285" s="324">
        <v>21655</v>
      </c>
      <c r="AH285" s="324">
        <v>12017</v>
      </c>
      <c r="AI285" s="324">
        <v>1066338</v>
      </c>
      <c r="AK285" s="324" t="s">
        <v>630</v>
      </c>
    </row>
    <row r="286" spans="1:37" x14ac:dyDescent="0.2">
      <c r="A286" s="328">
        <v>44986</v>
      </c>
      <c r="B286" s="324" t="s">
        <v>1287</v>
      </c>
      <c r="C286" s="324">
        <v>16763</v>
      </c>
      <c r="D286" s="324">
        <v>44501</v>
      </c>
      <c r="E286" s="324">
        <v>14908</v>
      </c>
      <c r="F286" s="324">
        <v>6415</v>
      </c>
      <c r="G286" s="324">
        <v>35746</v>
      </c>
      <c r="H286" s="324">
        <v>11694</v>
      </c>
      <c r="I286" s="324">
        <v>14883</v>
      </c>
      <c r="J286" s="324">
        <v>42481</v>
      </c>
      <c r="K286" s="324">
        <v>126917</v>
      </c>
      <c r="L286" s="324">
        <v>14557</v>
      </c>
      <c r="M286" s="324">
        <v>49779</v>
      </c>
      <c r="N286" s="324">
        <v>13596</v>
      </c>
      <c r="O286" s="324">
        <v>16365</v>
      </c>
      <c r="P286" s="326">
        <v>106341</v>
      </c>
      <c r="Q286" s="324">
        <v>78420</v>
      </c>
      <c r="R286" s="324">
        <v>37067</v>
      </c>
      <c r="S286" s="324">
        <v>12552</v>
      </c>
      <c r="T286" s="324">
        <v>13918</v>
      </c>
      <c r="U286" s="324">
        <v>76657</v>
      </c>
      <c r="V286" s="324">
        <v>14447</v>
      </c>
      <c r="W286" s="324">
        <v>35207</v>
      </c>
      <c r="X286" s="324">
        <v>29856</v>
      </c>
      <c r="Y286" s="324">
        <v>20928</v>
      </c>
      <c r="Z286" s="324">
        <v>23886</v>
      </c>
      <c r="AA286" s="324">
        <v>43592</v>
      </c>
      <c r="AB286" s="324">
        <v>38834</v>
      </c>
      <c r="AC286" s="324">
        <v>11856</v>
      </c>
      <c r="AD286" s="324">
        <v>34223</v>
      </c>
      <c r="AE286" s="324">
        <v>5522</v>
      </c>
      <c r="AF286" s="324">
        <v>43401</v>
      </c>
      <c r="AG286" s="324">
        <v>21763</v>
      </c>
      <c r="AH286" s="324">
        <v>11992</v>
      </c>
      <c r="AI286" s="324">
        <v>1069067</v>
      </c>
      <c r="AK286" s="324" t="s">
        <v>586</v>
      </c>
    </row>
  </sheetData>
  <mergeCells count="1">
    <mergeCell ref="H1:I1"/>
  </mergeCells>
  <hyperlinks>
    <hyperlink ref="H1:I1" location="Index!A1" display="Regresar al Índice" xr:uid="{6C7A25EA-3C42-4484-92CE-9E09D61C9F26}"/>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E8603-FB6D-4B7C-B314-E01A0A2E9A8F}">
  <sheetPr codeName="Hoja74"/>
  <dimension ref="A1:P217"/>
  <sheetViews>
    <sheetView zoomScaleNormal="100" workbookViewId="0">
      <selection activeCell="A3" sqref="A3"/>
    </sheetView>
  </sheetViews>
  <sheetFormatPr baseColWidth="10" defaultColWidth="11.42578125" defaultRowHeight="12.75" x14ac:dyDescent="0.2"/>
  <cols>
    <col min="1" max="1" width="13.5703125" style="237" customWidth="1"/>
    <col min="2" max="2" width="13.28515625" style="41" bestFit="1" customWidth="1"/>
    <col min="3" max="16384" width="11.42578125" style="237"/>
  </cols>
  <sheetData>
    <row r="1" spans="1:16" x14ac:dyDescent="0.2">
      <c r="A1" s="120" t="s">
        <v>1748</v>
      </c>
      <c r="H1" s="202" t="s">
        <v>38</v>
      </c>
      <c r="I1" s="202"/>
      <c r="O1" s="238"/>
      <c r="P1" s="238"/>
    </row>
    <row r="2" spans="1:16" x14ac:dyDescent="0.2">
      <c r="A2" s="237" t="s">
        <v>1817</v>
      </c>
    </row>
    <row r="5" spans="1:16" x14ac:dyDescent="0.2">
      <c r="A5" s="237" t="s">
        <v>298</v>
      </c>
      <c r="B5" s="14" t="s">
        <v>341</v>
      </c>
    </row>
    <row r="6" spans="1:16" x14ac:dyDescent="0.2">
      <c r="A6" s="237">
        <v>2013</v>
      </c>
      <c r="B6" s="15">
        <v>78051</v>
      </c>
    </row>
    <row r="7" spans="1:16" x14ac:dyDescent="0.2">
      <c r="A7" s="237">
        <v>2014</v>
      </c>
      <c r="B7" s="15">
        <v>79961</v>
      </c>
    </row>
    <row r="8" spans="1:16" x14ac:dyDescent="0.2">
      <c r="A8" s="237">
        <v>2015</v>
      </c>
      <c r="B8" s="15">
        <v>82957</v>
      </c>
    </row>
    <row r="9" spans="1:16" x14ac:dyDescent="0.2">
      <c r="A9" s="237">
        <v>2016</v>
      </c>
      <c r="B9" s="15">
        <v>86097</v>
      </c>
    </row>
    <row r="10" spans="1:16" x14ac:dyDescent="0.2">
      <c r="A10" s="237">
        <v>2017</v>
      </c>
      <c r="B10" s="15">
        <v>90125</v>
      </c>
    </row>
    <row r="11" spans="1:16" x14ac:dyDescent="0.2">
      <c r="A11" s="237">
        <v>2018</v>
      </c>
      <c r="B11" s="15">
        <v>93370</v>
      </c>
    </row>
    <row r="12" spans="1:16" x14ac:dyDescent="0.2">
      <c r="A12" s="237">
        <v>2019</v>
      </c>
      <c r="B12" s="15">
        <v>97390</v>
      </c>
    </row>
    <row r="13" spans="1:16" x14ac:dyDescent="0.2">
      <c r="A13" s="237">
        <v>2020</v>
      </c>
      <c r="B13" s="15">
        <v>98067</v>
      </c>
      <c r="C13" s="42"/>
    </row>
    <row r="14" spans="1:16" x14ac:dyDescent="0.2">
      <c r="A14" s="237">
        <v>2021</v>
      </c>
      <c r="B14" s="15">
        <v>103251</v>
      </c>
    </row>
    <row r="15" spans="1:16" x14ac:dyDescent="0.2">
      <c r="A15" s="240">
        <v>2022</v>
      </c>
      <c r="B15" s="241">
        <v>105675</v>
      </c>
    </row>
    <row r="16" spans="1:16" x14ac:dyDescent="0.2">
      <c r="A16" s="154">
        <v>44986</v>
      </c>
      <c r="B16" s="143">
        <v>106341</v>
      </c>
    </row>
    <row r="17" spans="1:2" x14ac:dyDescent="0.2">
      <c r="B17" s="18"/>
    </row>
    <row r="18" spans="1:2" x14ac:dyDescent="0.2">
      <c r="B18" s="14"/>
    </row>
    <row r="19" spans="1:2" hidden="1" x14ac:dyDescent="0.2">
      <c r="A19" s="237">
        <v>43709</v>
      </c>
      <c r="B19" s="14">
        <v>96528</v>
      </c>
    </row>
    <row r="20" spans="1:2" hidden="1" x14ac:dyDescent="0.2">
      <c r="A20" s="237">
        <v>43739</v>
      </c>
      <c r="B20" s="14">
        <v>97149</v>
      </c>
    </row>
    <row r="21" spans="1:2" hidden="1" x14ac:dyDescent="0.2">
      <c r="A21" s="237">
        <v>43770</v>
      </c>
      <c r="B21" s="14">
        <v>97410</v>
      </c>
    </row>
    <row r="22" spans="1:2" hidden="1" x14ac:dyDescent="0.2">
      <c r="A22" s="237">
        <v>43800</v>
      </c>
      <c r="B22" s="14">
        <v>97390</v>
      </c>
    </row>
    <row r="23" spans="1:2" x14ac:dyDescent="0.2">
      <c r="A23" s="242" t="s">
        <v>1291</v>
      </c>
      <c r="B23" s="18">
        <f>B16/B15-1</f>
        <v>6.302342086586199E-3</v>
      </c>
    </row>
    <row r="24" spans="1:2" x14ac:dyDescent="0.2">
      <c r="A24" s="242" t="s">
        <v>1292</v>
      </c>
      <c r="B24" s="15">
        <f>B16-B15</f>
        <v>666</v>
      </c>
    </row>
    <row r="25" spans="1:2" x14ac:dyDescent="0.2">
      <c r="B25" s="14"/>
    </row>
    <row r="26" spans="1:2" x14ac:dyDescent="0.2">
      <c r="B26" s="14"/>
    </row>
    <row r="27" spans="1:2" x14ac:dyDescent="0.2">
      <c r="B27" s="14"/>
    </row>
    <row r="28" spans="1:2" x14ac:dyDescent="0.2">
      <c r="B28" s="14"/>
    </row>
    <row r="29" spans="1:2" x14ac:dyDescent="0.2">
      <c r="B29" s="14"/>
    </row>
    <row r="30" spans="1:2" x14ac:dyDescent="0.2">
      <c r="B30" s="14"/>
    </row>
    <row r="31" spans="1:2" x14ac:dyDescent="0.2">
      <c r="B31" s="14"/>
    </row>
    <row r="32" spans="1:2" x14ac:dyDescent="0.2">
      <c r="B32" s="14"/>
    </row>
    <row r="33" spans="2:2" x14ac:dyDescent="0.2">
      <c r="B33" s="14"/>
    </row>
    <row r="34" spans="2:2" x14ac:dyDescent="0.2">
      <c r="B34" s="14"/>
    </row>
    <row r="35" spans="2:2" x14ac:dyDescent="0.2">
      <c r="B35" s="14"/>
    </row>
    <row r="36" spans="2:2" x14ac:dyDescent="0.2">
      <c r="B36" s="14"/>
    </row>
    <row r="37" spans="2:2" x14ac:dyDescent="0.2">
      <c r="B37" s="14"/>
    </row>
    <row r="38" spans="2:2" x14ac:dyDescent="0.2">
      <c r="B38" s="14"/>
    </row>
    <row r="39" spans="2:2" x14ac:dyDescent="0.2">
      <c r="B39" s="14"/>
    </row>
    <row r="40" spans="2:2" x14ac:dyDescent="0.2">
      <c r="B40" s="14"/>
    </row>
    <row r="41" spans="2:2" x14ac:dyDescent="0.2">
      <c r="B41"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sheetData>
  <mergeCells count="2">
    <mergeCell ref="H1:I1"/>
    <mergeCell ref="O1:P1"/>
  </mergeCells>
  <hyperlinks>
    <hyperlink ref="H1:I1" location="Index!A1" display="Regresar al Índice" xr:uid="{F63685A6-E8EE-4462-B14E-C339F6531170}"/>
  </hyperlinks>
  <pageMargins left="0.7" right="0.7" top="0.75" bottom="0.75" header="0.3" footer="0.3"/>
  <pageSetup orientation="portrait" horizontalDpi="4294967295" verticalDpi="4294967295"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5197A-6249-4CFC-81F0-D68AC12C911F}">
  <sheetPr codeName="Hoja75"/>
  <dimension ref="A1:P216"/>
  <sheetViews>
    <sheetView zoomScaleNormal="100" workbookViewId="0">
      <selection activeCell="A3" sqref="A3"/>
    </sheetView>
  </sheetViews>
  <sheetFormatPr baseColWidth="10" defaultColWidth="11.42578125" defaultRowHeight="12.75" x14ac:dyDescent="0.2"/>
  <cols>
    <col min="1" max="1" width="37.140625" style="237" customWidth="1"/>
    <col min="2" max="2" width="13.42578125" style="41" bestFit="1" customWidth="1"/>
    <col min="3" max="3" width="6.5703125" style="237" customWidth="1"/>
    <col min="4" max="16384" width="11.42578125" style="237"/>
  </cols>
  <sheetData>
    <row r="1" spans="1:16" x14ac:dyDescent="0.2">
      <c r="A1" s="120" t="s">
        <v>1749</v>
      </c>
      <c r="H1" s="202" t="s">
        <v>38</v>
      </c>
      <c r="I1" s="202"/>
      <c r="O1" s="238"/>
      <c r="P1" s="238"/>
    </row>
    <row r="2" spans="1:16" x14ac:dyDescent="0.2">
      <c r="A2" s="237" t="s">
        <v>1817</v>
      </c>
    </row>
    <row r="5" spans="1:16" x14ac:dyDescent="0.2">
      <c r="A5" s="237" t="s">
        <v>292</v>
      </c>
      <c r="B5" s="17" t="s">
        <v>294</v>
      </c>
    </row>
    <row r="6" spans="1:16" x14ac:dyDescent="0.2">
      <c r="A6" s="237" t="s">
        <v>279</v>
      </c>
      <c r="B6" s="18">
        <f t="shared" ref="B6:B13" si="0">B20/$B$28</f>
        <v>3.7643053949088311E-2</v>
      </c>
      <c r="C6" s="42"/>
    </row>
    <row r="7" spans="1:16" x14ac:dyDescent="0.2">
      <c r="A7" s="237" t="s">
        <v>280</v>
      </c>
      <c r="B7" s="18">
        <f t="shared" si="0"/>
        <v>0.30123846869974891</v>
      </c>
      <c r="C7" s="42"/>
    </row>
    <row r="8" spans="1:16" x14ac:dyDescent="0.2">
      <c r="A8" s="237" t="s">
        <v>281</v>
      </c>
      <c r="B8" s="18">
        <f t="shared" si="0"/>
        <v>0.12677142400391195</v>
      </c>
      <c r="C8" s="42"/>
    </row>
    <row r="9" spans="1:16" x14ac:dyDescent="0.2">
      <c r="A9" s="237" t="s">
        <v>295</v>
      </c>
      <c r="B9" s="18">
        <f t="shared" si="0"/>
        <v>1.9371644050742423E-3</v>
      </c>
      <c r="C9" s="42"/>
    </row>
    <row r="10" spans="1:16" x14ac:dyDescent="0.2">
      <c r="A10" s="237" t="s">
        <v>283</v>
      </c>
      <c r="B10" s="18">
        <f t="shared" si="0"/>
        <v>0.15064744548198719</v>
      </c>
      <c r="C10" s="42"/>
    </row>
    <row r="11" spans="1:16" x14ac:dyDescent="0.2">
      <c r="A11" s="237" t="s">
        <v>284</v>
      </c>
      <c r="B11" s="18">
        <f t="shared" si="0"/>
        <v>1.1096378631007796E-3</v>
      </c>
      <c r="C11" s="42"/>
    </row>
    <row r="12" spans="1:16" x14ac:dyDescent="0.2">
      <c r="A12" s="237" t="s">
        <v>285</v>
      </c>
      <c r="B12" s="18">
        <f t="shared" si="0"/>
        <v>0.3217949802992261</v>
      </c>
      <c r="C12" s="42"/>
    </row>
    <row r="13" spans="1:16" x14ac:dyDescent="0.2">
      <c r="A13" s="237" t="s">
        <v>286</v>
      </c>
      <c r="B13" s="18">
        <f t="shared" si="0"/>
        <v>5.8857825297862536E-2</v>
      </c>
      <c r="C13" s="42"/>
    </row>
    <row r="14" spans="1:16" x14ac:dyDescent="0.2">
      <c r="A14" s="237" t="s">
        <v>296</v>
      </c>
      <c r="B14" s="18">
        <f>SUM(B6:B13)</f>
        <v>1</v>
      </c>
    </row>
    <row r="15" spans="1:16" x14ac:dyDescent="0.2">
      <c r="B15" s="14"/>
    </row>
    <row r="16" spans="1:16" x14ac:dyDescent="0.2">
      <c r="B16" s="14"/>
    </row>
    <row r="17" spans="1:3" x14ac:dyDescent="0.2">
      <c r="B17" s="14"/>
    </row>
    <row r="18" spans="1:3" ht="13.7" customHeight="1" x14ac:dyDescent="0.2">
      <c r="B18" s="14"/>
    </row>
    <row r="19" spans="1:3" x14ac:dyDescent="0.2">
      <c r="A19" s="237" t="s">
        <v>292</v>
      </c>
      <c r="B19" s="17" t="s">
        <v>1248</v>
      </c>
    </row>
    <row r="20" spans="1:3" x14ac:dyDescent="0.2">
      <c r="A20" s="237" t="s">
        <v>279</v>
      </c>
      <c r="B20" s="14">
        <v>4003</v>
      </c>
      <c r="C20" s="42"/>
    </row>
    <row r="21" spans="1:3" x14ac:dyDescent="0.2">
      <c r="A21" s="237" t="s">
        <v>280</v>
      </c>
      <c r="B21" s="14">
        <v>32034</v>
      </c>
      <c r="C21" s="42"/>
    </row>
    <row r="22" spans="1:3" x14ac:dyDescent="0.2">
      <c r="A22" s="237" t="s">
        <v>281</v>
      </c>
      <c r="B22" s="14">
        <v>13481</v>
      </c>
      <c r="C22" s="42"/>
    </row>
    <row r="23" spans="1:3" x14ac:dyDescent="0.2">
      <c r="A23" s="237" t="s">
        <v>295</v>
      </c>
      <c r="B23" s="14">
        <v>206</v>
      </c>
      <c r="C23" s="42"/>
    </row>
    <row r="24" spans="1:3" x14ac:dyDescent="0.2">
      <c r="A24" s="237" t="s">
        <v>283</v>
      </c>
      <c r="B24" s="14">
        <v>16020</v>
      </c>
      <c r="C24" s="42"/>
    </row>
    <row r="25" spans="1:3" x14ac:dyDescent="0.2">
      <c r="A25" s="237" t="s">
        <v>284</v>
      </c>
      <c r="B25" s="14">
        <v>118</v>
      </c>
      <c r="C25" s="42"/>
    </row>
    <row r="26" spans="1:3" x14ac:dyDescent="0.2">
      <c r="A26" s="237" t="s">
        <v>285</v>
      </c>
      <c r="B26" s="14">
        <v>34220</v>
      </c>
      <c r="C26" s="42"/>
    </row>
    <row r="27" spans="1:3" x14ac:dyDescent="0.2">
      <c r="A27" s="237" t="s">
        <v>286</v>
      </c>
      <c r="B27" s="14">
        <v>6259</v>
      </c>
      <c r="C27" s="42"/>
    </row>
    <row r="28" spans="1:3" x14ac:dyDescent="0.2">
      <c r="A28" s="43" t="s">
        <v>296</v>
      </c>
      <c r="B28" s="14">
        <f>SUM(B20:B27)</f>
        <v>106341</v>
      </c>
      <c r="C28" s="239"/>
    </row>
    <row r="29" spans="1:3" x14ac:dyDescent="0.2">
      <c r="B29" s="14"/>
    </row>
    <row r="30" spans="1:3" x14ac:dyDescent="0.2">
      <c r="B30" s="14"/>
    </row>
    <row r="31" spans="1:3" x14ac:dyDescent="0.2">
      <c r="B31" s="14"/>
    </row>
    <row r="32" spans="1:3" x14ac:dyDescent="0.2">
      <c r="B32" s="14"/>
    </row>
    <row r="33" spans="2:2" x14ac:dyDescent="0.2">
      <c r="B33" s="14"/>
    </row>
    <row r="34" spans="2:2" x14ac:dyDescent="0.2">
      <c r="B34" s="14"/>
    </row>
    <row r="35" spans="2:2" x14ac:dyDescent="0.2">
      <c r="B35" s="14"/>
    </row>
    <row r="36" spans="2:2" x14ac:dyDescent="0.2">
      <c r="B36" s="14"/>
    </row>
    <row r="37" spans="2:2" x14ac:dyDescent="0.2">
      <c r="B37" s="14"/>
    </row>
    <row r="39" spans="2:2" x14ac:dyDescent="0.2">
      <c r="B39" s="14"/>
    </row>
    <row r="40" spans="2:2" x14ac:dyDescent="0.2">
      <c r="B40" s="14"/>
    </row>
    <row r="42" spans="2:2" x14ac:dyDescent="0.2">
      <c r="B42" s="14"/>
    </row>
    <row r="43" spans="2:2" x14ac:dyDescent="0.2">
      <c r="B43" s="14"/>
    </row>
    <row r="44" spans="2:2" x14ac:dyDescent="0.2">
      <c r="B44" s="14"/>
    </row>
    <row r="45" spans="2:2" x14ac:dyDescent="0.2">
      <c r="B45" s="14"/>
    </row>
    <row r="46" spans="2:2" x14ac:dyDescent="0.2">
      <c r="B46" s="14"/>
    </row>
    <row r="47" spans="2:2" x14ac:dyDescent="0.2">
      <c r="B47" s="14"/>
    </row>
    <row r="48" spans="2:2" x14ac:dyDescent="0.2">
      <c r="B48" s="14"/>
    </row>
    <row r="49" spans="2:2" x14ac:dyDescent="0.2">
      <c r="B49" s="14"/>
    </row>
    <row r="50" spans="2:2" x14ac:dyDescent="0.2">
      <c r="B50" s="14"/>
    </row>
    <row r="51" spans="2:2" x14ac:dyDescent="0.2">
      <c r="B51" s="14"/>
    </row>
    <row r="52" spans="2:2" x14ac:dyDescent="0.2">
      <c r="B52" s="14"/>
    </row>
    <row r="53" spans="2:2" x14ac:dyDescent="0.2">
      <c r="B53" s="14"/>
    </row>
    <row r="54" spans="2:2" x14ac:dyDescent="0.2">
      <c r="B54" s="14"/>
    </row>
    <row r="55" spans="2:2" x14ac:dyDescent="0.2">
      <c r="B55" s="14"/>
    </row>
    <row r="56" spans="2:2" x14ac:dyDescent="0.2">
      <c r="B56" s="14"/>
    </row>
    <row r="57" spans="2:2" x14ac:dyDescent="0.2">
      <c r="B57" s="14"/>
    </row>
    <row r="58" spans="2:2" x14ac:dyDescent="0.2">
      <c r="B58" s="14"/>
    </row>
    <row r="59" spans="2:2" x14ac:dyDescent="0.2">
      <c r="B59" s="14"/>
    </row>
    <row r="60" spans="2:2" x14ac:dyDescent="0.2">
      <c r="B60" s="14"/>
    </row>
    <row r="61" spans="2:2" x14ac:dyDescent="0.2">
      <c r="B61" s="14"/>
    </row>
    <row r="62" spans="2:2" x14ac:dyDescent="0.2">
      <c r="B62" s="14"/>
    </row>
    <row r="63" spans="2:2" x14ac:dyDescent="0.2">
      <c r="B63" s="14"/>
    </row>
    <row r="64" spans="2:2" x14ac:dyDescent="0.2">
      <c r="B64" s="14"/>
    </row>
    <row r="65" spans="2:2" x14ac:dyDescent="0.2">
      <c r="B65" s="14"/>
    </row>
    <row r="66" spans="2:2" x14ac:dyDescent="0.2">
      <c r="B66" s="14"/>
    </row>
    <row r="67" spans="2:2" x14ac:dyDescent="0.2">
      <c r="B67" s="14"/>
    </row>
    <row r="68" spans="2:2" x14ac:dyDescent="0.2">
      <c r="B68" s="14"/>
    </row>
    <row r="69" spans="2:2" x14ac:dyDescent="0.2">
      <c r="B69" s="14"/>
    </row>
    <row r="70" spans="2:2" x14ac:dyDescent="0.2">
      <c r="B70" s="14"/>
    </row>
    <row r="71" spans="2:2" x14ac:dyDescent="0.2">
      <c r="B71" s="14"/>
    </row>
    <row r="72" spans="2:2" x14ac:dyDescent="0.2">
      <c r="B72" s="14"/>
    </row>
    <row r="73" spans="2:2" x14ac:dyDescent="0.2">
      <c r="B73" s="14"/>
    </row>
    <row r="74" spans="2:2" x14ac:dyDescent="0.2">
      <c r="B74" s="14"/>
    </row>
    <row r="75" spans="2:2" x14ac:dyDescent="0.2">
      <c r="B75" s="14"/>
    </row>
    <row r="76" spans="2:2" x14ac:dyDescent="0.2">
      <c r="B76" s="14"/>
    </row>
    <row r="77" spans="2:2" x14ac:dyDescent="0.2">
      <c r="B77" s="14"/>
    </row>
    <row r="78" spans="2:2" x14ac:dyDescent="0.2">
      <c r="B78" s="14"/>
    </row>
    <row r="79" spans="2:2" x14ac:dyDescent="0.2">
      <c r="B79" s="14"/>
    </row>
    <row r="80" spans="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sheetData>
  <mergeCells count="2">
    <mergeCell ref="H1:I1"/>
    <mergeCell ref="O1:P1"/>
  </mergeCells>
  <hyperlinks>
    <hyperlink ref="H1:I1" location="Index!A1" display="Regresar al Índice" xr:uid="{862D4790-B775-4558-9894-176FCC6755AD}"/>
  </hyperlink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6A640-6FA8-4EBF-B537-6BBB34885C0B}">
  <sheetPr codeName="Hoja76"/>
  <dimension ref="A1:I40"/>
  <sheetViews>
    <sheetView topLeftCell="A4" workbookViewId="0">
      <selection activeCell="A3" sqref="A3"/>
    </sheetView>
  </sheetViews>
  <sheetFormatPr baseColWidth="10" defaultRowHeight="12.75" x14ac:dyDescent="0.2"/>
  <cols>
    <col min="1" max="1" width="40.7109375" style="324" customWidth="1"/>
    <col min="2" max="3" width="10.7109375" style="324" customWidth="1"/>
    <col min="4" max="4" width="12" style="324" customWidth="1"/>
    <col min="5" max="5" width="10.7109375" style="324" customWidth="1"/>
    <col min="6" max="6" width="7.42578125" style="324" customWidth="1"/>
    <col min="7" max="7" width="3" style="324" customWidth="1"/>
    <col min="8" max="8" width="3.7109375" style="324" customWidth="1"/>
    <col min="9" max="11" width="9.140625" style="324" customWidth="1"/>
    <col min="12" max="16384" width="11.42578125" style="324"/>
  </cols>
  <sheetData>
    <row r="1" spans="1:9" x14ac:dyDescent="0.2">
      <c r="A1" s="120" t="s">
        <v>1750</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436</v>
      </c>
      <c r="B6" s="324" t="s">
        <v>1321</v>
      </c>
      <c r="C6" s="324" t="s">
        <v>1200</v>
      </c>
      <c r="D6" s="324" t="s">
        <v>1243</v>
      </c>
      <c r="E6" s="324" t="s">
        <v>1322</v>
      </c>
      <c r="F6" s="324" t="s">
        <v>437</v>
      </c>
    </row>
    <row r="7" spans="1:9" x14ac:dyDescent="0.2">
      <c r="A7" s="326" t="s">
        <v>17</v>
      </c>
      <c r="B7" s="326">
        <v>37108</v>
      </c>
      <c r="C7" s="326">
        <v>37170</v>
      </c>
      <c r="D7" s="326">
        <v>37100</v>
      </c>
      <c r="E7" s="326">
        <v>37067</v>
      </c>
      <c r="F7" s="326">
        <v>-33</v>
      </c>
      <c r="G7" s="324">
        <f>_xlfn.RANK.EQ(F7,$F$7:$F$38,0)</f>
        <v>32</v>
      </c>
    </row>
    <row r="8" spans="1:9" x14ac:dyDescent="0.2">
      <c r="A8" s="326" t="s">
        <v>33</v>
      </c>
      <c r="B8" s="326">
        <v>12054</v>
      </c>
      <c r="C8" s="326">
        <v>11966</v>
      </c>
      <c r="D8" s="326">
        <v>12017</v>
      </c>
      <c r="E8" s="326">
        <v>11992</v>
      </c>
      <c r="F8" s="326">
        <v>-25</v>
      </c>
      <c r="G8" s="324">
        <f t="shared" ref="G8:G38" si="0">_xlfn.RANK.EQ(F8,$F$7:$F$38,0)</f>
        <v>31</v>
      </c>
    </row>
    <row r="9" spans="1:9" x14ac:dyDescent="0.2">
      <c r="A9" s="326" t="s">
        <v>15</v>
      </c>
      <c r="B9" s="326">
        <v>13642</v>
      </c>
      <c r="C9" s="326">
        <v>13719</v>
      </c>
      <c r="D9" s="326">
        <v>13616</v>
      </c>
      <c r="E9" s="326">
        <v>13596</v>
      </c>
      <c r="F9" s="326">
        <v>-20</v>
      </c>
      <c r="G9" s="324">
        <f t="shared" si="0"/>
        <v>30</v>
      </c>
    </row>
    <row r="10" spans="1:9" x14ac:dyDescent="0.2">
      <c r="A10" s="326" t="s">
        <v>27</v>
      </c>
      <c r="B10" s="326">
        <v>39290</v>
      </c>
      <c r="C10" s="326">
        <v>39024</v>
      </c>
      <c r="D10" s="326">
        <v>38848</v>
      </c>
      <c r="E10" s="326">
        <v>38834</v>
      </c>
      <c r="F10" s="326">
        <v>-14</v>
      </c>
      <c r="G10" s="324">
        <f t="shared" si="0"/>
        <v>29</v>
      </c>
    </row>
    <row r="11" spans="1:9" x14ac:dyDescent="0.2">
      <c r="A11" s="326" t="s">
        <v>18</v>
      </c>
      <c r="B11" s="326">
        <v>12585</v>
      </c>
      <c r="C11" s="326">
        <v>12596</v>
      </c>
      <c r="D11" s="326">
        <v>12563</v>
      </c>
      <c r="E11" s="326">
        <v>12552</v>
      </c>
      <c r="F11" s="326">
        <v>-11</v>
      </c>
      <c r="G11" s="324">
        <f t="shared" si="0"/>
        <v>28</v>
      </c>
    </row>
    <row r="12" spans="1:9" x14ac:dyDescent="0.2">
      <c r="A12" s="326" t="s">
        <v>30</v>
      </c>
      <c r="B12" s="326">
        <v>5461</v>
      </c>
      <c r="C12" s="326">
        <v>5549</v>
      </c>
      <c r="D12" s="326">
        <v>5530</v>
      </c>
      <c r="E12" s="326">
        <v>5522</v>
      </c>
      <c r="F12" s="326">
        <v>-8</v>
      </c>
      <c r="G12" s="324">
        <f t="shared" si="0"/>
        <v>27</v>
      </c>
    </row>
    <row r="13" spans="1:9" x14ac:dyDescent="0.2">
      <c r="A13" s="326" t="s">
        <v>31</v>
      </c>
      <c r="B13" s="326">
        <v>44039</v>
      </c>
      <c r="C13" s="326">
        <v>43533</v>
      </c>
      <c r="D13" s="326">
        <v>43400</v>
      </c>
      <c r="E13" s="326">
        <v>43401</v>
      </c>
      <c r="F13" s="326">
        <v>1</v>
      </c>
      <c r="G13" s="324">
        <f t="shared" si="0"/>
        <v>26</v>
      </c>
    </row>
    <row r="14" spans="1:9" x14ac:dyDescent="0.2">
      <c r="A14" s="326" t="s">
        <v>10</v>
      </c>
      <c r="B14" s="326">
        <v>35841</v>
      </c>
      <c r="C14" s="326">
        <v>35695</v>
      </c>
      <c r="D14" s="326">
        <v>35736</v>
      </c>
      <c r="E14" s="326">
        <v>35746</v>
      </c>
      <c r="F14" s="326">
        <v>10</v>
      </c>
      <c r="G14" s="324">
        <f t="shared" si="0"/>
        <v>25</v>
      </c>
    </row>
    <row r="15" spans="1:9" x14ac:dyDescent="0.2">
      <c r="A15" s="326" t="s">
        <v>12</v>
      </c>
      <c r="B15" s="326">
        <v>14679</v>
      </c>
      <c r="C15" s="326">
        <v>14532</v>
      </c>
      <c r="D15" s="326">
        <v>14538</v>
      </c>
      <c r="E15" s="326">
        <v>14557</v>
      </c>
      <c r="F15" s="326">
        <v>19</v>
      </c>
      <c r="G15" s="324">
        <f t="shared" si="0"/>
        <v>24</v>
      </c>
    </row>
    <row r="16" spans="1:9" x14ac:dyDescent="0.2">
      <c r="A16" s="326" t="s">
        <v>6</v>
      </c>
      <c r="B16" s="326">
        <v>6282</v>
      </c>
      <c r="C16" s="326">
        <v>6418</v>
      </c>
      <c r="D16" s="326">
        <v>6385</v>
      </c>
      <c r="E16" s="326">
        <v>6415</v>
      </c>
      <c r="F16" s="326">
        <v>30</v>
      </c>
      <c r="G16" s="324">
        <f t="shared" si="0"/>
        <v>23</v>
      </c>
    </row>
    <row r="17" spans="1:7" x14ac:dyDescent="0.2">
      <c r="A17" s="326" t="s">
        <v>11</v>
      </c>
      <c r="B17" s="326">
        <v>11440</v>
      </c>
      <c r="C17" s="326">
        <v>11673</v>
      </c>
      <c r="D17" s="326">
        <v>11658</v>
      </c>
      <c r="E17" s="326">
        <v>11694</v>
      </c>
      <c r="F17" s="326">
        <v>36</v>
      </c>
      <c r="G17" s="324">
        <f t="shared" si="0"/>
        <v>22</v>
      </c>
    </row>
    <row r="18" spans="1:7" x14ac:dyDescent="0.2">
      <c r="A18" s="326" t="s">
        <v>19</v>
      </c>
      <c r="B18" s="326">
        <v>13616</v>
      </c>
      <c r="C18" s="326">
        <v>13869</v>
      </c>
      <c r="D18" s="326">
        <v>13881</v>
      </c>
      <c r="E18" s="326">
        <v>13918</v>
      </c>
      <c r="F18" s="326">
        <v>37</v>
      </c>
      <c r="G18" s="324">
        <f t="shared" si="0"/>
        <v>21</v>
      </c>
    </row>
    <row r="19" spans="1:7" x14ac:dyDescent="0.2">
      <c r="A19" s="326" t="s">
        <v>26</v>
      </c>
      <c r="B19" s="326">
        <v>43021</v>
      </c>
      <c r="C19" s="326">
        <v>43507</v>
      </c>
      <c r="D19" s="326">
        <v>43552</v>
      </c>
      <c r="E19" s="326">
        <v>43592</v>
      </c>
      <c r="F19" s="326">
        <v>40</v>
      </c>
      <c r="G19" s="324">
        <f t="shared" si="0"/>
        <v>20</v>
      </c>
    </row>
    <row r="20" spans="1:7" x14ac:dyDescent="0.2">
      <c r="A20" s="326" t="s">
        <v>25</v>
      </c>
      <c r="B20" s="326">
        <v>23712</v>
      </c>
      <c r="C20" s="326">
        <v>23802</v>
      </c>
      <c r="D20" s="326">
        <v>23839</v>
      </c>
      <c r="E20" s="326">
        <v>23886</v>
      </c>
      <c r="F20" s="326">
        <v>47</v>
      </c>
      <c r="G20" s="324">
        <f t="shared" si="0"/>
        <v>19</v>
      </c>
    </row>
    <row r="21" spans="1:7" x14ac:dyDescent="0.2">
      <c r="A21" s="326" t="s">
        <v>7</v>
      </c>
      <c r="B21" s="326">
        <v>14736</v>
      </c>
      <c r="C21" s="326">
        <v>14786</v>
      </c>
      <c r="D21" s="326">
        <v>14828</v>
      </c>
      <c r="E21" s="326">
        <v>14883</v>
      </c>
      <c r="F21" s="326">
        <v>55</v>
      </c>
      <c r="G21" s="324">
        <f t="shared" si="0"/>
        <v>18</v>
      </c>
    </row>
    <row r="22" spans="1:7" x14ac:dyDescent="0.2">
      <c r="A22" s="326" t="s">
        <v>21</v>
      </c>
      <c r="B22" s="326">
        <v>14300</v>
      </c>
      <c r="C22" s="326">
        <v>14448</v>
      </c>
      <c r="D22" s="326">
        <v>14377</v>
      </c>
      <c r="E22" s="326">
        <v>14447</v>
      </c>
      <c r="F22" s="326">
        <v>70</v>
      </c>
      <c r="G22" s="324">
        <f t="shared" si="0"/>
        <v>17</v>
      </c>
    </row>
    <row r="23" spans="1:7" x14ac:dyDescent="0.2">
      <c r="A23" s="326" t="s">
        <v>22</v>
      </c>
      <c r="B23" s="326">
        <v>34645</v>
      </c>
      <c r="C23" s="326">
        <v>35020</v>
      </c>
      <c r="D23" s="326">
        <v>35135</v>
      </c>
      <c r="E23" s="326">
        <v>35207</v>
      </c>
      <c r="F23" s="326">
        <v>72</v>
      </c>
      <c r="G23" s="324">
        <f t="shared" si="0"/>
        <v>16</v>
      </c>
    </row>
    <row r="24" spans="1:7" x14ac:dyDescent="0.2">
      <c r="A24" s="326" t="s">
        <v>3</v>
      </c>
      <c r="B24" s="326">
        <v>16740</v>
      </c>
      <c r="C24" s="326">
        <v>16707</v>
      </c>
      <c r="D24" s="326">
        <v>16687</v>
      </c>
      <c r="E24" s="326">
        <v>16763</v>
      </c>
      <c r="F24" s="326">
        <v>76</v>
      </c>
      <c r="G24" s="324">
        <f t="shared" si="0"/>
        <v>15</v>
      </c>
    </row>
    <row r="25" spans="1:7" x14ac:dyDescent="0.2">
      <c r="A25" s="326" t="s">
        <v>28</v>
      </c>
      <c r="B25" s="326">
        <v>11534</v>
      </c>
      <c r="C25" s="326">
        <v>11763</v>
      </c>
      <c r="D25" s="326">
        <v>11778</v>
      </c>
      <c r="E25" s="326">
        <v>11856</v>
      </c>
      <c r="F25" s="326">
        <v>78</v>
      </c>
      <c r="G25" s="324">
        <f t="shared" si="0"/>
        <v>14</v>
      </c>
    </row>
    <row r="26" spans="1:7" x14ac:dyDescent="0.2">
      <c r="A26" s="326" t="s">
        <v>5</v>
      </c>
      <c r="B26" s="326">
        <v>14186</v>
      </c>
      <c r="C26" s="326">
        <v>14759</v>
      </c>
      <c r="D26" s="326">
        <v>14823</v>
      </c>
      <c r="E26" s="326">
        <v>14908</v>
      </c>
      <c r="F26" s="326">
        <v>85</v>
      </c>
      <c r="G26" s="324">
        <f t="shared" si="0"/>
        <v>13</v>
      </c>
    </row>
    <row r="27" spans="1:7" x14ac:dyDescent="0.2">
      <c r="A27" s="326" t="s">
        <v>16</v>
      </c>
      <c r="B27" s="326">
        <v>16042</v>
      </c>
      <c r="C27" s="326">
        <v>16245</v>
      </c>
      <c r="D27" s="326">
        <v>16263</v>
      </c>
      <c r="E27" s="326">
        <v>16365</v>
      </c>
      <c r="F27" s="326">
        <v>102</v>
      </c>
      <c r="G27" s="324">
        <f t="shared" si="0"/>
        <v>12</v>
      </c>
    </row>
    <row r="28" spans="1:7" x14ac:dyDescent="0.2">
      <c r="A28" s="326" t="s">
        <v>32</v>
      </c>
      <c r="B28" s="326">
        <v>20914</v>
      </c>
      <c r="C28" s="326">
        <v>21443</v>
      </c>
      <c r="D28" s="326">
        <v>21655</v>
      </c>
      <c r="E28" s="326">
        <v>21763</v>
      </c>
      <c r="F28" s="326">
        <v>108</v>
      </c>
      <c r="G28" s="324">
        <f t="shared" si="0"/>
        <v>11</v>
      </c>
    </row>
    <row r="29" spans="1:7" x14ac:dyDescent="0.2">
      <c r="A29" s="326" t="s">
        <v>8</v>
      </c>
      <c r="B29" s="326">
        <v>42340</v>
      </c>
      <c r="C29" s="326">
        <v>42300</v>
      </c>
      <c r="D29" s="326">
        <v>42372</v>
      </c>
      <c r="E29" s="326">
        <v>42481</v>
      </c>
      <c r="F29" s="326">
        <v>109</v>
      </c>
      <c r="G29" s="324">
        <f t="shared" si="0"/>
        <v>10</v>
      </c>
    </row>
    <row r="30" spans="1:7" x14ac:dyDescent="0.2">
      <c r="A30" s="326" t="s">
        <v>29</v>
      </c>
      <c r="B30" s="326">
        <v>34725</v>
      </c>
      <c r="C30" s="326">
        <v>34174</v>
      </c>
      <c r="D30" s="326">
        <v>34105</v>
      </c>
      <c r="E30" s="326">
        <v>34223</v>
      </c>
      <c r="F30" s="326">
        <v>118</v>
      </c>
      <c r="G30" s="324">
        <f t="shared" si="0"/>
        <v>9</v>
      </c>
    </row>
    <row r="31" spans="1:7" x14ac:dyDescent="0.2">
      <c r="A31" s="326" t="s">
        <v>23</v>
      </c>
      <c r="B31" s="326">
        <v>28982</v>
      </c>
      <c r="C31" s="326">
        <v>29588</v>
      </c>
      <c r="D31" s="326">
        <v>29719</v>
      </c>
      <c r="E31" s="326">
        <v>29856</v>
      </c>
      <c r="F31" s="326">
        <v>137</v>
      </c>
      <c r="G31" s="324">
        <f t="shared" si="0"/>
        <v>8</v>
      </c>
    </row>
    <row r="32" spans="1:7" x14ac:dyDescent="0.2">
      <c r="A32" s="326" t="s">
        <v>24</v>
      </c>
      <c r="B32" s="326">
        <v>19364</v>
      </c>
      <c r="C32" s="326">
        <v>20714</v>
      </c>
      <c r="D32" s="326">
        <v>20787</v>
      </c>
      <c r="E32" s="326">
        <v>20928</v>
      </c>
      <c r="F32" s="326">
        <v>141</v>
      </c>
      <c r="G32" s="324">
        <f t="shared" si="0"/>
        <v>7</v>
      </c>
    </row>
    <row r="33" spans="1:7" x14ac:dyDescent="0.2">
      <c r="A33" s="326" t="s">
        <v>9</v>
      </c>
      <c r="B33" s="326">
        <v>125741</v>
      </c>
      <c r="C33" s="326">
        <v>126560</v>
      </c>
      <c r="D33" s="326">
        <v>126731</v>
      </c>
      <c r="E33" s="326">
        <v>126917</v>
      </c>
      <c r="F33" s="326">
        <v>186</v>
      </c>
      <c r="G33" s="324">
        <f t="shared" si="0"/>
        <v>6</v>
      </c>
    </row>
    <row r="34" spans="1:7" x14ac:dyDescent="0.2">
      <c r="A34" s="326" t="s">
        <v>14</v>
      </c>
      <c r="B34" s="326">
        <v>49366</v>
      </c>
      <c r="C34" s="326">
        <v>49507</v>
      </c>
      <c r="D34" s="326">
        <v>49590</v>
      </c>
      <c r="E34" s="326">
        <v>49779</v>
      </c>
      <c r="F34" s="326">
        <v>189</v>
      </c>
      <c r="G34" s="324">
        <f t="shared" si="0"/>
        <v>5</v>
      </c>
    </row>
    <row r="35" spans="1:7" x14ac:dyDescent="0.2">
      <c r="A35" s="326" t="s">
        <v>13</v>
      </c>
      <c r="B35" s="326">
        <v>77647</v>
      </c>
      <c r="C35" s="326">
        <v>78074</v>
      </c>
      <c r="D35" s="326">
        <v>78225</v>
      </c>
      <c r="E35" s="326">
        <v>78420</v>
      </c>
      <c r="F35" s="326">
        <v>195</v>
      </c>
      <c r="G35" s="324">
        <f t="shared" si="0"/>
        <v>4</v>
      </c>
    </row>
    <row r="36" spans="1:7" x14ac:dyDescent="0.2">
      <c r="A36" s="326" t="s">
        <v>4</v>
      </c>
      <c r="B36" s="326">
        <v>44201</v>
      </c>
      <c r="C36" s="326">
        <v>44653</v>
      </c>
      <c r="D36" s="326">
        <v>44283</v>
      </c>
      <c r="E36" s="326">
        <v>44501</v>
      </c>
      <c r="F36" s="326">
        <v>218</v>
      </c>
      <c r="G36" s="324">
        <f t="shared" si="0"/>
        <v>3</v>
      </c>
    </row>
    <row r="37" spans="1:7" x14ac:dyDescent="0.2">
      <c r="A37" s="326" t="s">
        <v>20</v>
      </c>
      <c r="B37" s="326">
        <v>75415</v>
      </c>
      <c r="C37" s="326">
        <v>76087</v>
      </c>
      <c r="D37" s="326">
        <v>76346</v>
      </c>
      <c r="E37" s="326">
        <v>76657</v>
      </c>
      <c r="F37" s="326">
        <v>311</v>
      </c>
      <c r="G37" s="324">
        <f t="shared" si="0"/>
        <v>2</v>
      </c>
    </row>
    <row r="38" spans="1:7" x14ac:dyDescent="0.2">
      <c r="A38" s="326" t="s">
        <v>0</v>
      </c>
      <c r="B38" s="326">
        <v>103976</v>
      </c>
      <c r="C38" s="326">
        <v>105675</v>
      </c>
      <c r="D38" s="326">
        <v>105971</v>
      </c>
      <c r="E38" s="326">
        <v>106341</v>
      </c>
      <c r="F38" s="326">
        <v>370</v>
      </c>
      <c r="G38" s="324">
        <f t="shared" si="0"/>
        <v>1</v>
      </c>
    </row>
    <row r="39" spans="1:7" x14ac:dyDescent="0.2">
      <c r="A39" s="326" t="s">
        <v>1</v>
      </c>
      <c r="B39" s="326">
        <v>1057624</v>
      </c>
      <c r="C39" s="326">
        <v>1065556</v>
      </c>
      <c r="D39" s="326">
        <v>1066338</v>
      </c>
      <c r="E39" s="326">
        <v>1069067</v>
      </c>
      <c r="F39" s="326">
        <v>2729</v>
      </c>
    </row>
    <row r="40" spans="1:7" x14ac:dyDescent="0.2">
      <c r="F40" s="326"/>
    </row>
  </sheetData>
  <mergeCells count="1">
    <mergeCell ref="H1:I1"/>
  </mergeCells>
  <hyperlinks>
    <hyperlink ref="H1:I1" location="Index!A1" display="Regresar al Índice" xr:uid="{77808A94-7E28-41E3-BBBC-7BC2146006C2}"/>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B36EB-9CB5-4898-B431-0DDEA7322FF7}">
  <sheetPr codeName="Hoja77"/>
  <dimension ref="A1:I39"/>
  <sheetViews>
    <sheetView topLeftCell="A19" workbookViewId="0">
      <selection activeCell="A3" sqref="A3"/>
    </sheetView>
  </sheetViews>
  <sheetFormatPr baseColWidth="10" defaultRowHeight="12.75" x14ac:dyDescent="0.2"/>
  <cols>
    <col min="1" max="6" width="11.42578125" style="324"/>
    <col min="7" max="7" width="11.85546875" style="324" customWidth="1"/>
    <col min="8" max="16384" width="11.42578125" style="324"/>
  </cols>
  <sheetData>
    <row r="1" spans="1:9" x14ac:dyDescent="0.2">
      <c r="A1" s="120" t="s">
        <v>1751</v>
      </c>
      <c r="B1" s="324" t="s">
        <v>54</v>
      </c>
      <c r="C1" s="324" t="s">
        <v>54</v>
      </c>
      <c r="D1" s="324" t="s">
        <v>54</v>
      </c>
      <c r="E1" s="324" t="s">
        <v>54</v>
      </c>
      <c r="F1" s="324" t="s">
        <v>54</v>
      </c>
      <c r="G1" s="324" t="s">
        <v>54</v>
      </c>
      <c r="H1" s="202" t="s">
        <v>38</v>
      </c>
      <c r="I1" s="202"/>
    </row>
    <row r="2" spans="1:9" x14ac:dyDescent="0.2">
      <c r="A2" s="324" t="s">
        <v>1817</v>
      </c>
      <c r="B2" s="324" t="s">
        <v>54</v>
      </c>
      <c r="C2" s="324" t="s">
        <v>54</v>
      </c>
      <c r="D2" s="324" t="s">
        <v>54</v>
      </c>
      <c r="E2" s="324" t="s">
        <v>54</v>
      </c>
      <c r="F2" s="324" t="s">
        <v>54</v>
      </c>
      <c r="G2" s="324" t="s">
        <v>54</v>
      </c>
      <c r="H2" s="324" t="s">
        <v>54</v>
      </c>
    </row>
    <row r="6" spans="1:9" x14ac:dyDescent="0.2">
      <c r="A6" s="324" t="s">
        <v>436</v>
      </c>
      <c r="B6" s="324" t="s">
        <v>1321</v>
      </c>
      <c r="C6" s="324" t="s">
        <v>1200</v>
      </c>
      <c r="D6" s="324" t="s">
        <v>1243</v>
      </c>
      <c r="E6" s="324" t="s">
        <v>1322</v>
      </c>
      <c r="F6" s="324" t="s">
        <v>438</v>
      </c>
    </row>
    <row r="7" spans="1:9" x14ac:dyDescent="0.2">
      <c r="A7" s="324" t="s">
        <v>33</v>
      </c>
      <c r="B7" s="326">
        <v>12054</v>
      </c>
      <c r="C7" s="326">
        <v>11966</v>
      </c>
      <c r="D7" s="326">
        <v>12017</v>
      </c>
      <c r="E7" s="326">
        <v>11992</v>
      </c>
      <c r="F7" s="327">
        <v>-2.0803861196637698E-3</v>
      </c>
      <c r="G7" s="324">
        <f>_xlfn.RANK.EQ(F7,$F$7:$F$39,0)</f>
        <v>33</v>
      </c>
    </row>
    <row r="8" spans="1:9" x14ac:dyDescent="0.2">
      <c r="A8" s="324" t="s">
        <v>15</v>
      </c>
      <c r="B8" s="326">
        <v>13642</v>
      </c>
      <c r="C8" s="326">
        <v>13719</v>
      </c>
      <c r="D8" s="326">
        <v>13616</v>
      </c>
      <c r="E8" s="326">
        <v>13596</v>
      </c>
      <c r="F8" s="327">
        <v>-1.46886016451231E-3</v>
      </c>
      <c r="G8" s="324">
        <f t="shared" ref="G8:G39" si="0">_xlfn.RANK.EQ(F8,$F$7:$F$39,0)</f>
        <v>32</v>
      </c>
    </row>
    <row r="9" spans="1:9" x14ac:dyDescent="0.2">
      <c r="A9" s="324" t="s">
        <v>30</v>
      </c>
      <c r="B9" s="326">
        <v>5461</v>
      </c>
      <c r="C9" s="326">
        <v>5549</v>
      </c>
      <c r="D9" s="326">
        <v>5530</v>
      </c>
      <c r="E9" s="326">
        <v>5522</v>
      </c>
      <c r="F9" s="327">
        <v>-1.44665461121163E-3</v>
      </c>
      <c r="G9" s="324">
        <f t="shared" si="0"/>
        <v>31</v>
      </c>
    </row>
    <row r="10" spans="1:9" x14ac:dyDescent="0.2">
      <c r="A10" s="324" t="s">
        <v>17</v>
      </c>
      <c r="B10" s="326">
        <v>37108</v>
      </c>
      <c r="C10" s="326">
        <v>37170</v>
      </c>
      <c r="D10" s="326">
        <v>37100</v>
      </c>
      <c r="E10" s="326">
        <v>37067</v>
      </c>
      <c r="F10" s="327">
        <v>-8.8948787061993205E-4</v>
      </c>
      <c r="G10" s="324">
        <f t="shared" si="0"/>
        <v>30</v>
      </c>
    </row>
    <row r="11" spans="1:9" x14ac:dyDescent="0.2">
      <c r="A11" s="324" t="s">
        <v>18</v>
      </c>
      <c r="B11" s="326">
        <v>12585</v>
      </c>
      <c r="C11" s="326">
        <v>12596</v>
      </c>
      <c r="D11" s="326">
        <v>12563</v>
      </c>
      <c r="E11" s="326">
        <v>12552</v>
      </c>
      <c r="F11" s="327">
        <v>-8.7558704131174303E-4</v>
      </c>
      <c r="G11" s="324">
        <f t="shared" si="0"/>
        <v>29</v>
      </c>
    </row>
    <row r="12" spans="1:9" x14ac:dyDescent="0.2">
      <c r="A12" s="324" t="s">
        <v>27</v>
      </c>
      <c r="B12" s="326">
        <v>39290</v>
      </c>
      <c r="C12" s="326">
        <v>39024</v>
      </c>
      <c r="D12" s="326">
        <v>38848</v>
      </c>
      <c r="E12" s="326">
        <v>38834</v>
      </c>
      <c r="F12" s="327">
        <v>-3.6037891268536599E-4</v>
      </c>
      <c r="G12" s="324">
        <f t="shared" si="0"/>
        <v>28</v>
      </c>
    </row>
    <row r="13" spans="1:9" x14ac:dyDescent="0.2">
      <c r="A13" s="324" t="s">
        <v>31</v>
      </c>
      <c r="B13" s="326">
        <v>44039</v>
      </c>
      <c r="C13" s="326">
        <v>43533</v>
      </c>
      <c r="D13" s="326">
        <v>43400</v>
      </c>
      <c r="E13" s="326">
        <v>43401</v>
      </c>
      <c r="F13" s="327">
        <v>2.30414746544838E-5</v>
      </c>
      <c r="G13" s="324">
        <f t="shared" si="0"/>
        <v>27</v>
      </c>
    </row>
    <row r="14" spans="1:9" x14ac:dyDescent="0.2">
      <c r="A14" s="324" t="s">
        <v>10</v>
      </c>
      <c r="B14" s="326">
        <v>35841</v>
      </c>
      <c r="C14" s="326">
        <v>35695</v>
      </c>
      <c r="D14" s="326">
        <v>35736</v>
      </c>
      <c r="E14" s="326">
        <v>35746</v>
      </c>
      <c r="F14" s="327">
        <v>2.7982986344299299E-4</v>
      </c>
      <c r="G14" s="324">
        <f t="shared" si="0"/>
        <v>26</v>
      </c>
    </row>
    <row r="15" spans="1:9" x14ac:dyDescent="0.2">
      <c r="A15" s="324" t="s">
        <v>26</v>
      </c>
      <c r="B15" s="326">
        <v>43021</v>
      </c>
      <c r="C15" s="326">
        <v>43507</v>
      </c>
      <c r="D15" s="326">
        <v>43552</v>
      </c>
      <c r="E15" s="326">
        <v>43592</v>
      </c>
      <c r="F15" s="327">
        <v>9.1844232182225504E-4</v>
      </c>
      <c r="G15" s="324">
        <f t="shared" si="0"/>
        <v>25</v>
      </c>
    </row>
    <row r="16" spans="1:9" x14ac:dyDescent="0.2">
      <c r="A16" s="324" t="s">
        <v>12</v>
      </c>
      <c r="B16" s="326">
        <v>14679</v>
      </c>
      <c r="C16" s="326">
        <v>14532</v>
      </c>
      <c r="D16" s="326">
        <v>14538</v>
      </c>
      <c r="E16" s="326">
        <v>14557</v>
      </c>
      <c r="F16" s="327">
        <v>1.3069197963957401E-3</v>
      </c>
      <c r="G16" s="324">
        <f t="shared" si="0"/>
        <v>24</v>
      </c>
    </row>
    <row r="17" spans="1:7" x14ac:dyDescent="0.2">
      <c r="A17" s="324" t="s">
        <v>9</v>
      </c>
      <c r="B17" s="326">
        <v>125741</v>
      </c>
      <c r="C17" s="326">
        <v>126560</v>
      </c>
      <c r="D17" s="326">
        <v>126731</v>
      </c>
      <c r="E17" s="326">
        <v>126917</v>
      </c>
      <c r="F17" s="327">
        <v>1.46767562790484E-3</v>
      </c>
      <c r="G17" s="324">
        <f t="shared" si="0"/>
        <v>23</v>
      </c>
    </row>
    <row r="18" spans="1:7" x14ac:dyDescent="0.2">
      <c r="A18" s="324" t="s">
        <v>25</v>
      </c>
      <c r="B18" s="326">
        <v>23712</v>
      </c>
      <c r="C18" s="326">
        <v>23802</v>
      </c>
      <c r="D18" s="326">
        <v>23839</v>
      </c>
      <c r="E18" s="326">
        <v>23886</v>
      </c>
      <c r="F18" s="327">
        <v>1.9715592096984898E-3</v>
      </c>
      <c r="G18" s="324">
        <f t="shared" si="0"/>
        <v>22</v>
      </c>
    </row>
    <row r="19" spans="1:7" x14ac:dyDescent="0.2">
      <c r="A19" s="324" t="s">
        <v>22</v>
      </c>
      <c r="B19" s="326">
        <v>34645</v>
      </c>
      <c r="C19" s="326">
        <v>35020</v>
      </c>
      <c r="D19" s="326">
        <v>35135</v>
      </c>
      <c r="E19" s="326">
        <v>35207</v>
      </c>
      <c r="F19" s="327">
        <v>2.04923865091788E-3</v>
      </c>
      <c r="G19" s="324">
        <f t="shared" si="0"/>
        <v>21</v>
      </c>
    </row>
    <row r="20" spans="1:7" x14ac:dyDescent="0.2">
      <c r="A20" s="324" t="s">
        <v>13</v>
      </c>
      <c r="B20" s="326">
        <v>77647</v>
      </c>
      <c r="C20" s="326">
        <v>78074</v>
      </c>
      <c r="D20" s="326">
        <v>78225</v>
      </c>
      <c r="E20" s="326">
        <v>78420</v>
      </c>
      <c r="F20" s="327">
        <v>2.4928092042186801E-3</v>
      </c>
      <c r="G20" s="324">
        <f t="shared" si="0"/>
        <v>20</v>
      </c>
    </row>
    <row r="21" spans="1:7" x14ac:dyDescent="0.2">
      <c r="A21" s="324" t="s">
        <v>1</v>
      </c>
      <c r="B21" s="326">
        <v>1057624</v>
      </c>
      <c r="C21" s="326">
        <v>1065556</v>
      </c>
      <c r="D21" s="326">
        <v>1066338</v>
      </c>
      <c r="E21" s="326">
        <v>1069067</v>
      </c>
      <c r="F21" s="327">
        <v>2.5592260615301399E-3</v>
      </c>
      <c r="G21" s="324">
        <f t="shared" si="0"/>
        <v>19</v>
      </c>
    </row>
    <row r="22" spans="1:7" x14ac:dyDescent="0.2">
      <c r="A22" s="324" t="s">
        <v>8</v>
      </c>
      <c r="B22" s="326">
        <v>42340</v>
      </c>
      <c r="C22" s="326">
        <v>42300</v>
      </c>
      <c r="D22" s="326">
        <v>42372</v>
      </c>
      <c r="E22" s="326">
        <v>42481</v>
      </c>
      <c r="F22" s="327">
        <v>2.5724535070330598E-3</v>
      </c>
      <c r="G22" s="324">
        <f t="shared" si="0"/>
        <v>18</v>
      </c>
    </row>
    <row r="23" spans="1:7" x14ac:dyDescent="0.2">
      <c r="A23" s="324" t="s">
        <v>19</v>
      </c>
      <c r="B23" s="326">
        <v>13616</v>
      </c>
      <c r="C23" s="326">
        <v>13869</v>
      </c>
      <c r="D23" s="326">
        <v>13881</v>
      </c>
      <c r="E23" s="326">
        <v>13918</v>
      </c>
      <c r="F23" s="327">
        <v>2.66551401195869E-3</v>
      </c>
      <c r="G23" s="324">
        <f t="shared" si="0"/>
        <v>17</v>
      </c>
    </row>
    <row r="24" spans="1:7" x14ac:dyDescent="0.2">
      <c r="A24" s="324" t="s">
        <v>11</v>
      </c>
      <c r="B24" s="326">
        <v>11440</v>
      </c>
      <c r="C24" s="326">
        <v>11673</v>
      </c>
      <c r="D24" s="326">
        <v>11658</v>
      </c>
      <c r="E24" s="326">
        <v>11694</v>
      </c>
      <c r="F24" s="327">
        <v>3.0880082346886901E-3</v>
      </c>
      <c r="G24" s="324">
        <f t="shared" si="0"/>
        <v>16</v>
      </c>
    </row>
    <row r="25" spans="1:7" x14ac:dyDescent="0.2">
      <c r="A25" s="324" t="s">
        <v>29</v>
      </c>
      <c r="B25" s="326">
        <v>34725</v>
      </c>
      <c r="C25" s="326">
        <v>34174</v>
      </c>
      <c r="D25" s="326">
        <v>34105</v>
      </c>
      <c r="E25" s="326">
        <v>34223</v>
      </c>
      <c r="F25" s="327">
        <v>3.4599032399942301E-3</v>
      </c>
      <c r="G25" s="324">
        <f t="shared" si="0"/>
        <v>15</v>
      </c>
    </row>
    <row r="26" spans="1:7" x14ac:dyDescent="0.2">
      <c r="A26" s="324" t="s">
        <v>0</v>
      </c>
      <c r="B26" s="326">
        <v>103976</v>
      </c>
      <c r="C26" s="326">
        <v>105675</v>
      </c>
      <c r="D26" s="326">
        <v>105971</v>
      </c>
      <c r="E26" s="326">
        <v>106341</v>
      </c>
      <c r="F26" s="327">
        <v>3.4915212652517598E-3</v>
      </c>
      <c r="G26" s="324">
        <f t="shared" si="0"/>
        <v>14</v>
      </c>
    </row>
    <row r="27" spans="1:7" x14ac:dyDescent="0.2">
      <c r="A27" s="324" t="s">
        <v>7</v>
      </c>
      <c r="B27" s="326">
        <v>14736</v>
      </c>
      <c r="C27" s="326">
        <v>14786</v>
      </c>
      <c r="D27" s="326">
        <v>14828</v>
      </c>
      <c r="E27" s="326">
        <v>14883</v>
      </c>
      <c r="F27" s="327">
        <v>3.7091988130564199E-3</v>
      </c>
      <c r="G27" s="324">
        <f t="shared" si="0"/>
        <v>13</v>
      </c>
    </row>
    <row r="28" spans="1:7" x14ac:dyDescent="0.2">
      <c r="A28" s="324" t="s">
        <v>14</v>
      </c>
      <c r="B28" s="326">
        <v>49366</v>
      </c>
      <c r="C28" s="326">
        <v>49507</v>
      </c>
      <c r="D28" s="326">
        <v>49590</v>
      </c>
      <c r="E28" s="326">
        <v>49779</v>
      </c>
      <c r="F28" s="327">
        <v>3.8112522686024599E-3</v>
      </c>
      <c r="G28" s="324">
        <f t="shared" si="0"/>
        <v>12</v>
      </c>
    </row>
    <row r="29" spans="1:7" x14ac:dyDescent="0.2">
      <c r="A29" s="324" t="s">
        <v>20</v>
      </c>
      <c r="B29" s="326">
        <v>75415</v>
      </c>
      <c r="C29" s="326">
        <v>76087</v>
      </c>
      <c r="D29" s="326">
        <v>76346</v>
      </c>
      <c r="E29" s="326">
        <v>76657</v>
      </c>
      <c r="F29" s="327">
        <v>4.0735598459644704E-3</v>
      </c>
      <c r="G29" s="324">
        <f t="shared" si="0"/>
        <v>11</v>
      </c>
    </row>
    <row r="30" spans="1:7" x14ac:dyDescent="0.2">
      <c r="A30" s="324" t="s">
        <v>3</v>
      </c>
      <c r="B30" s="326">
        <v>16740</v>
      </c>
      <c r="C30" s="326">
        <v>16707</v>
      </c>
      <c r="D30" s="326">
        <v>16687</v>
      </c>
      <c r="E30" s="326">
        <v>16763</v>
      </c>
      <c r="F30" s="327">
        <v>4.5544435788338299E-3</v>
      </c>
      <c r="G30" s="324">
        <f t="shared" si="0"/>
        <v>10</v>
      </c>
    </row>
    <row r="31" spans="1:7" x14ac:dyDescent="0.2">
      <c r="A31" s="324" t="s">
        <v>23</v>
      </c>
      <c r="B31" s="326">
        <v>28982</v>
      </c>
      <c r="C31" s="326">
        <v>29588</v>
      </c>
      <c r="D31" s="326">
        <v>29719</v>
      </c>
      <c r="E31" s="326">
        <v>29856</v>
      </c>
      <c r="F31" s="327">
        <v>4.6098455533496504E-3</v>
      </c>
      <c r="G31" s="324">
        <f t="shared" si="0"/>
        <v>9</v>
      </c>
    </row>
    <row r="32" spans="1:7" x14ac:dyDescent="0.2">
      <c r="A32" s="324" t="s">
        <v>6</v>
      </c>
      <c r="B32" s="326">
        <v>6282</v>
      </c>
      <c r="C32" s="326">
        <v>6418</v>
      </c>
      <c r="D32" s="326">
        <v>6385</v>
      </c>
      <c r="E32" s="326">
        <v>6415</v>
      </c>
      <c r="F32" s="327">
        <v>4.6985121378231298E-3</v>
      </c>
      <c r="G32" s="324">
        <f t="shared" si="0"/>
        <v>8</v>
      </c>
    </row>
    <row r="33" spans="1:7" x14ac:dyDescent="0.2">
      <c r="A33" s="324" t="s">
        <v>21</v>
      </c>
      <c r="B33" s="326">
        <v>14300</v>
      </c>
      <c r="C33" s="326">
        <v>14448</v>
      </c>
      <c r="D33" s="326">
        <v>14377</v>
      </c>
      <c r="E33" s="326">
        <v>14447</v>
      </c>
      <c r="F33" s="327">
        <v>4.8688878069138601E-3</v>
      </c>
      <c r="G33" s="324">
        <f t="shared" si="0"/>
        <v>7</v>
      </c>
    </row>
    <row r="34" spans="1:7" x14ac:dyDescent="0.2">
      <c r="A34" s="324" t="s">
        <v>4</v>
      </c>
      <c r="B34" s="326">
        <v>44201</v>
      </c>
      <c r="C34" s="326">
        <v>44653</v>
      </c>
      <c r="D34" s="326">
        <v>44283</v>
      </c>
      <c r="E34" s="326">
        <v>44501</v>
      </c>
      <c r="F34" s="327">
        <v>4.9228823702098801E-3</v>
      </c>
      <c r="G34" s="324">
        <f t="shared" si="0"/>
        <v>6</v>
      </c>
    </row>
    <row r="35" spans="1:7" x14ac:dyDescent="0.2">
      <c r="A35" s="324" t="s">
        <v>32</v>
      </c>
      <c r="B35" s="326">
        <v>20914</v>
      </c>
      <c r="C35" s="326">
        <v>21443</v>
      </c>
      <c r="D35" s="326">
        <v>21655</v>
      </c>
      <c r="E35" s="326">
        <v>21763</v>
      </c>
      <c r="F35" s="327">
        <v>4.98730085430621E-3</v>
      </c>
      <c r="G35" s="324">
        <f t="shared" si="0"/>
        <v>5</v>
      </c>
    </row>
    <row r="36" spans="1:7" x14ac:dyDescent="0.2">
      <c r="A36" s="324" t="s">
        <v>5</v>
      </c>
      <c r="B36" s="326">
        <v>14186</v>
      </c>
      <c r="C36" s="326">
        <v>14759</v>
      </c>
      <c r="D36" s="326">
        <v>14823</v>
      </c>
      <c r="E36" s="326">
        <v>14908</v>
      </c>
      <c r="F36" s="327">
        <v>5.7343317816906901E-3</v>
      </c>
      <c r="G36" s="324">
        <f t="shared" si="0"/>
        <v>4</v>
      </c>
    </row>
    <row r="37" spans="1:7" x14ac:dyDescent="0.2">
      <c r="A37" s="324" t="s">
        <v>16</v>
      </c>
      <c r="B37" s="326">
        <v>16042</v>
      </c>
      <c r="C37" s="326">
        <v>16245</v>
      </c>
      <c r="D37" s="326">
        <v>16263</v>
      </c>
      <c r="E37" s="326">
        <v>16365</v>
      </c>
      <c r="F37" s="327">
        <v>6.2719055524811402E-3</v>
      </c>
      <c r="G37" s="324">
        <f t="shared" si="0"/>
        <v>3</v>
      </c>
    </row>
    <row r="38" spans="1:7" x14ac:dyDescent="0.2">
      <c r="A38" s="324" t="s">
        <v>28</v>
      </c>
      <c r="B38" s="326">
        <v>11534</v>
      </c>
      <c r="C38" s="326">
        <v>11763</v>
      </c>
      <c r="D38" s="326">
        <v>11778</v>
      </c>
      <c r="E38" s="326">
        <v>11856</v>
      </c>
      <c r="F38" s="327">
        <v>6.6225165562914202E-3</v>
      </c>
      <c r="G38" s="324">
        <f t="shared" si="0"/>
        <v>2</v>
      </c>
    </row>
    <row r="39" spans="1:7" x14ac:dyDescent="0.2">
      <c r="A39" s="324" t="s">
        <v>24</v>
      </c>
      <c r="B39" s="326">
        <v>19364</v>
      </c>
      <c r="C39" s="326">
        <v>20714</v>
      </c>
      <c r="D39" s="326">
        <v>20787</v>
      </c>
      <c r="E39" s="326">
        <v>20928</v>
      </c>
      <c r="F39" s="327">
        <v>6.7830855823352004E-3</v>
      </c>
      <c r="G39" s="324">
        <f t="shared" si="0"/>
        <v>1</v>
      </c>
    </row>
  </sheetData>
  <mergeCells count="1">
    <mergeCell ref="H1:I1"/>
  </mergeCells>
  <hyperlinks>
    <hyperlink ref="H1:I1" location="Index!A1" display="Regresar al Índice" xr:uid="{D179DF24-D594-4C9D-9552-0880B2280B17}"/>
  </hyperlink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153</vt:i4>
      </vt:variant>
      <vt:variant>
        <vt:lpstr>Rangos con nombre</vt:lpstr>
      </vt:variant>
      <vt:variant>
        <vt:i4>180</vt:i4>
      </vt:variant>
    </vt:vector>
  </HeadingPairs>
  <TitlesOfParts>
    <vt:vector size="333"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F33-34</vt:lpstr>
      <vt:lpstr>F35-36</vt:lpstr>
      <vt:lpstr>F37-38</vt:lpstr>
      <vt:lpstr>F39</vt:lpstr>
      <vt:lpstr>F40</vt:lpstr>
      <vt:lpstr>F41</vt:lpstr>
      <vt:lpstr>F42</vt:lpstr>
      <vt:lpstr>F43</vt:lpstr>
      <vt:lpstr>F44</vt:lpstr>
      <vt:lpstr>F45</vt:lpstr>
      <vt:lpstr>F46</vt:lpstr>
      <vt:lpstr>F47</vt:lpstr>
      <vt:lpstr>F48</vt:lpstr>
      <vt:lpstr>F49</vt:lpstr>
      <vt:lpstr>F50</vt:lpstr>
      <vt:lpstr>F51-54</vt:lpstr>
      <vt:lpstr>F55</vt:lpstr>
      <vt:lpstr>F56-57</vt:lpstr>
      <vt:lpstr>F58</vt:lpstr>
      <vt:lpstr>F59</vt:lpstr>
      <vt:lpstr>F60</vt:lpstr>
      <vt:lpstr>F61</vt:lpstr>
      <vt:lpstr>F62</vt:lpstr>
      <vt:lpstr>F63</vt:lpstr>
      <vt:lpstr>F64</vt:lpstr>
      <vt:lpstr>F65</vt:lpstr>
      <vt:lpstr>F66</vt:lpstr>
      <vt:lpstr>F67</vt:lpstr>
      <vt:lpstr>F68</vt:lpstr>
      <vt:lpstr>F69</vt:lpstr>
      <vt:lpstr>F70</vt:lpstr>
      <vt:lpstr>F71-72</vt:lpstr>
      <vt:lpstr>F73-74</vt:lpstr>
      <vt:lpstr>F75-76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F133-135</vt:lpstr>
      <vt:lpstr>F136</vt:lpstr>
      <vt:lpstr>F137-148 empleo por municipio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'T15'!Start12</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'T18'!Start14</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Start163</vt:lpstr>
      <vt:lpstr>Start164</vt:lpstr>
      <vt:lpstr>Start17</vt:lpstr>
      <vt:lpstr>Start170</vt:lpstr>
      <vt:lpstr>Start173</vt:lpstr>
      <vt:lpstr>Start18</vt:lpstr>
      <vt:lpstr>Start185</vt:lpstr>
      <vt:lpstr>Start186</vt:lpstr>
      <vt:lpstr>Start187</vt:lpstr>
      <vt:lpstr>Start188</vt:lpstr>
      <vt:lpstr>Start189</vt:lpstr>
      <vt:lpstr>Start19</vt:lpstr>
      <vt:lpstr>Start190</vt:lpstr>
      <vt:lpstr>Start191</vt:lpstr>
      <vt:lpstr>Start192</vt:lpstr>
      <vt:lpstr>Start193</vt:lpstr>
      <vt:lpstr>Start194</vt:lpstr>
      <vt:lpstr>Start195</vt:lpstr>
      <vt:lpstr>Start2</vt:lpstr>
      <vt:lpstr>Start20</vt:lpstr>
      <vt:lpstr>Start21</vt:lpstr>
      <vt:lpstr>Start212</vt:lpstr>
      <vt:lpstr>Start213</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'T9'!Start8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2023-05-04T16:53:04Z</dcterms:modified>
</cp:coreProperties>
</file>