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2 Actualización Pagina\Distribución territorial\"/>
    </mc:Choice>
  </mc:AlternateContent>
  <bookViews>
    <workbookView xWindow="0" yWindow="0" windowWidth="28800" windowHeight="11505" tabRatio="500"/>
  </bookViews>
  <sheets>
    <sheet name="Tamaño de localidad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" i="2" l="1"/>
  <c r="X7" i="2"/>
  <c r="W7" i="2"/>
  <c r="X8" i="2" s="1"/>
  <c r="Y7" i="2"/>
  <c r="Z13" i="2" s="1"/>
  <c r="X9" i="2" l="1"/>
  <c r="X13" i="2"/>
  <c r="Z10" i="2"/>
  <c r="Z15" i="2"/>
  <c r="X10" i="2"/>
  <c r="X15" i="2"/>
  <c r="Z12" i="2"/>
  <c r="Z17" i="2"/>
  <c r="X12" i="2"/>
  <c r="Z9" i="2"/>
  <c r="Z8" i="2"/>
  <c r="X17" i="2"/>
  <c r="Z14" i="2"/>
  <c r="X14" i="2"/>
  <c r="Z11" i="2"/>
  <c r="Z16" i="2"/>
  <c r="X11" i="2"/>
  <c r="X16" i="2"/>
  <c r="T7" i="2"/>
  <c r="U13" i="2" s="1"/>
  <c r="U8" i="2"/>
  <c r="V8" i="2" s="1"/>
  <c r="R7" i="2"/>
  <c r="S16" i="2" s="1"/>
  <c r="O7" i="2"/>
  <c r="P13" i="2" s="1"/>
  <c r="P10" i="2"/>
  <c r="P9" i="2"/>
  <c r="Q9" i="2" s="1"/>
  <c r="Q10" i="2" s="1"/>
  <c r="Q11" i="2" s="1"/>
  <c r="Q12" i="2" s="1"/>
  <c r="P8" i="2"/>
  <c r="Q8" i="2"/>
  <c r="P12" i="2"/>
  <c r="P16" i="2"/>
  <c r="P17" i="2"/>
  <c r="M7" i="2"/>
  <c r="N17" i="2" s="1"/>
  <c r="J7" i="2"/>
  <c r="K8" i="2" s="1"/>
  <c r="K10" i="2"/>
  <c r="K9" i="2"/>
  <c r="K13" i="2"/>
  <c r="K16" i="2"/>
  <c r="K17" i="2"/>
  <c r="H7" i="2"/>
  <c r="I17" i="2"/>
  <c r="E7" i="2"/>
  <c r="F11" i="2" s="1"/>
  <c r="F17" i="2"/>
  <c r="C7" i="2"/>
  <c r="D17" i="2" s="1"/>
  <c r="N16" i="2"/>
  <c r="I16" i="2"/>
  <c r="I15" i="2"/>
  <c r="N14" i="2"/>
  <c r="I14" i="2"/>
  <c r="N13" i="2"/>
  <c r="I13" i="2"/>
  <c r="N12" i="2"/>
  <c r="I12" i="2"/>
  <c r="N11" i="2"/>
  <c r="I11" i="2"/>
  <c r="I10" i="2"/>
  <c r="S9" i="2"/>
  <c r="N9" i="2"/>
  <c r="I9" i="2"/>
  <c r="N8" i="2"/>
  <c r="I8" i="2"/>
  <c r="I7" i="2" s="1"/>
  <c r="D8" i="2"/>
  <c r="D12" i="2"/>
  <c r="D14" i="2"/>
  <c r="D16" i="2"/>
  <c r="U15" i="2"/>
  <c r="U11" i="2"/>
  <c r="P15" i="2"/>
  <c r="P11" i="2"/>
  <c r="K15" i="2"/>
  <c r="K11" i="2"/>
  <c r="U14" i="2"/>
  <c r="U10" i="2"/>
  <c r="S12" i="2"/>
  <c r="P14" i="2"/>
  <c r="D9" i="2"/>
  <c r="D11" i="2"/>
  <c r="D13" i="2"/>
  <c r="D15" i="2"/>
  <c r="K14" i="2"/>
  <c r="U17" i="2"/>
  <c r="AA8" i="2" l="1"/>
  <c r="AA9" i="2" s="1"/>
  <c r="AA10" i="2" s="1"/>
  <c r="AA11" i="2" s="1"/>
  <c r="AA12" i="2" s="1"/>
  <c r="AA13" i="2" s="1"/>
  <c r="AA14" i="2" s="1"/>
  <c r="AA15" i="2" s="1"/>
  <c r="AA16" i="2" s="1"/>
  <c r="AA17" i="2" s="1"/>
  <c r="Q13" i="2"/>
  <c r="Q14" i="2" s="1"/>
  <c r="Q15" i="2" s="1"/>
  <c r="Q16" i="2" s="1"/>
  <c r="Q17" i="2" s="1"/>
  <c r="L8" i="2"/>
  <c r="L9" i="2" s="1"/>
  <c r="L10" i="2" s="1"/>
  <c r="L11" i="2" s="1"/>
  <c r="P7" i="2"/>
  <c r="S10" i="2"/>
  <c r="S11" i="2"/>
  <c r="F16" i="2"/>
  <c r="F10" i="2"/>
  <c r="U16" i="2"/>
  <c r="U9" i="2"/>
  <c r="F15" i="2"/>
  <c r="S8" i="2"/>
  <c r="D10" i="2"/>
  <c r="D7" i="2" s="1"/>
  <c r="N10" i="2"/>
  <c r="N7" i="2" s="1"/>
  <c r="S13" i="2"/>
  <c r="N15" i="2"/>
  <c r="F14" i="2"/>
  <c r="F8" i="2"/>
  <c r="K12" i="2"/>
  <c r="K7" i="2" s="1"/>
  <c r="S17" i="2"/>
  <c r="U12" i="2"/>
  <c r="F12" i="2"/>
  <c r="F9" i="2"/>
  <c r="S14" i="2"/>
  <c r="S15" i="2"/>
  <c r="F13" i="2"/>
  <c r="F7" i="2" l="1"/>
  <c r="G8" i="2"/>
  <c r="G9" i="2" s="1"/>
  <c r="G10" i="2" s="1"/>
  <c r="G11" i="2" s="1"/>
  <c r="G12" i="2" s="1"/>
  <c r="G13" i="2" s="1"/>
  <c r="G14" i="2" s="1"/>
  <c r="G15" i="2" s="1"/>
  <c r="G16" i="2" s="1"/>
  <c r="G17" i="2" s="1"/>
  <c r="U7" i="2"/>
  <c r="V9" i="2"/>
  <c r="V10" i="2" s="1"/>
  <c r="V11" i="2" s="1"/>
  <c r="V12" i="2" s="1"/>
  <c r="V13" i="2" s="1"/>
  <c r="V14" i="2" s="1"/>
  <c r="V15" i="2" s="1"/>
  <c r="V16" i="2" s="1"/>
  <c r="V17" i="2" s="1"/>
  <c r="L12" i="2"/>
  <c r="L13" i="2" s="1"/>
  <c r="L14" i="2" s="1"/>
  <c r="L15" i="2" s="1"/>
  <c r="L16" i="2" s="1"/>
  <c r="L17" i="2" s="1"/>
</calcChain>
</file>

<file path=xl/sharedStrings.xml><?xml version="1.0" encoding="utf-8"?>
<sst xmlns="http://schemas.openxmlformats.org/spreadsheetml/2006/main" count="40" uniqueCount="19">
  <si>
    <t>Localidades y población total por tamaño de localidad</t>
  </si>
  <si>
    <t>Tamaño de la localidad (habitantes)</t>
  </si>
  <si>
    <t>Locali-dades</t>
  </si>
  <si>
    <t>%</t>
  </si>
  <si>
    <t>Población</t>
  </si>
  <si>
    <t>% acum.</t>
  </si>
  <si>
    <t>Total</t>
  </si>
  <si>
    <t>1-99</t>
  </si>
  <si>
    <t>100-499</t>
  </si>
  <si>
    <t>500-999</t>
  </si>
  <si>
    <t>1000-2499</t>
  </si>
  <si>
    <t>2,500-4,999</t>
  </si>
  <si>
    <t>5,000-14,999</t>
  </si>
  <si>
    <t>15,000-49,999</t>
  </si>
  <si>
    <t>50,000-99,999</t>
  </si>
  <si>
    <t>100,000-499,999</t>
  </si>
  <si>
    <t>500,000 y más</t>
  </si>
  <si>
    <t>Jalisco 1950-2020</t>
  </si>
  <si>
    <t>Fuente: Elaborado por el IIEG con base en INEGI; Séptimo Censo General de Población 1950, IX Censo General de Población 1970, XI Censo General de Población y Vivienda y Censo de Población y Vivienda 2010. Censo de Población y Vivienda,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</si>
</sst>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4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rgb="FF7C878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3" fillId="0" borderId="0" xfId="0" applyFont="1"/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/>
    <xf numFmtId="49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3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7C878E"/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9"/>
  <sheetViews>
    <sheetView showGridLines="0" tabSelected="1" workbookViewId="0">
      <selection activeCell="B4" sqref="B4"/>
    </sheetView>
  </sheetViews>
  <sheetFormatPr baseColWidth="10" defaultRowHeight="12.75" x14ac:dyDescent="0.2"/>
  <cols>
    <col min="1" max="1" width="4.140625" customWidth="1"/>
    <col min="2" max="2" width="14.7109375" style="7" customWidth="1"/>
    <col min="3" max="3" width="9.5703125" style="7" customWidth="1"/>
    <col min="4" max="4" width="7.28515625" style="7" bestFit="1" customWidth="1"/>
    <col min="5" max="5" width="13.42578125" style="7" customWidth="1"/>
    <col min="6" max="6" width="7.28515625" style="7" bestFit="1" customWidth="1"/>
    <col min="7" max="7" width="8.5703125" style="7" bestFit="1" customWidth="1"/>
    <col min="8" max="8" width="9" style="7" customWidth="1"/>
    <col min="9" max="9" width="7.28515625" style="7" bestFit="1" customWidth="1"/>
    <col min="10" max="10" width="13" style="7" customWidth="1"/>
    <col min="11" max="11" width="7.28515625" style="7" bestFit="1" customWidth="1"/>
    <col min="12" max="12" width="8.5703125" bestFit="1" customWidth="1"/>
    <col min="13" max="13" width="8.5703125" style="7" bestFit="1" customWidth="1"/>
    <col min="14" max="14" width="7.28515625" style="7" bestFit="1" customWidth="1"/>
    <col min="15" max="15" width="12.28515625" style="7" bestFit="1" customWidth="1"/>
    <col min="16" max="16" width="7.28515625" style="7" bestFit="1" customWidth="1"/>
    <col min="17" max="17" width="8.5703125" bestFit="1" customWidth="1"/>
    <col min="18" max="18" width="8.5703125" style="7" bestFit="1" customWidth="1"/>
    <col min="19" max="19" width="7.28515625" style="7" bestFit="1" customWidth="1"/>
    <col min="20" max="20" width="12.85546875" style="7" customWidth="1"/>
    <col min="21" max="21" width="7.28515625" style="7" bestFit="1" customWidth="1"/>
    <col min="22" max="22" width="8.5703125" bestFit="1" customWidth="1"/>
  </cols>
  <sheetData>
    <row r="2" spans="2:27" s="1" customFormat="1" ht="23.25" x14ac:dyDescent="0.3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2:27" s="1" customFormat="1" ht="23.25" x14ac:dyDescent="0.35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2:27" s="1" customFormat="1" ht="6.9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P4" s="2"/>
      <c r="R4" s="2"/>
      <c r="S4" s="2"/>
      <c r="T4" s="2"/>
      <c r="U4" s="2"/>
    </row>
    <row r="5" spans="2:27" s="3" customFormat="1" ht="15" customHeight="1" x14ac:dyDescent="0.15">
      <c r="B5" s="31" t="s">
        <v>1</v>
      </c>
      <c r="C5" s="28">
        <v>1950</v>
      </c>
      <c r="D5" s="28"/>
      <c r="E5" s="28"/>
      <c r="F5" s="28"/>
      <c r="G5" s="28"/>
      <c r="H5" s="28">
        <v>1970</v>
      </c>
      <c r="I5" s="28"/>
      <c r="J5" s="28"/>
      <c r="K5" s="28"/>
      <c r="L5" s="28"/>
      <c r="M5" s="28">
        <v>1990</v>
      </c>
      <c r="N5" s="28"/>
      <c r="O5" s="28"/>
      <c r="P5" s="28"/>
      <c r="Q5" s="28"/>
      <c r="R5" s="28">
        <v>2010</v>
      </c>
      <c r="S5" s="28"/>
      <c r="T5" s="28"/>
      <c r="U5" s="28"/>
      <c r="V5" s="28"/>
      <c r="W5" s="28">
        <v>2020</v>
      </c>
      <c r="X5" s="28"/>
      <c r="Y5" s="28"/>
      <c r="Z5" s="28"/>
      <c r="AA5" s="28"/>
    </row>
    <row r="6" spans="2:27" s="4" customFormat="1" ht="33" customHeight="1" x14ac:dyDescent="0.15">
      <c r="B6" s="31"/>
      <c r="C6" s="20" t="s">
        <v>2</v>
      </c>
      <c r="D6" s="20" t="s">
        <v>3</v>
      </c>
      <c r="E6" s="20" t="s">
        <v>4</v>
      </c>
      <c r="F6" s="20" t="s">
        <v>3</v>
      </c>
      <c r="G6" s="20" t="s">
        <v>5</v>
      </c>
      <c r="H6" s="20" t="s">
        <v>2</v>
      </c>
      <c r="I6" s="20" t="s">
        <v>3</v>
      </c>
      <c r="J6" s="20" t="s">
        <v>4</v>
      </c>
      <c r="K6" s="20" t="s">
        <v>3</v>
      </c>
      <c r="L6" s="20" t="s">
        <v>5</v>
      </c>
      <c r="M6" s="20" t="s">
        <v>2</v>
      </c>
      <c r="N6" s="20" t="s">
        <v>3</v>
      </c>
      <c r="O6" s="20" t="s">
        <v>4</v>
      </c>
      <c r="P6" s="20" t="s">
        <v>3</v>
      </c>
      <c r="Q6" s="20" t="s">
        <v>5</v>
      </c>
      <c r="R6" s="20" t="s">
        <v>2</v>
      </c>
      <c r="S6" s="20" t="s">
        <v>3</v>
      </c>
      <c r="T6" s="20" t="s">
        <v>4</v>
      </c>
      <c r="U6" s="20" t="s">
        <v>3</v>
      </c>
      <c r="V6" s="20" t="s">
        <v>5</v>
      </c>
      <c r="W6" s="21" t="s">
        <v>2</v>
      </c>
      <c r="X6" s="21" t="s">
        <v>3</v>
      </c>
      <c r="Y6" s="21" t="s">
        <v>4</v>
      </c>
      <c r="Z6" s="21" t="s">
        <v>3</v>
      </c>
      <c r="AA6" s="21" t="s">
        <v>5</v>
      </c>
    </row>
    <row r="7" spans="2:27" s="5" customFormat="1" ht="22.5" customHeight="1" x14ac:dyDescent="0.25">
      <c r="B7" s="22" t="s">
        <v>6</v>
      </c>
      <c r="C7" s="23">
        <f>SUM(C8:C17)</f>
        <v>8990</v>
      </c>
      <c r="D7" s="24">
        <f>SUM(D8:D17)</f>
        <v>100.00000000000001</v>
      </c>
      <c r="E7" s="23">
        <f>SUM(E8:E17)</f>
        <v>1746777</v>
      </c>
      <c r="F7" s="24">
        <f>SUM(F8:F17)</f>
        <v>100.00000000000001</v>
      </c>
      <c r="G7" s="25"/>
      <c r="H7" s="23">
        <f>SUM(H8:H17)</f>
        <v>9725</v>
      </c>
      <c r="I7" s="24">
        <f>SUM(I8:I17)</f>
        <v>100</v>
      </c>
      <c r="J7" s="23">
        <f>SUM(J8:J17)</f>
        <v>3296586</v>
      </c>
      <c r="K7" s="24">
        <f>SUM(K8:K17)</f>
        <v>100</v>
      </c>
      <c r="L7" s="25"/>
      <c r="M7" s="23">
        <f>(SUM(M8:M17))</f>
        <v>8731</v>
      </c>
      <c r="N7" s="24">
        <f>SUM(N8:N17)</f>
        <v>100.00000000000001</v>
      </c>
      <c r="O7" s="23">
        <f>SUM(O8:O17)</f>
        <v>5302689</v>
      </c>
      <c r="P7" s="24">
        <f>SUM(P8:P17)</f>
        <v>100</v>
      </c>
      <c r="Q7" s="25"/>
      <c r="R7" s="26">
        <f>(SUM(R8:R17))</f>
        <v>10946</v>
      </c>
      <c r="S7" s="24">
        <v>100</v>
      </c>
      <c r="T7" s="23">
        <f>(SUM(T8:T17))</f>
        <v>7350682</v>
      </c>
      <c r="U7" s="24">
        <f>SUM(U8:U17)</f>
        <v>100</v>
      </c>
      <c r="V7" s="25"/>
      <c r="W7" s="26">
        <f>(SUM(W8:W17))</f>
        <v>10348</v>
      </c>
      <c r="X7" s="27">
        <f>(SUM(X8:X17))</f>
        <v>99.999999999999986</v>
      </c>
      <c r="Y7" s="23">
        <f>(SUM(Y8:Y17))</f>
        <v>8348151</v>
      </c>
      <c r="Z7" s="27">
        <f>(SUM(Z8:Z17))</f>
        <v>100</v>
      </c>
      <c r="AA7" s="25"/>
    </row>
    <row r="8" spans="2:27" s="6" customFormat="1" ht="22.5" customHeight="1" x14ac:dyDescent="0.2">
      <c r="B8" s="8" t="s">
        <v>7</v>
      </c>
      <c r="C8" s="9">
        <v>6893</v>
      </c>
      <c r="D8" s="10">
        <f t="shared" ref="D8:D17" si="0">+C8/$C$7*100</f>
        <v>76.674082313681865</v>
      </c>
      <c r="E8" s="9">
        <v>228428</v>
      </c>
      <c r="F8" s="10">
        <f t="shared" ref="F8:F17" si="1">+E8/$E$7*100</f>
        <v>13.077112877030094</v>
      </c>
      <c r="G8" s="11">
        <f>+F8</f>
        <v>13.077112877030094</v>
      </c>
      <c r="H8" s="9">
        <v>7424</v>
      </c>
      <c r="I8" s="10">
        <f t="shared" ref="I8:I17" si="2">+H8/$H$7*100</f>
        <v>76.339331619537276</v>
      </c>
      <c r="J8" s="9">
        <v>207275</v>
      </c>
      <c r="K8" s="10">
        <f t="shared" ref="K8:K17" si="3">+J8/$J$7*100</f>
        <v>6.2875653782428254</v>
      </c>
      <c r="L8" s="11">
        <f>+K8</f>
        <v>6.2875653782428254</v>
      </c>
      <c r="M8" s="9">
        <v>6588</v>
      </c>
      <c r="N8" s="10">
        <f t="shared" ref="N8:N17" si="4">(M8/M$7)*100</f>
        <v>75.455274309930132</v>
      </c>
      <c r="O8" s="9">
        <v>163125</v>
      </c>
      <c r="P8" s="10">
        <f t="shared" ref="P8:P17" si="5">(O8/O$7)*100</f>
        <v>3.0762694172711242</v>
      </c>
      <c r="Q8" s="11">
        <f>P8</f>
        <v>3.0762694172711242</v>
      </c>
      <c r="R8" s="12">
        <v>8875</v>
      </c>
      <c r="S8" s="10">
        <f t="shared" ref="S8:S17" si="6">(R8/R$7)*100</f>
        <v>81.079846519276444</v>
      </c>
      <c r="T8" s="9">
        <v>167503</v>
      </c>
      <c r="U8" s="10">
        <f t="shared" ref="U8:U17" si="7">(T8/T$7)*100</f>
        <v>2.2787409385959014</v>
      </c>
      <c r="V8" s="11">
        <f>U8</f>
        <v>2.2787409385959014</v>
      </c>
      <c r="W8" s="12">
        <v>8256</v>
      </c>
      <c r="X8" s="10">
        <f t="shared" ref="X8:X17" si="8">(W8/W$7)*100</f>
        <v>79.783533049864701</v>
      </c>
      <c r="Y8" s="9">
        <v>151296</v>
      </c>
      <c r="Z8" s="10">
        <f t="shared" ref="Z8:Z17" si="9">(Y8/Y$7)*100</f>
        <v>1.8123294607392704</v>
      </c>
      <c r="AA8" s="11">
        <f>Z8</f>
        <v>1.8123294607392704</v>
      </c>
    </row>
    <row r="9" spans="2:27" s="6" customFormat="1" ht="22.5" customHeight="1" x14ac:dyDescent="0.2">
      <c r="B9" s="8" t="s">
        <v>8</v>
      </c>
      <c r="C9" s="9">
        <v>1674</v>
      </c>
      <c r="D9" s="10">
        <f t="shared" si="0"/>
        <v>18.620689655172416</v>
      </c>
      <c r="E9" s="9">
        <v>331276</v>
      </c>
      <c r="F9" s="10">
        <f t="shared" si="1"/>
        <v>18.964985227078213</v>
      </c>
      <c r="G9" s="11">
        <f t="shared" ref="G9:G17" si="10">+G8+F9</f>
        <v>32.042098104108305</v>
      </c>
      <c r="H9" s="9">
        <v>1733</v>
      </c>
      <c r="I9" s="10">
        <f t="shared" si="2"/>
        <v>17.82005141388175</v>
      </c>
      <c r="J9" s="9">
        <v>363048</v>
      </c>
      <c r="K9" s="10">
        <f t="shared" si="3"/>
        <v>11.012847837126046</v>
      </c>
      <c r="L9" s="11">
        <f t="shared" ref="L9:L17" si="11">+L8+K9</f>
        <v>17.30041321536887</v>
      </c>
      <c r="M9" s="9">
        <v>1543</v>
      </c>
      <c r="N9" s="10">
        <f t="shared" si="4"/>
        <v>17.672660634520675</v>
      </c>
      <c r="O9" s="9">
        <v>332801</v>
      </c>
      <c r="P9" s="10">
        <f t="shared" si="5"/>
        <v>6.2760799285041982</v>
      </c>
      <c r="Q9" s="11">
        <f>P9+Q8</f>
        <v>9.3523493457753233</v>
      </c>
      <c r="R9" s="12">
        <v>1377</v>
      </c>
      <c r="S9" s="10">
        <f t="shared" si="6"/>
        <v>12.579937876849993</v>
      </c>
      <c r="T9" s="9">
        <v>294631</v>
      </c>
      <c r="U9" s="10">
        <f t="shared" si="7"/>
        <v>4.0082131154632998</v>
      </c>
      <c r="V9" s="11">
        <f>U9+V8</f>
        <v>6.2869540540592013</v>
      </c>
      <c r="W9" s="12">
        <v>1314</v>
      </c>
      <c r="X9" s="10">
        <f t="shared" si="8"/>
        <v>12.698105914186316</v>
      </c>
      <c r="Y9" s="9">
        <v>287528</v>
      </c>
      <c r="Z9" s="10">
        <f t="shared" si="9"/>
        <v>3.4442117781530306</v>
      </c>
      <c r="AA9" s="11">
        <f>Z9+AA8</f>
        <v>5.256541238892301</v>
      </c>
    </row>
    <row r="10" spans="2:27" s="6" customFormat="1" ht="22.5" customHeight="1" x14ac:dyDescent="0.2">
      <c r="B10" s="8" t="s">
        <v>9</v>
      </c>
      <c r="C10" s="9">
        <v>204</v>
      </c>
      <c r="D10" s="10">
        <f t="shared" si="0"/>
        <v>2.2691879866518354</v>
      </c>
      <c r="E10" s="9">
        <v>139011</v>
      </c>
      <c r="F10" s="10">
        <f t="shared" si="1"/>
        <v>7.9581423387186794</v>
      </c>
      <c r="G10" s="11">
        <f t="shared" si="10"/>
        <v>40.000240442826986</v>
      </c>
      <c r="H10" s="9">
        <v>239</v>
      </c>
      <c r="I10" s="10">
        <f t="shared" si="2"/>
        <v>2.4575835475578409</v>
      </c>
      <c r="J10" s="9">
        <v>170157</v>
      </c>
      <c r="K10" s="10">
        <f t="shared" si="3"/>
        <v>5.1616126501780935</v>
      </c>
      <c r="L10" s="11">
        <f t="shared" si="11"/>
        <v>22.462025865546963</v>
      </c>
      <c r="M10" s="9">
        <v>256</v>
      </c>
      <c r="N10" s="10">
        <f t="shared" si="4"/>
        <v>2.9320810903676557</v>
      </c>
      <c r="O10" s="9">
        <v>179456</v>
      </c>
      <c r="P10" s="10">
        <f t="shared" si="5"/>
        <v>3.3842452385949842</v>
      </c>
      <c r="Q10" s="11">
        <f t="shared" ref="Q10:Q17" si="12">Q9+P10</f>
        <v>12.736594584370307</v>
      </c>
      <c r="R10" s="12">
        <v>264</v>
      </c>
      <c r="S10" s="10">
        <f t="shared" si="6"/>
        <v>2.4118399415311531</v>
      </c>
      <c r="T10" s="9">
        <v>188239</v>
      </c>
      <c r="U10" s="10">
        <f t="shared" si="7"/>
        <v>2.5608372121117466</v>
      </c>
      <c r="V10" s="11">
        <f t="shared" ref="V10:V17" si="13">V9+U10</f>
        <v>8.8477912661709475</v>
      </c>
      <c r="W10" s="12">
        <v>282</v>
      </c>
      <c r="X10" s="10">
        <f t="shared" si="8"/>
        <v>2.7251642829532274</v>
      </c>
      <c r="Y10" s="9">
        <v>202393</v>
      </c>
      <c r="Z10" s="10">
        <f t="shared" si="9"/>
        <v>2.4244051167737624</v>
      </c>
      <c r="AA10" s="11">
        <f t="shared" ref="AA10:AA17" si="14">AA9+Z10</f>
        <v>7.6809463556660633</v>
      </c>
    </row>
    <row r="11" spans="2:27" s="6" customFormat="1" ht="22.5" customHeight="1" x14ac:dyDescent="0.2">
      <c r="B11" s="8" t="s">
        <v>10</v>
      </c>
      <c r="C11" s="9">
        <v>141</v>
      </c>
      <c r="D11" s="10">
        <f t="shared" si="0"/>
        <v>1.5684093437152391</v>
      </c>
      <c r="E11" s="9">
        <v>212096</v>
      </c>
      <c r="F11" s="10">
        <f t="shared" si="1"/>
        <v>12.142133769794313</v>
      </c>
      <c r="G11" s="11">
        <f t="shared" si="10"/>
        <v>52.142374212621299</v>
      </c>
      <c r="H11" s="9">
        <v>191</v>
      </c>
      <c r="I11" s="10">
        <f t="shared" si="2"/>
        <v>1.9640102827763497</v>
      </c>
      <c r="J11" s="9">
        <v>297574</v>
      </c>
      <c r="K11" s="10">
        <f t="shared" si="3"/>
        <v>9.0267325044758433</v>
      </c>
      <c r="L11" s="11">
        <f t="shared" si="11"/>
        <v>31.488758370022808</v>
      </c>
      <c r="M11" s="9">
        <v>185</v>
      </c>
      <c r="N11" s="10">
        <f t="shared" si="4"/>
        <v>2.1188867254610009</v>
      </c>
      <c r="O11" s="9">
        <v>286875</v>
      </c>
      <c r="P11" s="10">
        <f t="shared" si="5"/>
        <v>5.4099910441664596</v>
      </c>
      <c r="Q11" s="11">
        <f t="shared" si="12"/>
        <v>18.146585628536766</v>
      </c>
      <c r="R11" s="12">
        <v>214</v>
      </c>
      <c r="S11" s="10">
        <f t="shared" si="6"/>
        <v>1.9550520738169195</v>
      </c>
      <c r="T11" s="9">
        <v>334875</v>
      </c>
      <c r="U11" s="10">
        <f t="shared" si="7"/>
        <v>4.555699729630529</v>
      </c>
      <c r="V11" s="11">
        <f t="shared" si="13"/>
        <v>13.403490995801477</v>
      </c>
      <c r="W11" s="12">
        <v>235</v>
      </c>
      <c r="X11" s="10">
        <f t="shared" si="8"/>
        <v>2.2709702357943566</v>
      </c>
      <c r="Y11" s="9">
        <v>365105</v>
      </c>
      <c r="Z11" s="10">
        <f t="shared" si="9"/>
        <v>4.373483421658281</v>
      </c>
      <c r="AA11" s="11">
        <f t="shared" si="14"/>
        <v>12.054429777324344</v>
      </c>
    </row>
    <row r="12" spans="2:27" s="6" customFormat="1" ht="22.5" customHeight="1" x14ac:dyDescent="0.2">
      <c r="B12" s="13" t="s">
        <v>11</v>
      </c>
      <c r="C12" s="9">
        <v>41</v>
      </c>
      <c r="D12" s="10">
        <f t="shared" si="0"/>
        <v>0.45606229143492771</v>
      </c>
      <c r="E12" s="9">
        <v>143723</v>
      </c>
      <c r="F12" s="10">
        <f t="shared" si="1"/>
        <v>8.2278962912838907</v>
      </c>
      <c r="G12" s="11">
        <f t="shared" si="10"/>
        <v>60.370270503905189</v>
      </c>
      <c r="H12" s="9">
        <v>76</v>
      </c>
      <c r="I12" s="10">
        <f t="shared" si="2"/>
        <v>0.78149100257069415</v>
      </c>
      <c r="J12" s="9">
        <v>255223</v>
      </c>
      <c r="K12" s="10">
        <f t="shared" si="3"/>
        <v>7.7420397951092426</v>
      </c>
      <c r="L12" s="11">
        <f t="shared" si="11"/>
        <v>39.23079816513205</v>
      </c>
      <c r="M12" s="9">
        <v>74</v>
      </c>
      <c r="N12" s="10">
        <f t="shared" si="4"/>
        <v>0.84755469018440044</v>
      </c>
      <c r="O12" s="9">
        <v>258376</v>
      </c>
      <c r="P12" s="10">
        <f t="shared" si="5"/>
        <v>4.8725467399653271</v>
      </c>
      <c r="Q12" s="11">
        <f t="shared" si="12"/>
        <v>23.019132368502092</v>
      </c>
      <c r="R12" s="12">
        <v>87</v>
      </c>
      <c r="S12" s="10">
        <f t="shared" si="6"/>
        <v>0.79481088982276626</v>
      </c>
      <c r="T12" s="9">
        <v>301000</v>
      </c>
      <c r="U12" s="10">
        <f t="shared" si="7"/>
        <v>4.094858136972868</v>
      </c>
      <c r="V12" s="11">
        <f t="shared" si="13"/>
        <v>17.498349132774344</v>
      </c>
      <c r="W12" s="12">
        <v>101</v>
      </c>
      <c r="X12" s="10">
        <f t="shared" si="8"/>
        <v>0.97603401623502128</v>
      </c>
      <c r="Y12" s="9">
        <v>342998</v>
      </c>
      <c r="Z12" s="10">
        <f t="shared" si="9"/>
        <v>4.108670291181844</v>
      </c>
      <c r="AA12" s="11">
        <f t="shared" si="14"/>
        <v>16.163100068506189</v>
      </c>
    </row>
    <row r="13" spans="2:27" s="6" customFormat="1" ht="22.5" customHeight="1" x14ac:dyDescent="0.2">
      <c r="B13" s="13" t="s">
        <v>12</v>
      </c>
      <c r="C13" s="9">
        <v>29</v>
      </c>
      <c r="D13" s="10">
        <f t="shared" si="0"/>
        <v>0.32258064516129031</v>
      </c>
      <c r="E13" s="9">
        <v>238899</v>
      </c>
      <c r="F13" s="10">
        <f t="shared" si="1"/>
        <v>13.676559744031437</v>
      </c>
      <c r="G13" s="11">
        <f t="shared" si="10"/>
        <v>74.046830247936626</v>
      </c>
      <c r="H13" s="9">
        <v>46</v>
      </c>
      <c r="I13" s="10">
        <f t="shared" si="2"/>
        <v>0.47300771208226222</v>
      </c>
      <c r="J13" s="9">
        <v>385392</v>
      </c>
      <c r="K13" s="10">
        <f t="shared" si="3"/>
        <v>11.690639952969526</v>
      </c>
      <c r="L13" s="11">
        <f t="shared" si="11"/>
        <v>50.921438118101577</v>
      </c>
      <c r="M13" s="9">
        <v>57</v>
      </c>
      <c r="N13" s="10">
        <f t="shared" si="4"/>
        <v>0.65284618027717334</v>
      </c>
      <c r="O13" s="9">
        <v>507325</v>
      </c>
      <c r="P13" s="10">
        <f t="shared" si="5"/>
        <v>9.5673157524418269</v>
      </c>
      <c r="Q13" s="11">
        <f t="shared" si="12"/>
        <v>32.586448120943921</v>
      </c>
      <c r="R13" s="12">
        <v>78</v>
      </c>
      <c r="S13" s="10">
        <f t="shared" si="6"/>
        <v>0.71258907363420432</v>
      </c>
      <c r="T13" s="9">
        <v>686336</v>
      </c>
      <c r="U13" s="10">
        <f t="shared" si="7"/>
        <v>9.3370383863701356</v>
      </c>
      <c r="V13" s="11">
        <f t="shared" si="13"/>
        <v>26.835387519144479</v>
      </c>
      <c r="W13" s="12">
        <v>93</v>
      </c>
      <c r="X13" s="10">
        <f t="shared" si="8"/>
        <v>0.89872439118670266</v>
      </c>
      <c r="Y13" s="9">
        <v>817669</v>
      </c>
      <c r="Z13" s="10">
        <f t="shared" si="9"/>
        <v>9.7946120045025538</v>
      </c>
      <c r="AA13" s="11">
        <f t="shared" si="14"/>
        <v>25.957712073008743</v>
      </c>
    </row>
    <row r="14" spans="2:27" s="6" customFormat="1" ht="22.5" customHeight="1" x14ac:dyDescent="0.2">
      <c r="B14" s="13" t="s">
        <v>13</v>
      </c>
      <c r="C14" s="9">
        <v>4</v>
      </c>
      <c r="D14" s="10">
        <f t="shared" si="0"/>
        <v>4.449388209121246E-2</v>
      </c>
      <c r="E14" s="9">
        <v>76328</v>
      </c>
      <c r="F14" s="10">
        <f t="shared" si="1"/>
        <v>4.3696476424867052</v>
      </c>
      <c r="G14" s="11">
        <f t="shared" si="10"/>
        <v>78.416477890423337</v>
      </c>
      <c r="H14" s="9">
        <v>14</v>
      </c>
      <c r="I14" s="10">
        <f t="shared" si="2"/>
        <v>0.14395886889460155</v>
      </c>
      <c r="J14" s="9">
        <v>364556</v>
      </c>
      <c r="K14" s="10">
        <f t="shared" si="3"/>
        <v>11.0585921313747</v>
      </c>
      <c r="L14" s="11">
        <f t="shared" si="11"/>
        <v>61.980030249476279</v>
      </c>
      <c r="M14" s="9">
        <v>19</v>
      </c>
      <c r="N14" s="10">
        <f t="shared" si="4"/>
        <v>0.21761539342572442</v>
      </c>
      <c r="O14" s="9">
        <v>430746</v>
      </c>
      <c r="P14" s="10">
        <f t="shared" si="5"/>
        <v>8.1231616638275419</v>
      </c>
      <c r="Q14" s="11">
        <f t="shared" si="12"/>
        <v>40.709609784771459</v>
      </c>
      <c r="R14" s="12">
        <v>39</v>
      </c>
      <c r="S14" s="10">
        <f t="shared" si="6"/>
        <v>0.35629453681710216</v>
      </c>
      <c r="T14" s="9">
        <v>979199</v>
      </c>
      <c r="U14" s="10">
        <f t="shared" si="7"/>
        <v>13.321199311846165</v>
      </c>
      <c r="V14" s="11">
        <f t="shared" si="13"/>
        <v>40.156586830990648</v>
      </c>
      <c r="W14" s="12">
        <v>52</v>
      </c>
      <c r="X14" s="10">
        <f t="shared" si="8"/>
        <v>0.50251256281407031</v>
      </c>
      <c r="Y14" s="9">
        <v>1343004</v>
      </c>
      <c r="Z14" s="10">
        <f t="shared" si="9"/>
        <v>16.087442596570188</v>
      </c>
      <c r="AA14" s="11">
        <f t="shared" si="14"/>
        <v>42.045154669578935</v>
      </c>
    </row>
    <row r="15" spans="2:27" s="6" customFormat="1" ht="22.5" customHeight="1" x14ac:dyDescent="0.2">
      <c r="B15" s="13" t="s">
        <v>14</v>
      </c>
      <c r="C15" s="9">
        <v>3</v>
      </c>
      <c r="D15" s="10">
        <f t="shared" si="0"/>
        <v>3.3370411568409343E-2</v>
      </c>
      <c r="E15" s="9">
        <v>245374</v>
      </c>
      <c r="F15" s="10">
        <f t="shared" si="1"/>
        <v>14.04724243564004</v>
      </c>
      <c r="G15" s="11">
        <f t="shared" si="10"/>
        <v>92.463720326063381</v>
      </c>
      <c r="H15" s="9">
        <v>1</v>
      </c>
      <c r="I15" s="10">
        <f t="shared" si="2"/>
        <v>1.0282776349614397E-2</v>
      </c>
      <c r="J15" s="9">
        <v>59760</v>
      </c>
      <c r="K15" s="10">
        <f t="shared" si="3"/>
        <v>1.81278449887247</v>
      </c>
      <c r="L15" s="11">
        <f t="shared" si="11"/>
        <v>63.792814748348746</v>
      </c>
      <c r="M15" s="9">
        <v>5</v>
      </c>
      <c r="N15" s="10">
        <f t="shared" si="4"/>
        <v>5.7267208796243266E-2</v>
      </c>
      <c r="O15" s="9">
        <v>346399</v>
      </c>
      <c r="P15" s="10">
        <f t="shared" si="5"/>
        <v>6.5325158612922607</v>
      </c>
      <c r="Q15" s="11">
        <f t="shared" si="12"/>
        <v>47.24212564606372</v>
      </c>
      <c r="R15" s="12">
        <v>7</v>
      </c>
      <c r="S15" s="10">
        <f t="shared" si="6"/>
        <v>6.3950301479992699E-2</v>
      </c>
      <c r="T15" s="9">
        <v>573191</v>
      </c>
      <c r="U15" s="10">
        <f t="shared" si="7"/>
        <v>7.7977934564439053</v>
      </c>
      <c r="V15" s="11">
        <f t="shared" si="13"/>
        <v>47.954380287434553</v>
      </c>
      <c r="W15" s="12">
        <v>7</v>
      </c>
      <c r="X15" s="10">
        <f t="shared" si="8"/>
        <v>6.7645921917278709E-2</v>
      </c>
      <c r="Y15" s="9">
        <v>515543</v>
      </c>
      <c r="Z15" s="10">
        <f t="shared" si="9"/>
        <v>6.1755351574258777</v>
      </c>
      <c r="AA15" s="11">
        <f t="shared" si="14"/>
        <v>48.220689827004811</v>
      </c>
    </row>
    <row r="16" spans="2:27" s="6" customFormat="1" ht="22.5" customHeight="1" x14ac:dyDescent="0.2">
      <c r="B16" s="13" t="s">
        <v>15</v>
      </c>
      <c r="C16" s="9">
        <v>1</v>
      </c>
      <c r="D16" s="10">
        <f t="shared" si="0"/>
        <v>1.1123470522803115E-2</v>
      </c>
      <c r="E16" s="9">
        <v>131642</v>
      </c>
      <c r="F16" s="10">
        <f t="shared" si="1"/>
        <v>7.5362796739366269</v>
      </c>
      <c r="G16" s="11">
        <f t="shared" si="10"/>
        <v>100.00000000000001</v>
      </c>
      <c r="H16" s="9">
        <v>0</v>
      </c>
      <c r="I16" s="10">
        <f t="shared" si="2"/>
        <v>0</v>
      </c>
      <c r="J16" s="9">
        <v>0</v>
      </c>
      <c r="K16" s="10">
        <f t="shared" si="3"/>
        <v>0</v>
      </c>
      <c r="L16" s="11">
        <f t="shared" si="11"/>
        <v>63.792814748348746</v>
      </c>
      <c r="M16" s="9">
        <v>2</v>
      </c>
      <c r="N16" s="10">
        <f t="shared" si="4"/>
        <v>2.290688351849731E-2</v>
      </c>
      <c r="O16" s="9">
        <v>479221</v>
      </c>
      <c r="P16" s="10">
        <f t="shared" si="5"/>
        <v>9.0373204990901783</v>
      </c>
      <c r="Q16" s="11">
        <f t="shared" si="12"/>
        <v>56.279446145153898</v>
      </c>
      <c r="R16" s="12">
        <v>2</v>
      </c>
      <c r="S16" s="10">
        <f t="shared" si="6"/>
        <v>1.8271514708569341E-2</v>
      </c>
      <c r="T16" s="9">
        <v>612101</v>
      </c>
      <c r="U16" s="10">
        <f t="shared" si="7"/>
        <v>8.3271320946818275</v>
      </c>
      <c r="V16" s="11">
        <f t="shared" si="13"/>
        <v>56.281512382116382</v>
      </c>
      <c r="W16" s="12">
        <v>5</v>
      </c>
      <c r="X16" s="10">
        <f t="shared" si="8"/>
        <v>4.8318515655199075E-2</v>
      </c>
      <c r="Y16" s="9">
        <v>1029324</v>
      </c>
      <c r="Z16" s="10">
        <f t="shared" si="9"/>
        <v>12.329963844688482</v>
      </c>
      <c r="AA16" s="11">
        <f t="shared" si="14"/>
        <v>60.550653671693297</v>
      </c>
    </row>
    <row r="17" spans="2:27" s="6" customFormat="1" ht="22.5" customHeight="1" x14ac:dyDescent="0.2">
      <c r="B17" s="14" t="s">
        <v>16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  <c r="G17" s="17">
        <f t="shared" si="10"/>
        <v>100.00000000000001</v>
      </c>
      <c r="H17" s="15">
        <v>1</v>
      </c>
      <c r="I17" s="16">
        <f t="shared" si="2"/>
        <v>1.0282776349614397E-2</v>
      </c>
      <c r="J17" s="15">
        <v>1193601</v>
      </c>
      <c r="K17" s="16">
        <f t="shared" si="3"/>
        <v>36.207185251651254</v>
      </c>
      <c r="L17" s="17">
        <f t="shared" si="11"/>
        <v>100</v>
      </c>
      <c r="M17" s="15">
        <v>2</v>
      </c>
      <c r="N17" s="16">
        <f t="shared" si="4"/>
        <v>2.290688351849731E-2</v>
      </c>
      <c r="O17" s="15">
        <v>2318365</v>
      </c>
      <c r="P17" s="16">
        <f t="shared" si="5"/>
        <v>43.720553854846102</v>
      </c>
      <c r="Q17" s="17">
        <f t="shared" si="12"/>
        <v>100</v>
      </c>
      <c r="R17" s="18">
        <v>3</v>
      </c>
      <c r="S17" s="16">
        <f t="shared" si="6"/>
        <v>2.740727206285401E-2</v>
      </c>
      <c r="T17" s="15">
        <v>3213607</v>
      </c>
      <c r="U17" s="16">
        <f t="shared" si="7"/>
        <v>43.718487617883618</v>
      </c>
      <c r="V17" s="17">
        <f t="shared" si="13"/>
        <v>100</v>
      </c>
      <c r="W17" s="18">
        <v>3</v>
      </c>
      <c r="X17" s="16">
        <f t="shared" si="8"/>
        <v>2.8991109393119444E-2</v>
      </c>
      <c r="Y17" s="15">
        <v>3293291</v>
      </c>
      <c r="Z17" s="16">
        <f t="shared" si="9"/>
        <v>39.44934632830671</v>
      </c>
      <c r="AA17" s="17">
        <f t="shared" si="14"/>
        <v>100</v>
      </c>
    </row>
    <row r="18" spans="2:27" s="1" customFormat="1" x14ac:dyDescent="0.2">
      <c r="C18" s="7"/>
      <c r="D18" s="7"/>
      <c r="E18" s="7"/>
      <c r="F18" s="7"/>
      <c r="G18" s="7"/>
      <c r="H18" s="7"/>
      <c r="I18" s="7"/>
      <c r="J18" s="7"/>
      <c r="K18" s="7"/>
      <c r="M18" s="7"/>
      <c r="N18" s="7"/>
      <c r="O18" s="7"/>
      <c r="P18" s="7"/>
      <c r="R18" s="7"/>
      <c r="S18" s="7"/>
      <c r="T18" s="7"/>
      <c r="U18" s="7"/>
      <c r="Y18" s="32"/>
    </row>
    <row r="19" spans="2:27" s="1" customFormat="1" x14ac:dyDescent="0.2">
      <c r="B19" s="19" t="s">
        <v>18</v>
      </c>
      <c r="C19" s="7"/>
      <c r="D19" s="7"/>
      <c r="E19" s="7"/>
      <c r="F19" s="7"/>
      <c r="G19" s="7"/>
      <c r="H19" s="7"/>
      <c r="I19" s="7"/>
      <c r="J19" s="7"/>
      <c r="K19" s="7"/>
      <c r="M19" s="7"/>
      <c r="N19" s="7"/>
      <c r="O19" s="7"/>
      <c r="P19" s="7"/>
      <c r="R19" s="7"/>
      <c r="S19" s="7"/>
      <c r="T19" s="7"/>
      <c r="U19" s="7"/>
    </row>
  </sheetData>
  <mergeCells count="8">
    <mergeCell ref="W5:AA5"/>
    <mergeCell ref="B2:AA2"/>
    <mergeCell ref="B3:AA3"/>
    <mergeCell ref="B5:B6"/>
    <mergeCell ref="C5:G5"/>
    <mergeCell ref="H5:L5"/>
    <mergeCell ref="M5:Q5"/>
    <mergeCell ref="R5:V5"/>
  </mergeCells>
  <pageMargins left="0.75" right="0.75" top="1" bottom="1" header="0" footer="0"/>
  <pageSetup scale="70" orientation="landscape" horizontalDpi="1200" verticalDpi="1200" r:id="rId1"/>
  <ignoredErrors>
    <ignoredError sqref="B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Tamaño de localidad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Ayala Dávila</dc:creator>
  <cp:lastModifiedBy>Gabriela Lara Garza</cp:lastModifiedBy>
  <dcterms:created xsi:type="dcterms:W3CDTF">2011-12-13T17:16:12Z</dcterms:created>
  <dcterms:modified xsi:type="dcterms:W3CDTF">2023-01-31T18:51:55Z</dcterms:modified>
</cp:coreProperties>
</file>